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064 (2018 Tax Law Changes on WKG Storage)\Staff Set 1 Attachments\"/>
    </mc:Choice>
  </mc:AlternateContent>
  <bookViews>
    <workbookView xWindow="0" yWindow="0" windowWidth="18360" windowHeight="3240"/>
  </bookViews>
  <sheets>
    <sheet name="WKG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FTER_RESET2" comment="BLS- next-to-last stop after resetting tabs">'[1]inc - CF changes'!$H$6</definedName>
    <definedName name="AMRCE">[2]Amarillo!$A$13:$Z$38</definedName>
    <definedName name="AMTCE">[2]AMATrans!$A$13:$Z$29</definedName>
    <definedName name="APTCE">[3]APT!$A$13:$Z$111</definedName>
    <definedName name="CapCostTable">[4]TRIGGERS!$Q$9:$AO$129</definedName>
    <definedName name="CaseNo.">'[5]DATA INPUT'!$C$10</definedName>
    <definedName name="ColoradoCE">[6]Colorado!$A$13:$Z$59</definedName>
    <definedName name="COMPANY">'[5]DATA INPUT'!$C$7</definedName>
    <definedName name="COPYFROM">[7]MAC!$A$7:$T$69</definedName>
    <definedName name="COPYTO">[7]MAC!$A$72:$T$134</definedName>
    <definedName name="csAllowDetailBudgeting">1</definedName>
    <definedName name="csAllowLocalConsolidation">1</definedName>
    <definedName name="csAppName">"FlFcBkFmGhGaFj@bAeDmE`CoA`DbAk"</definedName>
    <definedName name="csDE_ExpensesALL_Dim01">"="</definedName>
    <definedName name="csDE_ExpensesALL_Dim02">"="</definedName>
    <definedName name="csDE_ExpensesALL_Dim03">"="</definedName>
    <definedName name="csDE_ExpensesALL_Dim04">"="</definedName>
    <definedName name="csDE_ExpensesALL_Dim05">"="</definedName>
    <definedName name="csDE_ExpensesALL_Dim07">"="</definedName>
    <definedName name="csDE_ExpensesALL_Dim08">"="</definedName>
    <definedName name="csDE_ExpensesALL_Dim09">"="</definedName>
    <definedName name="csDE_ExpensesALL_Dim10">"="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LocalConsolidationOnSubmit">1</definedName>
    <definedName name="csRefreshOnOpen">1</definedName>
    <definedName name="csRefreshOnRotate">1</definedName>
    <definedName name="DalhCE">[2]Dalhart!$A$13:$Z$38</definedName>
    <definedName name="_xlnm.Database">#REF!</definedName>
    <definedName name="DirAPT">[8]BilledToAPT!$A$154:$O$154</definedName>
    <definedName name="DV_DebtPctList">[4]TRIGGERS!$AR$18:$AR$25</definedName>
    <definedName name="DV_DebtPctTable">[4]TRIGGERS!$AR$18:$AS$25</definedName>
    <definedName name="DV_DebtRateList">[4]TRIGGERS!$AR$9:$AR$15</definedName>
    <definedName name="DV_DebtRateTable">[4]TRIGGERS!$AR$9:$AS$15</definedName>
    <definedName name="EQ_Change">'[7]CASH FLOW &amp; INTEREST'!$393:$393</definedName>
    <definedName name="FrSaCE">[2]FritzSand!$A$13:$Z$29</definedName>
    <definedName name="GECE">[9]Georgia!$A$13:$Z$51</definedName>
    <definedName name="GOEXP">'[5]DATA INPUT'!$C$59</definedName>
    <definedName name="GOPLANT">'[5]DATA INPUT'!$C$55</definedName>
    <definedName name="IACE">[9]Iowa!$A$13:$Z$37</definedName>
    <definedName name="ILCE">[9]Illinois!$A$13:$Z$37</definedName>
    <definedName name="IrrCE">[2]Irrigation!$A$13:$Z$29</definedName>
    <definedName name="JURISDICTION">'[5]DATA INPUT'!$C$8</definedName>
    <definedName name="KansasCE">[6]Kansas!$A$13:$Z$43</definedName>
    <definedName name="KYCE">[9]Kentucky!$A$13:$Z$57</definedName>
    <definedName name="LGS">[4]LGS!$M$97</definedName>
    <definedName name="LGSCE">[10]LGS!$A$13:$Z$66</definedName>
    <definedName name="LubCE">[2]Lubbock!$A$13:$Z$38</definedName>
    <definedName name="LVSCE">[2]LVS!$A$13:$Z$29</definedName>
    <definedName name="MGOAPTAct">'[11]A-MGO-APT'!$B$8:$O$80</definedName>
    <definedName name="MGOAPTBud">'[11]B-MGO-APT'!$B$8:$O$80</definedName>
    <definedName name="MOCKCE">[6]CKMO!$A$13:$Z$29</definedName>
    <definedName name="MOMDCE">[9]MDMO!$A$13:$Z$37</definedName>
    <definedName name="MSPCE">[12]Mississippi!$A$13:$Z$52</definedName>
    <definedName name="MTXCE">[13]MTX!$A$13:$AA$103</definedName>
    <definedName name="NonregCE">[14]Nonreg!$A$13:$Z$82</definedName>
    <definedName name="OMAPTAct">'[11]A-OM-APT'!$B$8:$O$35</definedName>
    <definedName name="OMAPTBud">'[11]B-OM-APT'!$B$8:$O$35</definedName>
    <definedName name="OMValidate">[7]BU_Proj!$A$140:$A$161</definedName>
    <definedName name="Rate_Div">[15]Index!$A$2:$A$47</definedName>
    <definedName name="ROEXP">'[5]DATA INPUT'!$C$77</definedName>
    <definedName name="ROPLANT">'[5]DATA INPUT'!$C$73</definedName>
    <definedName name="SSCUSTOMER">'[5]DATA INPUT'!$C$48</definedName>
    <definedName name="SSEXPENSE">'[5]DATA INPUT'!$C$46</definedName>
    <definedName name="SSPLANT">'[5]DATA INPUT'!$C$45</definedName>
    <definedName name="SSUAlloc">'[8]Alloc-Summary'!$A$11:$O$67</definedName>
    <definedName name="SSUCE">[16]SSU!$A$13:$Z$164</definedName>
    <definedName name="Status">[17]Notes!$A$46:$A$47</definedName>
    <definedName name="STKwt">'[18]Sched 9 Cap Struc'!$E$11</definedName>
    <definedName name="table_ama">[7]SPREAD!$A$331:$I$357</definedName>
    <definedName name="table_apt">[7]SPREAD!$A$446:$G$472</definedName>
    <definedName name="table_co">[7]SPREAD!$A$274:$G$298</definedName>
    <definedName name="table_dall">[7]SPREAD!$A$38:$I$62</definedName>
    <definedName name="table_fr">[7]SPREAD!$A$388:$G$414</definedName>
    <definedName name="table_ga">[7]SPREAD!$A$96:$I$120</definedName>
    <definedName name="table_ks">[7]SPREAD!$A$215:$G$239</definedName>
    <definedName name="table_ky">[7]SPREAD!$A$302:$G$328</definedName>
    <definedName name="table_lgs">[7]SPREAD!$A$156:$I$180</definedName>
    <definedName name="table_lub">[7]SPREAD!$A$474:$I$500</definedName>
    <definedName name="table_mt">[7]SPREAD!$A$9:$I$33</definedName>
    <definedName name="Table_Tie">'[19]FILING REPORT DATA'!$A$183:$B$188</definedName>
    <definedName name="table_tla">[7]SPREAD!$A$126:$I$150</definedName>
    <definedName name="table_tn">[7]SPREAD!$A$66:$I$91</definedName>
    <definedName name="table_tri">[7]SPREAD!$A$186:$L$210</definedName>
    <definedName name="table_va">[7]SPREAD!$A$244:$G$268</definedName>
    <definedName name="table_wtc">[7]SPREAD!$A$359:$I$385</definedName>
    <definedName name="table_wts">[7]SPREAD!$A$504:$I$530</definedName>
    <definedName name="TESTYEAR">'[5]DATA INPUT'!$C$9</definedName>
    <definedName name="TLACE">[10]TransLA!$A$13:$Z$38</definedName>
    <definedName name="TNCE">[9]Tennessee!$A$13:$Z$37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iCE">[2]Triangle!$A$13:$Z$38</definedName>
    <definedName name="TYDATE">'[20]Sch 1'!$A$4</definedName>
    <definedName name="UACKCE">[6]CKUnalloc!$A$13:$Z$37</definedName>
    <definedName name="UALACE">[10]LAUnalloc!$A$13:$Z$29</definedName>
    <definedName name="UAMDCE">[9]MDUnalloc!$A$13:$Z$50</definedName>
    <definedName name="UAWTXCE">[2]Unalloc!$A$13:$Z$41</definedName>
    <definedName name="VACE">[9]Virginia!$A$13:$Z$37</definedName>
    <definedName name="VERSION">[4]INPUTS!$B$3</definedName>
    <definedName name="VFACTOR">'[5]WP 30-1'!$F$56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txDivCE">[2]WTXDiv!$A$13:$Z$56</definedName>
    <definedName name="x" hidden="1">{"Benefits Summary",#N/A,FALSE,"Benefits Info without WC Amount";"Medical and Dental Costs",#N/A,FALSE,"Benefits Info without WC Amount";"Workers' Compensation",#N/A,FALSE,"Benefits Info without WC Amount"}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M15" i="1" l="1"/>
  <c r="E15" i="1" l="1"/>
  <c r="F12" i="1" l="1"/>
  <c r="F13" i="1"/>
  <c r="F14" i="1"/>
  <c r="G14" i="1" l="1"/>
  <c r="N14" i="1" s="1"/>
  <c r="G13" i="1"/>
  <c r="N13" i="1" s="1"/>
  <c r="G12" i="1"/>
  <c r="N12" i="1" s="1"/>
  <c r="F15" i="1"/>
  <c r="O12" i="1" l="1"/>
  <c r="P12" i="1" s="1"/>
  <c r="O14" i="1"/>
  <c r="P14" i="1" s="1"/>
  <c r="O13" i="1"/>
  <c r="P13" i="1" s="1"/>
  <c r="N15" i="1"/>
  <c r="G15" i="1"/>
  <c r="J12" i="1"/>
  <c r="K12" i="1" s="1"/>
  <c r="O15" i="1" l="1"/>
  <c r="P15" i="1"/>
  <c r="J14" i="1"/>
  <c r="K14" i="1" s="1"/>
  <c r="J13" i="1"/>
  <c r="K13" i="1" s="1"/>
  <c r="I15" i="1" l="1"/>
  <c r="J15" i="1"/>
  <c r="K15" i="1" l="1"/>
</calcChain>
</file>

<file path=xl/sharedStrings.xml><?xml version="1.0" encoding="utf-8"?>
<sst xmlns="http://schemas.openxmlformats.org/spreadsheetml/2006/main" count="35" uniqueCount="31">
  <si>
    <t>Atmos Energy Corporation</t>
  </si>
  <si>
    <t>WKG Storage Regulatory Liability and P&amp;L Analysis</t>
  </si>
  <si>
    <t>Code</t>
  </si>
  <si>
    <t>Type of ADIT</t>
  </si>
  <si>
    <t>Reg Liability Category</t>
  </si>
  <si>
    <t>Name</t>
  </si>
  <si>
    <t>Plant</t>
  </si>
  <si>
    <t>Total</t>
  </si>
  <si>
    <t>Fed &amp; State</t>
  </si>
  <si>
    <t>FXA01</t>
  </si>
  <si>
    <t>Fixed Asset Cost Adjustment</t>
  </si>
  <si>
    <t>FXA02</t>
  </si>
  <si>
    <t>Depreciation Adjustment</t>
  </si>
  <si>
    <t>FXA26</t>
  </si>
  <si>
    <t>CWIP</t>
  </si>
  <si>
    <t>WKG Storage ADIT 9/30/2017
Valued at 40%**</t>
  </si>
  <si>
    <t>WKG Storage ADIT 9/30/2017
Revalued at 27.08%**</t>
  </si>
  <si>
    <t>Difference
Deferred Re-Measurement</t>
  </si>
  <si>
    <t>Components of Re-Measured WKG Storage ADIT Balance</t>
  </si>
  <si>
    <t>WKG Storage Deferreds Not Included in Rate Base
Re-Measured at 27.08% **</t>
  </si>
  <si>
    <t>WKG Storage Deferreds Included in Rate Base
Re-Measured at 27.08% **</t>
  </si>
  <si>
    <t>Total WKG Storage Deferreds 
Re-Measured at 27.08% **</t>
  </si>
  <si>
    <t>Components of Deferred Re-Measurement Change</t>
  </si>
  <si>
    <t>West Texas Direct Deferred Re-Measurement Change Items Included in Rate Base = Excess Deferreds</t>
  </si>
  <si>
    <t>WKG Storage Deferred Re-Measurement Change Items Not Included in Rate Base = P&amp;L Impact</t>
  </si>
  <si>
    <t>Total Gross Up Recorded on WKG Storage</t>
  </si>
  <si>
    <t>Total Regulatory Liability Recorded on WKG Storage</t>
  </si>
  <si>
    <t>Blended Deferred Rate Before Tax Reform</t>
  </si>
  <si>
    <t>Blended Deferred Rate After Tax Reform</t>
  </si>
  <si>
    <t>Amortization Period</t>
  </si>
  <si>
    <t>Annual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</si>
</sst>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9" tint="-0.499984740745262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0" fillId="0" borderId="0" applyNumberFormat="0" applyFill="0" applyBorder="0" applyProtection="0">
      <alignment horizontal="center" wrapText="1"/>
    </xf>
    <xf numFmtId="0" fontId="10" fillId="0" borderId="2" applyNumberFormat="0" applyFill="0" applyProtection="0">
      <alignment horizontal="center" wrapText="1"/>
    </xf>
    <xf numFmtId="0" fontId="10" fillId="0" borderId="0" applyNumberFormat="0" applyFill="0" applyBorder="0" applyAlignment="0" applyProtection="0"/>
    <xf numFmtId="37" fontId="1" fillId="0" borderId="3" applyFont="0" applyFill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Alignment="1"/>
    <xf numFmtId="0" fontId="4" fillId="0" borderId="0" xfId="0" applyFont="1"/>
    <xf numFmtId="37" fontId="4" fillId="0" borderId="0" xfId="0" applyNumberFormat="1" applyFont="1"/>
    <xf numFmtId="0" fontId="4" fillId="0" borderId="0" xfId="0" applyFont="1" applyFill="1"/>
    <xf numFmtId="164" fontId="4" fillId="0" borderId="0" xfId="0" applyNumberFormat="1" applyFont="1" applyBorder="1"/>
    <xf numFmtId="0" fontId="3" fillId="0" borderId="0" xfId="3" applyFont="1" applyAlignment="1">
      <alignment horizontal="center" wrapText="1"/>
    </xf>
    <xf numFmtId="0" fontId="3" fillId="0" borderId="2" xfId="4" applyFont="1" applyAlignment="1">
      <alignment horizontal="center" wrapText="1"/>
    </xf>
    <xf numFmtId="37" fontId="4" fillId="0" borderId="0" xfId="2" applyFont="1"/>
    <xf numFmtId="37" fontId="12" fillId="0" borderId="0" xfId="0" applyNumberFormat="1" applyFont="1" applyBorder="1" applyAlignment="1">
      <alignment horizontal="right"/>
    </xf>
    <xf numFmtId="0" fontId="3" fillId="0" borderId="0" xfId="5" applyFont="1"/>
    <xf numFmtId="37" fontId="4" fillId="0" borderId="3" xfId="6" applyFont="1"/>
    <xf numFmtId="37" fontId="4" fillId="0" borderId="3" xfId="6" applyFont="1" applyBorder="1"/>
    <xf numFmtId="0" fontId="3" fillId="0" borderId="1" xfId="4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0" fontId="3" fillId="0" borderId="0" xfId="4" applyFont="1" applyFill="1" applyBorder="1" applyAlignment="1">
      <alignment horizontal="center" wrapText="1"/>
    </xf>
    <xf numFmtId="37" fontId="13" fillId="0" borderId="0" xfId="6" applyFont="1" applyBorder="1"/>
    <xf numFmtId="0" fontId="3" fillId="0" borderId="1" xfId="4" applyFont="1" applyBorder="1" applyAlignment="1">
      <alignment horizontal="center" wrapText="1"/>
    </xf>
    <xf numFmtId="43" fontId="3" fillId="0" borderId="1" xfId="7" applyNumberFormat="1" applyFont="1" applyFill="1" applyBorder="1" applyAlignment="1">
      <alignment horizontal="center" wrapText="1"/>
    </xf>
    <xf numFmtId="37" fontId="7" fillId="0" borderId="0" xfId="0" applyNumberFormat="1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37" fontId="4" fillId="0" borderId="0" xfId="0" applyNumberFormat="1" applyFont="1" applyFill="1" applyBorder="1"/>
    <xf numFmtId="37" fontId="5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7" fontId="9" fillId="0" borderId="0" xfId="2" applyFont="1" applyFill="1" applyBorder="1"/>
    <xf numFmtId="37" fontId="13" fillId="0" borderId="0" xfId="6" applyFont="1" applyFill="1" applyBorder="1"/>
    <xf numFmtId="37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3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0" xfId="0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166" fontId="0" fillId="0" borderId="0" xfId="0" applyNumberFormat="1" applyFill="1" applyBorder="1"/>
    <xf numFmtId="165" fontId="4" fillId="0" borderId="0" xfId="1" applyNumberFormat="1" applyFont="1" applyFill="1"/>
    <xf numFmtId="0" fontId="4" fillId="0" borderId="0" xfId="0" applyFont="1" applyFill="1" applyAlignment="1">
      <alignment horizontal="right"/>
    </xf>
    <xf numFmtId="165" fontId="4" fillId="0" borderId="3" xfId="1" applyNumberFormat="1" applyFont="1" applyFill="1" applyBorder="1"/>
    <xf numFmtId="0" fontId="6" fillId="0" borderId="0" xfId="7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</cellXfs>
  <cellStyles count="8">
    <cellStyle name="ColumnHeader" xfId="4"/>
    <cellStyle name="Comma" xfId="1" builtinId="3"/>
    <cellStyle name="Normal" xfId="0" builtinId="0"/>
    <cellStyle name="Normal 2" xfId="7"/>
    <cellStyle name="TextNumber" xfId="2"/>
    <cellStyle name="TotalNumber" xfId="6"/>
    <cellStyle name="TotalText" xfId="5"/>
    <cellStyle name="UnitHeader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ffect%20of%20Post%20N.O.%20Changes%20(3.2%20to%203.2.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Louisiana%20CapEx_Apr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ssDBMar1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Mississippi%20CapEx_Apr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MidTex%20CapEx_Apr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Nonreg%20CapEx_Apr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Tax%20-%20Income\Income%20Tax\Rate%20Case%20Working%20Files\Z%20-%20DEFERRED%20POOL%20to%20Rate%20Dept\Def%20Pool%20for%20Rate%20Dept%2012_31_2011_R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SSU%20CapEx_Apr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ax%20-%20Income\Income%20Tax\FY14%20Income%20Tax\Provision\Q3\Qtrly%20Provision%20Cal%20-%203Q%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Latest%20rate%20filings%20and%20outcomes\2009%20CO%20Cost%20of%20Service%20Study%20as%20fil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ve-Yr%20Summ%20'14%20-%201.0.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WestTexas%20CapEx_Apr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Latest%20rate%20filings%20and%20outcomes\Rate%20Cases%202011-2012\TN)2012%20revenue%20requirement%20schedules%20settlement%20to%207.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-%20Income/Income%20Tax/Tax%20Reform/Deferred%20Analysis/Deferred%20Analysis%20-%20Tax%20Reform%20Rate%20Base%20Q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PipelineTX%20CapEx_Apr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Budget\1-ENTERPRISE%20MODEL\EMAIN%2016%20-%200.1.5%20-%206-28%20Planit%20Snapshot%20+APT%20OM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VIRGINIA\2007%20AIF\2007%20AIF%20FILING\Copy%20of%20REVISED%202006%2009%20AIF%20%20PER%20JOHN%20BALLSRU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ColKans%20CapEx_Apr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M%20'13%20-%202.3.1%20-%20Base%20+%2050mm%20capex%20(for%20$850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PS%20Projections\Shared%20Services%20EPS_Mar1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KYMidStates%20CapEx_Ap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- 3.2"/>
      <sheetName val="NI - 3.2"/>
      <sheetName val="CF Corr LGS RB CWIP"/>
      <sheetName val="NI-LGS"/>
      <sheetName val="CF corr 4 CF items"/>
      <sheetName val="inc - CF changes"/>
      <sheetName val="CF - 26MM APT Retiremts (GRIP)"/>
      <sheetName val="INC - APT Rtrmts"/>
      <sheetName val="CF -ssu depr tweaks"/>
      <sheetName val="inc - ssu depr tweaks"/>
      <sheetName val="CF - corrected jan depr proj"/>
      <sheetName val="inc - depr proj"/>
      <sheetName val="CF - correct daily debt adj's"/>
      <sheetName val="INC-correct debt"/>
      <sheetName val="CF - rmv 300mm LT fin"/>
      <sheetName val="INC-rmv LT fin"/>
      <sheetName val="CF - reduce Tlock to $45mm"/>
      <sheetName val="INC-rdc Tlck"/>
      <sheetName val="CF -no rate design in mdtx"/>
      <sheetName val="INC-no mdtx rate desng"/>
      <sheetName val="CF -6.2MM EXEC RET"/>
      <sheetName val="INC-6.2mm Exec Retrmts"/>
      <sheetName val="Sheet1"/>
      <sheetName val="Sheet2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ATMOS INTERACTIVE INCOME MODEL</v>
          </cell>
        </row>
        <row r="6">
          <cell r="H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-Projection"/>
      <sheetName val="Summary-LA"/>
      <sheetName val="LA-Project"/>
      <sheetName val="TransLA"/>
      <sheetName val="LGS"/>
      <sheetName val="LA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1974010.99</v>
          </cell>
          <cell r="C15">
            <v>148875.57999999999</v>
          </cell>
          <cell r="D15">
            <v>155027.22</v>
          </cell>
          <cell r="F15">
            <v>153120.16</v>
          </cell>
          <cell r="H15">
            <v>131299.22</v>
          </cell>
          <cell r="J15">
            <v>103157.96</v>
          </cell>
          <cell r="L15">
            <v>296083.19</v>
          </cell>
          <cell r="N15">
            <v>151834.28</v>
          </cell>
          <cell r="P15">
            <v>167223.38</v>
          </cell>
          <cell r="Q15">
            <v>-20000</v>
          </cell>
          <cell r="R15">
            <v>180122.46</v>
          </cell>
          <cell r="T15">
            <v>167048.79</v>
          </cell>
          <cell r="U15">
            <v>-15000</v>
          </cell>
          <cell r="V15">
            <v>173391.17</v>
          </cell>
          <cell r="W15">
            <v>-10000</v>
          </cell>
          <cell r="X15">
            <v>194988.38</v>
          </cell>
          <cell r="Z15">
            <v>1977171.7899999996</v>
          </cell>
        </row>
        <row r="16">
          <cell r="A16" t="str">
            <v>Equipment</v>
          </cell>
          <cell r="B16">
            <v>171998.12</v>
          </cell>
          <cell r="C16" t="str">
            <v xml:space="preserve"> 0</v>
          </cell>
          <cell r="D16" t="str">
            <v xml:space="preserve"> 0</v>
          </cell>
          <cell r="F16">
            <v>12868.74</v>
          </cell>
          <cell r="H16">
            <v>8594.6</v>
          </cell>
          <cell r="J16">
            <v>5547.14</v>
          </cell>
          <cell r="L16">
            <v>60453.37</v>
          </cell>
          <cell r="N16">
            <v>25010.28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112474.13</v>
          </cell>
        </row>
        <row r="18">
          <cell r="A18" t="str">
            <v>2402.DataCenterMove-007: CB10.Data Center Move-007</v>
          </cell>
          <cell r="B18">
            <v>183815.8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183815.8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2402.PC/MDT Replcmt-007: CB10.PC / MDT Replcmt-Acker</v>
          </cell>
          <cell r="B21">
            <v>130089.38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>
            <v>11395.69</v>
          </cell>
          <cell r="R21">
            <v>11274.58</v>
          </cell>
          <cell r="T21">
            <v>11337.26</v>
          </cell>
          <cell r="V21">
            <v>11801.84</v>
          </cell>
          <cell r="W21">
            <v>22000</v>
          </cell>
          <cell r="X21">
            <v>12212.46</v>
          </cell>
          <cell r="Y21">
            <v>50000</v>
          </cell>
          <cell r="Z21">
            <v>130021.82999999999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130089.38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11395.69</v>
          </cell>
          <cell r="Q23">
            <v>0</v>
          </cell>
          <cell r="R23">
            <v>11274.58</v>
          </cell>
          <cell r="S23">
            <v>0</v>
          </cell>
          <cell r="T23">
            <v>11337.26</v>
          </cell>
          <cell r="U23">
            <v>0</v>
          </cell>
          <cell r="V23">
            <v>11801.84</v>
          </cell>
          <cell r="W23">
            <v>22000</v>
          </cell>
          <cell r="X23">
            <v>12212.46</v>
          </cell>
          <cell r="Y23">
            <v>50000</v>
          </cell>
          <cell r="Z23">
            <v>130021.82999999999</v>
          </cell>
        </row>
        <row r="24">
          <cell r="A24" t="str">
            <v>Information Technology-Other</v>
          </cell>
          <cell r="B24">
            <v>16898.489999999991</v>
          </cell>
          <cell r="C24">
            <v>2045.74</v>
          </cell>
          <cell r="D24">
            <v>7.21</v>
          </cell>
          <cell r="F24">
            <v>82.04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W24">
            <v>9600</v>
          </cell>
          <cell r="X24">
            <v>0</v>
          </cell>
          <cell r="Y24">
            <v>5100</v>
          </cell>
          <cell r="Z24">
            <v>16834.989999999998</v>
          </cell>
        </row>
        <row r="25">
          <cell r="A25" t="str">
            <v>Information Technology</v>
          </cell>
          <cell r="B25">
            <v>330803.67</v>
          </cell>
          <cell r="C25">
            <v>2045.74</v>
          </cell>
          <cell r="D25">
            <v>7.21</v>
          </cell>
          <cell r="E25">
            <v>0</v>
          </cell>
          <cell r="F25">
            <v>82.04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11395.69</v>
          </cell>
          <cell r="Q25">
            <v>0</v>
          </cell>
          <cell r="R25">
            <v>11274.58</v>
          </cell>
          <cell r="S25">
            <v>0</v>
          </cell>
          <cell r="T25">
            <v>11337.26</v>
          </cell>
          <cell r="U25">
            <v>0</v>
          </cell>
          <cell r="V25">
            <v>11801.84</v>
          </cell>
          <cell r="W25">
            <v>31600</v>
          </cell>
          <cell r="X25">
            <v>12212.46</v>
          </cell>
          <cell r="Y25">
            <v>55100</v>
          </cell>
          <cell r="Z25">
            <v>146856.82</v>
          </cell>
        </row>
        <row r="27">
          <cell r="A27" t="str">
            <v>Misc</v>
          </cell>
          <cell r="B27" t="str">
            <v xml:space="preserve"> 0</v>
          </cell>
          <cell r="C27">
            <v>47313.120000000003</v>
          </cell>
          <cell r="D27">
            <v>-10542.12</v>
          </cell>
          <cell r="F27">
            <v>-183035.51999999999</v>
          </cell>
          <cell r="H27">
            <v>15249.01</v>
          </cell>
          <cell r="J27">
            <v>43676.57</v>
          </cell>
          <cell r="L27">
            <v>-41540.339999999997</v>
          </cell>
          <cell r="N27">
            <v>11812.44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60000</v>
          </cell>
          <cell r="Z27">
            <v>-57066.84</v>
          </cell>
        </row>
        <row r="28">
          <cell r="A28" t="str">
            <v>Overhead</v>
          </cell>
          <cell r="B28" t="str">
            <v xml:space="preserve"> 0</v>
          </cell>
          <cell r="C28">
            <v>72383.23</v>
          </cell>
          <cell r="D28">
            <v>116264.17</v>
          </cell>
          <cell r="F28">
            <v>-188647.4</v>
          </cell>
          <cell r="H28">
            <v>-497630.77</v>
          </cell>
          <cell r="J28">
            <v>-122994.77</v>
          </cell>
          <cell r="L28">
            <v>-47730.21</v>
          </cell>
          <cell r="N28">
            <v>-82867.06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751200</v>
          </cell>
          <cell r="Z28">
            <v>-22.810000000055879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1979694.56</v>
          </cell>
          <cell r="C30">
            <v>736.75</v>
          </cell>
          <cell r="D30">
            <v>7316.34</v>
          </cell>
          <cell r="F30">
            <v>13285.07</v>
          </cell>
          <cell r="H30">
            <v>-9553.25</v>
          </cell>
          <cell r="J30">
            <v>-18892.43</v>
          </cell>
          <cell r="L30">
            <v>13997.15</v>
          </cell>
          <cell r="N30">
            <v>10778.69</v>
          </cell>
          <cell r="P30">
            <v>143917.89000000001</v>
          </cell>
          <cell r="R30">
            <v>129135.19</v>
          </cell>
          <cell r="S30">
            <v>75000</v>
          </cell>
          <cell r="T30">
            <v>129853.18</v>
          </cell>
          <cell r="U30">
            <v>150000</v>
          </cell>
          <cell r="V30">
            <v>135174.26</v>
          </cell>
          <cell r="W30">
            <v>350000</v>
          </cell>
          <cell r="X30">
            <v>139907.19</v>
          </cell>
          <cell r="Y30">
            <v>450000</v>
          </cell>
          <cell r="Z30">
            <v>1720656.03</v>
          </cell>
        </row>
        <row r="31">
          <cell r="A31" t="str">
            <v>Structures</v>
          </cell>
          <cell r="B31">
            <v>65000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12864.46</v>
          </cell>
          <cell r="J31">
            <v>454.12</v>
          </cell>
          <cell r="L31">
            <v>63687.34</v>
          </cell>
          <cell r="N31">
            <v>4770.92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-20000</v>
          </cell>
          <cell r="Z31">
            <v>61776.84</v>
          </cell>
        </row>
        <row r="32">
          <cell r="A32" t="str">
            <v>System Improvements</v>
          </cell>
          <cell r="B32">
            <v>106395.46</v>
          </cell>
          <cell r="C32">
            <v>17334.72</v>
          </cell>
          <cell r="D32">
            <v>2597.44</v>
          </cell>
          <cell r="F32">
            <v>2557.16</v>
          </cell>
          <cell r="H32">
            <v>1141.22</v>
          </cell>
          <cell r="J32">
            <v>64984.43</v>
          </cell>
          <cell r="L32">
            <v>41320.839999999997</v>
          </cell>
          <cell r="N32">
            <v>10330.57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140266.38</v>
          </cell>
        </row>
        <row r="33">
          <cell r="A33" t="str">
            <v>System Integrity</v>
          </cell>
          <cell r="B33">
            <v>5207948.95</v>
          </cell>
          <cell r="C33">
            <v>277336.24</v>
          </cell>
          <cell r="D33">
            <v>275404.13</v>
          </cell>
          <cell r="F33">
            <v>372944.29</v>
          </cell>
          <cell r="H33">
            <v>401631.28</v>
          </cell>
          <cell r="J33">
            <v>362877.36</v>
          </cell>
          <cell r="L33">
            <v>538242.07999999996</v>
          </cell>
          <cell r="N33">
            <v>504970.36</v>
          </cell>
          <cell r="P33">
            <v>454183.67</v>
          </cell>
          <cell r="Q33">
            <v>230000</v>
          </cell>
          <cell r="R33">
            <v>438639.63</v>
          </cell>
          <cell r="S33">
            <v>250000</v>
          </cell>
          <cell r="T33">
            <v>382027.42</v>
          </cell>
          <cell r="U33">
            <v>50000</v>
          </cell>
          <cell r="V33">
            <v>309605.03999999998</v>
          </cell>
          <cell r="X33">
            <v>257096.24</v>
          </cell>
          <cell r="Z33">
            <v>5104957.74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6">
          <cell r="A36" t="str">
            <v>NonGrowth</v>
          </cell>
          <cell r="B36">
            <v>7861840.7599999998</v>
          </cell>
          <cell r="C36">
            <v>417149.8</v>
          </cell>
          <cell r="D36">
            <v>391047.17</v>
          </cell>
          <cell r="E36">
            <v>0</v>
          </cell>
          <cell r="F36">
            <v>30054.38</v>
          </cell>
          <cell r="G36">
            <v>0</v>
          </cell>
          <cell r="H36">
            <v>-67703.45000000007</v>
          </cell>
          <cell r="I36">
            <v>0</v>
          </cell>
          <cell r="J36">
            <v>335652.42</v>
          </cell>
          <cell r="K36">
            <v>0</v>
          </cell>
          <cell r="L36">
            <v>628430.23</v>
          </cell>
          <cell r="M36">
            <v>0</v>
          </cell>
          <cell r="N36">
            <v>484806.2</v>
          </cell>
          <cell r="O36">
            <v>0</v>
          </cell>
          <cell r="P36">
            <v>609497.25</v>
          </cell>
          <cell r="Q36">
            <v>230000</v>
          </cell>
          <cell r="R36">
            <v>579049.4</v>
          </cell>
          <cell r="S36">
            <v>325000</v>
          </cell>
          <cell r="T36">
            <v>523217.86</v>
          </cell>
          <cell r="U36">
            <v>200000</v>
          </cell>
          <cell r="V36">
            <v>456581.14</v>
          </cell>
          <cell r="W36">
            <v>381600</v>
          </cell>
          <cell r="X36">
            <v>409215.89</v>
          </cell>
          <cell r="Y36">
            <v>1296300</v>
          </cell>
          <cell r="Z36">
            <v>7229898.2899999991</v>
          </cell>
        </row>
        <row r="38">
          <cell r="A38" t="str">
            <v>Capital</v>
          </cell>
          <cell r="B38">
            <v>9835851.75</v>
          </cell>
          <cell r="C38">
            <v>566025.38</v>
          </cell>
          <cell r="D38">
            <v>546074.39</v>
          </cell>
          <cell r="E38">
            <v>0</v>
          </cell>
          <cell r="F38">
            <v>183174.54</v>
          </cell>
          <cell r="G38">
            <v>0</v>
          </cell>
          <cell r="H38">
            <v>63595.77</v>
          </cell>
          <cell r="I38">
            <v>0</v>
          </cell>
          <cell r="J38">
            <v>438810.38</v>
          </cell>
          <cell r="K38">
            <v>0</v>
          </cell>
          <cell r="L38">
            <v>924513.42</v>
          </cell>
          <cell r="M38">
            <v>0</v>
          </cell>
          <cell r="N38">
            <v>636640.48</v>
          </cell>
          <cell r="O38">
            <v>0</v>
          </cell>
          <cell r="P38">
            <v>776720.63</v>
          </cell>
          <cell r="Q38">
            <v>210000</v>
          </cell>
          <cell r="R38">
            <v>759171.86</v>
          </cell>
          <cell r="S38">
            <v>325000</v>
          </cell>
          <cell r="T38">
            <v>690266.65</v>
          </cell>
          <cell r="U38">
            <v>185000</v>
          </cell>
          <cell r="V38">
            <v>629972.31000000006</v>
          </cell>
          <cell r="W38">
            <v>371600</v>
          </cell>
          <cell r="X38">
            <v>604204.27</v>
          </cell>
          <cell r="Y38">
            <v>1296300</v>
          </cell>
          <cell r="Z38">
            <v>9207070.0800000001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7518208.7700000005</v>
          </cell>
          <cell r="C15">
            <v>668000.39</v>
          </cell>
          <cell r="D15">
            <v>578803.09</v>
          </cell>
          <cell r="F15">
            <v>583167.04</v>
          </cell>
          <cell r="H15">
            <v>373980.25</v>
          </cell>
          <cell r="J15">
            <v>635108.11</v>
          </cell>
          <cell r="L15">
            <v>807309.72</v>
          </cell>
          <cell r="N15">
            <v>505589.87</v>
          </cell>
          <cell r="P15">
            <v>644277.39</v>
          </cell>
          <cell r="Q15">
            <v>-50000</v>
          </cell>
          <cell r="R15">
            <v>705785.64</v>
          </cell>
          <cell r="T15">
            <v>655985.15</v>
          </cell>
          <cell r="U15">
            <v>-40000</v>
          </cell>
          <cell r="V15">
            <v>683211.28</v>
          </cell>
          <cell r="X15">
            <v>763681.85</v>
          </cell>
          <cell r="Z15">
            <v>7514899.7799999993</v>
          </cell>
        </row>
        <row r="16">
          <cell r="A16" t="str">
            <v>Equipment</v>
          </cell>
          <cell r="B16">
            <v>1166575.07</v>
          </cell>
          <cell r="C16">
            <v>195597.01</v>
          </cell>
          <cell r="D16">
            <v>25910.18</v>
          </cell>
          <cell r="F16">
            <v>39823.97</v>
          </cell>
          <cell r="H16">
            <v>2219.25</v>
          </cell>
          <cell r="J16">
            <v>44703.32</v>
          </cell>
          <cell r="L16">
            <v>227763.44</v>
          </cell>
          <cell r="N16">
            <v>35981.29</v>
          </cell>
          <cell r="P16" t="str">
            <v xml:space="preserve"> 0</v>
          </cell>
          <cell r="Q16">
            <v>50000</v>
          </cell>
          <cell r="R16" t="str">
            <v xml:space="preserve"> 0</v>
          </cell>
          <cell r="S16">
            <v>50000</v>
          </cell>
          <cell r="T16" t="str">
            <v xml:space="preserve"> 0</v>
          </cell>
          <cell r="U16">
            <v>20000</v>
          </cell>
          <cell r="V16" t="str">
            <v xml:space="preserve"> 0</v>
          </cell>
          <cell r="W16">
            <v>20000</v>
          </cell>
          <cell r="X16" t="str">
            <v xml:space="preserve"> 0</v>
          </cell>
          <cell r="Y16">
            <v>20000</v>
          </cell>
          <cell r="Z16">
            <v>731998.46000000008</v>
          </cell>
        </row>
        <row r="18">
          <cell r="A18" t="str">
            <v>2402.DataCenterMove-077: CB10.Data Center Move-077</v>
          </cell>
          <cell r="B18">
            <v>551445.15</v>
          </cell>
          <cell r="C18" t="str">
            <v xml:space="preserve"> 0</v>
          </cell>
          <cell r="D18" t="str">
            <v xml:space="preserve"> 0</v>
          </cell>
          <cell r="F18">
            <v>322024.05</v>
          </cell>
          <cell r="H18" t="str">
            <v xml:space="preserve"> 0</v>
          </cell>
          <cell r="J18">
            <v>5100.9399999999996</v>
          </cell>
          <cell r="L18">
            <v>-7248.54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319876.45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551445.15</v>
          </cell>
          <cell r="C20">
            <v>0</v>
          </cell>
          <cell r="D20">
            <v>0</v>
          </cell>
          <cell r="E20">
            <v>0</v>
          </cell>
          <cell r="F20">
            <v>322024.05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-7248.54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319876.45</v>
          </cell>
        </row>
        <row r="21">
          <cell r="A21" t="str">
            <v>2402.PC / MDT Replcmt-Acker077: CB10.PC / MDT Replcmt-Acker</v>
          </cell>
          <cell r="B21">
            <v>390266.45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>
            <v>2568.61</v>
          </cell>
          <cell r="N21" t="str">
            <v xml:space="preserve"> 0</v>
          </cell>
          <cell r="P21">
            <v>34187.06</v>
          </cell>
          <cell r="R21">
            <v>33823.730000000003</v>
          </cell>
          <cell r="T21">
            <v>34011.79</v>
          </cell>
          <cell r="U21">
            <v>28000</v>
          </cell>
          <cell r="V21">
            <v>35405.519999999997</v>
          </cell>
          <cell r="W21">
            <v>90000</v>
          </cell>
          <cell r="X21">
            <v>36635.699999999997</v>
          </cell>
          <cell r="Y21">
            <v>92700</v>
          </cell>
          <cell r="Z21">
            <v>387332.41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390266.45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2568.61</v>
          </cell>
          <cell r="M23">
            <v>0</v>
          </cell>
          <cell r="N23">
            <v>0</v>
          </cell>
          <cell r="O23">
            <v>0</v>
          </cell>
          <cell r="P23">
            <v>34187.06</v>
          </cell>
          <cell r="Q23">
            <v>0</v>
          </cell>
          <cell r="R23">
            <v>33823.730000000003</v>
          </cell>
          <cell r="S23">
            <v>0</v>
          </cell>
          <cell r="T23">
            <v>34011.79</v>
          </cell>
          <cell r="U23">
            <v>28000</v>
          </cell>
          <cell r="V23">
            <v>35405.519999999997</v>
          </cell>
          <cell r="W23">
            <v>90000</v>
          </cell>
          <cell r="X23">
            <v>36635.699999999997</v>
          </cell>
          <cell r="Y23">
            <v>92700</v>
          </cell>
          <cell r="Z23">
            <v>387332.41</v>
          </cell>
        </row>
        <row r="24">
          <cell r="A24" t="str">
            <v>Information Technology-Other</v>
          </cell>
          <cell r="B24">
            <v>637800.46</v>
          </cell>
          <cell r="C24">
            <v>35664.720000000001</v>
          </cell>
          <cell r="D24">
            <v>12706.63</v>
          </cell>
          <cell r="F24">
            <v>24541.760000000009</v>
          </cell>
          <cell r="H24">
            <v>24279.87</v>
          </cell>
          <cell r="J24">
            <v>19634.300000000003</v>
          </cell>
          <cell r="L24">
            <v>5406.0499999999993</v>
          </cell>
          <cell r="N24">
            <v>0</v>
          </cell>
          <cell r="P24">
            <v>0</v>
          </cell>
          <cell r="R24">
            <v>0</v>
          </cell>
          <cell r="S24">
            <v>50000</v>
          </cell>
          <cell r="T24">
            <v>0</v>
          </cell>
          <cell r="U24">
            <v>200000</v>
          </cell>
          <cell r="V24">
            <v>0</v>
          </cell>
          <cell r="W24">
            <v>180000</v>
          </cell>
          <cell r="X24">
            <v>0</v>
          </cell>
          <cell r="Y24">
            <v>90000</v>
          </cell>
          <cell r="Z24">
            <v>642233.33000000007</v>
          </cell>
        </row>
        <row r="25">
          <cell r="A25" t="str">
            <v>Information Technology</v>
          </cell>
          <cell r="B25">
            <v>1579512.06</v>
          </cell>
          <cell r="C25">
            <v>35664.720000000001</v>
          </cell>
          <cell r="D25">
            <v>12706.63</v>
          </cell>
          <cell r="E25">
            <v>0</v>
          </cell>
          <cell r="F25">
            <v>346565.81</v>
          </cell>
          <cell r="G25">
            <v>0</v>
          </cell>
          <cell r="H25">
            <v>24279.87</v>
          </cell>
          <cell r="I25">
            <v>0</v>
          </cell>
          <cell r="J25">
            <v>24735.24</v>
          </cell>
          <cell r="K25">
            <v>0</v>
          </cell>
          <cell r="L25">
            <v>726.12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34187.06</v>
          </cell>
          <cell r="Q25">
            <v>0</v>
          </cell>
          <cell r="R25">
            <v>33823.730000000003</v>
          </cell>
          <cell r="S25">
            <v>50000</v>
          </cell>
          <cell r="T25">
            <v>34011.79</v>
          </cell>
          <cell r="U25">
            <v>228000</v>
          </cell>
          <cell r="V25">
            <v>35405.519999999997</v>
          </cell>
          <cell r="W25">
            <v>270000</v>
          </cell>
          <cell r="X25">
            <v>36635.699999999997</v>
          </cell>
          <cell r="Y25">
            <v>182700</v>
          </cell>
          <cell r="Z25">
            <v>1349442.19</v>
          </cell>
        </row>
        <row r="27">
          <cell r="A27" t="str">
            <v>Misc</v>
          </cell>
          <cell r="B27" t="str">
            <v xml:space="preserve"> 0</v>
          </cell>
          <cell r="C27">
            <v>-82669.31</v>
          </cell>
          <cell r="D27">
            <v>313012.89</v>
          </cell>
          <cell r="F27">
            <v>-613298.01</v>
          </cell>
          <cell r="H27">
            <v>32130.45</v>
          </cell>
          <cell r="J27">
            <v>200074.08</v>
          </cell>
          <cell r="L27">
            <v>-64359.97</v>
          </cell>
          <cell r="N27">
            <v>-90543.89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91700</v>
          </cell>
          <cell r="Z27">
            <v>-213953.76</v>
          </cell>
        </row>
        <row r="28">
          <cell r="A28" t="str">
            <v>Overhead</v>
          </cell>
          <cell r="B28" t="str">
            <v xml:space="preserve"> 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>
            <v>-697.45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700</v>
          </cell>
          <cell r="Z28">
            <v>2.5499999999999545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2240289.5499999998</v>
          </cell>
          <cell r="C30">
            <v>77502.84</v>
          </cell>
          <cell r="D30">
            <v>31251.1</v>
          </cell>
          <cell r="F30">
            <v>84082.51</v>
          </cell>
          <cell r="H30">
            <v>32958.550000000003</v>
          </cell>
          <cell r="J30">
            <v>83063.08</v>
          </cell>
          <cell r="L30">
            <v>101832.48</v>
          </cell>
          <cell r="N30">
            <v>66580.42</v>
          </cell>
          <cell r="P30">
            <v>10427.290000000001</v>
          </cell>
          <cell r="Q30">
            <v>75000</v>
          </cell>
          <cell r="R30">
            <v>10316.48</v>
          </cell>
          <cell r="S30">
            <v>75000</v>
          </cell>
          <cell r="T30">
            <v>10373.84</v>
          </cell>
          <cell r="U30">
            <v>50000</v>
          </cell>
          <cell r="V30">
            <v>10798.93</v>
          </cell>
          <cell r="W30">
            <v>75000</v>
          </cell>
          <cell r="X30">
            <v>11176.23</v>
          </cell>
          <cell r="Y30">
            <v>75000</v>
          </cell>
          <cell r="Z30">
            <v>880363.75</v>
          </cell>
        </row>
        <row r="32">
          <cell r="A32" t="str">
            <v>4016.East Bank Srvce Cntr: CB10.East Bank Srvce Cntr</v>
          </cell>
          <cell r="B32">
            <v>7499998.4300000006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>
            <v>749999.5</v>
          </cell>
          <cell r="Q32">
            <v>2000000</v>
          </cell>
          <cell r="R32">
            <v>750000.5</v>
          </cell>
          <cell r="S32">
            <v>300000</v>
          </cell>
          <cell r="T32">
            <v>750000.44</v>
          </cell>
          <cell r="U32">
            <v>320000</v>
          </cell>
          <cell r="V32">
            <v>749999.94</v>
          </cell>
          <cell r="W32">
            <v>500000</v>
          </cell>
          <cell r="X32">
            <v>500000.63</v>
          </cell>
          <cell r="Y32">
            <v>1200000</v>
          </cell>
          <cell r="Z32">
            <v>7820001.0099999988</v>
          </cell>
        </row>
        <row r="33">
          <cell r="Z33">
            <v>0</v>
          </cell>
        </row>
        <row r="34">
          <cell r="Z34">
            <v>0</v>
          </cell>
        </row>
        <row r="35">
          <cell r="A35" t="str">
            <v xml:space="preserve">East Bank Service Center </v>
          </cell>
          <cell r="B35">
            <v>7499998.4300000006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749999.5</v>
          </cell>
          <cell r="Q35">
            <v>2000000</v>
          </cell>
          <cell r="R35">
            <v>750000.5</v>
          </cell>
          <cell r="S35">
            <v>300000</v>
          </cell>
          <cell r="T35">
            <v>750000.44</v>
          </cell>
          <cell r="U35">
            <v>320000</v>
          </cell>
          <cell r="V35">
            <v>749999.94</v>
          </cell>
          <cell r="W35">
            <v>500000</v>
          </cell>
          <cell r="X35">
            <v>500000.63</v>
          </cell>
          <cell r="Y35">
            <v>1200000</v>
          </cell>
          <cell r="Z35">
            <v>7820001.0099999988</v>
          </cell>
        </row>
        <row r="36">
          <cell r="A36" t="str">
            <v>Structures-Other</v>
          </cell>
          <cell r="B36">
            <v>97767</v>
          </cell>
          <cell r="C36">
            <v>79971.89</v>
          </cell>
          <cell r="D36">
            <v>513630.41</v>
          </cell>
          <cell r="F36">
            <v>745150.33</v>
          </cell>
          <cell r="H36">
            <v>61902.04</v>
          </cell>
          <cell r="J36">
            <v>36674.629999999997</v>
          </cell>
          <cell r="L36">
            <v>76184.009999999995</v>
          </cell>
          <cell r="N36">
            <v>178334.45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X36">
            <v>0</v>
          </cell>
          <cell r="Y36">
            <v>-198000</v>
          </cell>
          <cell r="Z36">
            <v>1493847.7599999998</v>
          </cell>
        </row>
        <row r="37">
          <cell r="A37" t="str">
            <v>Structures</v>
          </cell>
          <cell r="B37">
            <v>7597765.4300000006</v>
          </cell>
          <cell r="C37">
            <v>79971.89</v>
          </cell>
          <cell r="D37">
            <v>513630.41</v>
          </cell>
          <cell r="E37">
            <v>0</v>
          </cell>
          <cell r="F37">
            <v>745150.33</v>
          </cell>
          <cell r="G37">
            <v>0</v>
          </cell>
          <cell r="H37">
            <v>61902.04</v>
          </cell>
          <cell r="I37">
            <v>0</v>
          </cell>
          <cell r="J37">
            <v>36674.629999999997</v>
          </cell>
          <cell r="K37">
            <v>0</v>
          </cell>
          <cell r="L37">
            <v>76184.009999999995</v>
          </cell>
          <cell r="M37">
            <v>0</v>
          </cell>
          <cell r="N37">
            <v>178334.45</v>
          </cell>
          <cell r="O37">
            <v>0</v>
          </cell>
          <cell r="P37">
            <v>749999.5</v>
          </cell>
          <cell r="Q37">
            <v>2000000</v>
          </cell>
          <cell r="R37">
            <v>750000.5</v>
          </cell>
          <cell r="S37">
            <v>300000</v>
          </cell>
          <cell r="T37">
            <v>750000.44</v>
          </cell>
          <cell r="U37">
            <v>320000</v>
          </cell>
          <cell r="V37">
            <v>749999.94</v>
          </cell>
          <cell r="W37">
            <v>500000</v>
          </cell>
          <cell r="X37">
            <v>500000.63</v>
          </cell>
          <cell r="Y37">
            <v>1002000</v>
          </cell>
          <cell r="Z37">
            <v>9313848.7699999996</v>
          </cell>
        </row>
        <row r="39">
          <cell r="A39" t="str">
            <v>4016.AMI: CB10.AMI</v>
          </cell>
          <cell r="B39">
            <v>3543817.56</v>
          </cell>
          <cell r="C39">
            <v>308223.38</v>
          </cell>
          <cell r="D39">
            <v>330299.18</v>
          </cell>
          <cell r="F39">
            <v>31097.09</v>
          </cell>
          <cell r="H39">
            <v>213148.93</v>
          </cell>
          <cell r="J39">
            <v>55132.6</v>
          </cell>
          <cell r="L39">
            <v>105293.97</v>
          </cell>
          <cell r="N39">
            <v>47034.91</v>
          </cell>
          <cell r="P39" t="str">
            <v xml:space="preserve"> 0</v>
          </cell>
          <cell r="Q39">
            <v>-110000</v>
          </cell>
          <cell r="R39" t="str">
            <v xml:space="preserve"> 0</v>
          </cell>
          <cell r="T39" t="str">
            <v xml:space="preserve"> 0</v>
          </cell>
          <cell r="V39" t="str">
            <v xml:space="preserve"> 0</v>
          </cell>
          <cell r="X39" t="str">
            <v xml:space="preserve"> 0</v>
          </cell>
          <cell r="Z39">
            <v>980230.06</v>
          </cell>
        </row>
        <row r="40">
          <cell r="A40" t="str">
            <v>020.077.4050.10M.Tangi AMI</v>
          </cell>
          <cell r="B40" t="str">
            <v xml:space="preserve"> 0</v>
          </cell>
          <cell r="C40">
            <v>815.19</v>
          </cell>
          <cell r="D40">
            <v>237464.69</v>
          </cell>
          <cell r="F40">
            <v>1004917.31</v>
          </cell>
          <cell r="H40">
            <v>110321.31</v>
          </cell>
          <cell r="J40">
            <v>43045.61</v>
          </cell>
          <cell r="L40">
            <v>72254.009999999995</v>
          </cell>
          <cell r="N40">
            <v>48223.51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1517041.6300000001</v>
          </cell>
        </row>
        <row r="41">
          <cell r="A41" t="str">
            <v>020.077.4050.10M.Tangi.AMI.TGB</v>
          </cell>
          <cell r="B41" t="str">
            <v xml:space="preserve"> 0</v>
          </cell>
          <cell r="C41">
            <v>730325.45</v>
          </cell>
          <cell r="D41">
            <v>8053.03</v>
          </cell>
          <cell r="F41">
            <v>84501.41</v>
          </cell>
          <cell r="H41">
            <v>163400.32999999999</v>
          </cell>
          <cell r="J41">
            <v>2052.02</v>
          </cell>
          <cell r="L41">
            <v>30909.68</v>
          </cell>
          <cell r="N41">
            <v>5541.93</v>
          </cell>
          <cell r="P41" t="str">
            <v xml:space="preserve"> 0</v>
          </cell>
          <cell r="R41" t="str">
            <v xml:space="preserve"> 0</v>
          </cell>
          <cell r="T41" t="str">
            <v xml:space="preserve"> 0</v>
          </cell>
          <cell r="V41" t="str">
            <v xml:space="preserve"> 0</v>
          </cell>
          <cell r="X41" t="str">
            <v xml:space="preserve"> 0</v>
          </cell>
          <cell r="Z41">
            <v>1024783.8500000001</v>
          </cell>
        </row>
        <row r="42">
          <cell r="A42" t="str">
            <v>CB09.4016.02.SIMP.077: AMI</v>
          </cell>
          <cell r="B42" t="str">
            <v xml:space="preserve"> 0</v>
          </cell>
          <cell r="C42">
            <v>272687.98</v>
          </cell>
          <cell r="D42">
            <v>74898.83</v>
          </cell>
          <cell r="F42">
            <v>373495.85</v>
          </cell>
          <cell r="H42">
            <v>-51745.66</v>
          </cell>
          <cell r="J42">
            <v>172707.83</v>
          </cell>
          <cell r="L42">
            <v>230544.73</v>
          </cell>
          <cell r="N42">
            <v>160796.39000000001</v>
          </cell>
          <cell r="P42" t="str">
            <v xml:space="preserve"> 0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1233385.9499999997</v>
          </cell>
        </row>
        <row r="43">
          <cell r="Z43">
            <v>0</v>
          </cell>
        </row>
        <row r="44">
          <cell r="Z44">
            <v>0</v>
          </cell>
        </row>
        <row r="45">
          <cell r="A45" t="str">
            <v>AMI</v>
          </cell>
          <cell r="B45">
            <v>3543817.56</v>
          </cell>
          <cell r="C45">
            <v>1312052</v>
          </cell>
          <cell r="D45">
            <v>650715.73</v>
          </cell>
          <cell r="E45">
            <v>0</v>
          </cell>
          <cell r="F45">
            <v>1494011.6600000001</v>
          </cell>
          <cell r="G45">
            <v>0</v>
          </cell>
          <cell r="H45">
            <v>435124.90999999992</v>
          </cell>
          <cell r="I45">
            <v>0</v>
          </cell>
          <cell r="J45">
            <v>272938.06</v>
          </cell>
          <cell r="K45">
            <v>0</v>
          </cell>
          <cell r="L45">
            <v>439002.39</v>
          </cell>
          <cell r="M45">
            <v>0</v>
          </cell>
          <cell r="N45">
            <v>261596.74000000002</v>
          </cell>
          <cell r="O45">
            <v>0</v>
          </cell>
          <cell r="P45">
            <v>0</v>
          </cell>
          <cell r="Q45">
            <v>-110000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4755441.49</v>
          </cell>
        </row>
        <row r="47">
          <cell r="A47" t="str">
            <v>4016.02.SIMP.077: CB10.Lafitte Feeder</v>
          </cell>
          <cell r="B47">
            <v>569517.22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>
            <v>81.87</v>
          </cell>
          <cell r="L47">
            <v>676.08</v>
          </cell>
          <cell r="N47">
            <v>14380.86</v>
          </cell>
          <cell r="P47" t="str">
            <v xml:space="preserve"> 0</v>
          </cell>
          <cell r="Q47">
            <v>200000</v>
          </cell>
          <cell r="R47" t="str">
            <v xml:space="preserve"> 0</v>
          </cell>
          <cell r="S47">
            <v>30000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245138.81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Lafitte Feeder</v>
          </cell>
          <cell r="B50">
            <v>569517.22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81.87</v>
          </cell>
          <cell r="K50">
            <v>0</v>
          </cell>
          <cell r="L50">
            <v>676.08</v>
          </cell>
          <cell r="M50">
            <v>0</v>
          </cell>
          <cell r="N50">
            <v>14380.86</v>
          </cell>
          <cell r="O50">
            <v>0</v>
          </cell>
          <cell r="P50">
            <v>0</v>
          </cell>
          <cell r="Q50">
            <v>200000</v>
          </cell>
          <cell r="R50">
            <v>0</v>
          </cell>
          <cell r="S50">
            <v>30000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245138.81</v>
          </cell>
        </row>
        <row r="51">
          <cell r="A51" t="str">
            <v>System Improvements-Other</v>
          </cell>
          <cell r="B51">
            <v>420153.50000000023</v>
          </cell>
          <cell r="C51">
            <v>105406.83000000007</v>
          </cell>
          <cell r="D51">
            <v>95482.530000000028</v>
          </cell>
          <cell r="F51">
            <v>78466.299999999814</v>
          </cell>
          <cell r="H51">
            <v>43585.830000000075</v>
          </cell>
          <cell r="J51">
            <v>9509.3799999999992</v>
          </cell>
          <cell r="L51">
            <v>19387.459999999977</v>
          </cell>
          <cell r="N51">
            <v>13489.249999999956</v>
          </cell>
          <cell r="P51">
            <v>0</v>
          </cell>
          <cell r="Q51">
            <v>100000</v>
          </cell>
          <cell r="R51">
            <v>42149.08</v>
          </cell>
          <cell r="S51">
            <v>200000</v>
          </cell>
          <cell r="T51">
            <v>42383.42</v>
          </cell>
          <cell r="U51">
            <v>75000</v>
          </cell>
          <cell r="V51">
            <v>0</v>
          </cell>
          <cell r="W51">
            <v>130000</v>
          </cell>
          <cell r="X51">
            <v>0</v>
          </cell>
          <cell r="Z51">
            <v>954860.08</v>
          </cell>
        </row>
        <row r="52">
          <cell r="A52" t="str">
            <v>System Improvements</v>
          </cell>
          <cell r="B52">
            <v>4533488.28</v>
          </cell>
          <cell r="C52">
            <v>1417458.83</v>
          </cell>
          <cell r="D52">
            <v>746198.26</v>
          </cell>
          <cell r="E52">
            <v>0</v>
          </cell>
          <cell r="F52">
            <v>1572477.96</v>
          </cell>
          <cell r="G52">
            <v>0</v>
          </cell>
          <cell r="H52">
            <v>478710.74</v>
          </cell>
          <cell r="I52">
            <v>0</v>
          </cell>
          <cell r="J52">
            <v>282529.31</v>
          </cell>
          <cell r="K52">
            <v>0</v>
          </cell>
          <cell r="L52">
            <v>459065.93</v>
          </cell>
          <cell r="M52">
            <v>0</v>
          </cell>
          <cell r="N52">
            <v>289466.84999999998</v>
          </cell>
          <cell r="O52">
            <v>0</v>
          </cell>
          <cell r="P52" t="str">
            <v xml:space="preserve"> 0</v>
          </cell>
          <cell r="Q52">
            <v>190000</v>
          </cell>
          <cell r="R52">
            <v>42149.08</v>
          </cell>
          <cell r="S52">
            <v>230000</v>
          </cell>
          <cell r="T52">
            <v>42383.42</v>
          </cell>
          <cell r="U52">
            <v>75000</v>
          </cell>
          <cell r="V52" t="str">
            <v xml:space="preserve"> 0</v>
          </cell>
          <cell r="W52">
            <v>130000</v>
          </cell>
          <cell r="X52" t="str">
            <v xml:space="preserve"> 0</v>
          </cell>
          <cell r="Y52">
            <v>0</v>
          </cell>
          <cell r="Z52">
            <v>5955440.379999999</v>
          </cell>
        </row>
        <row r="54">
          <cell r="A54" t="str">
            <v>4016.02.SINT.077: CB10.St. Bernard Svc Line Removals</v>
          </cell>
          <cell r="B54">
            <v>1338854.78</v>
          </cell>
          <cell r="C54">
            <v>7541.83</v>
          </cell>
          <cell r="D54">
            <v>36936.699999999997</v>
          </cell>
          <cell r="F54">
            <v>202515.78</v>
          </cell>
          <cell r="H54">
            <v>10874.04</v>
          </cell>
          <cell r="J54" t="str">
            <v xml:space="preserve"> 0</v>
          </cell>
          <cell r="L54">
            <v>3025.14</v>
          </cell>
          <cell r="N54" t="str">
            <v xml:space="preserve"> 0</v>
          </cell>
          <cell r="P54">
            <v>89983.52</v>
          </cell>
          <cell r="R54">
            <v>88985.5</v>
          </cell>
          <cell r="S54">
            <v>-50000</v>
          </cell>
          <cell r="T54">
            <v>89501.51</v>
          </cell>
          <cell r="U54">
            <v>-60000</v>
          </cell>
          <cell r="V54">
            <v>93330.66</v>
          </cell>
          <cell r="W54">
            <v>-75000</v>
          </cell>
          <cell r="X54">
            <v>78254.94</v>
          </cell>
          <cell r="Z54">
            <v>515949.62000000005</v>
          </cell>
        </row>
        <row r="55">
          <cell r="A55" t="str">
            <v>CB09.4016.02.SINT.077: St. Bernard Service Line Removals</v>
          </cell>
          <cell r="B55" t="str">
            <v xml:space="preserve"> 0</v>
          </cell>
          <cell r="C55">
            <v>387.15</v>
          </cell>
          <cell r="D55">
            <v>8701.23</v>
          </cell>
          <cell r="F55">
            <v>1512.16</v>
          </cell>
          <cell r="H55">
            <v>378.14</v>
          </cell>
          <cell r="J55">
            <v>835.88</v>
          </cell>
          <cell r="L55">
            <v>472.28</v>
          </cell>
          <cell r="N55">
            <v>326.55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12613.389999999998</v>
          </cell>
        </row>
        <row r="56">
          <cell r="Z56">
            <v>0</v>
          </cell>
        </row>
        <row r="57">
          <cell r="Z57">
            <v>0</v>
          </cell>
        </row>
        <row r="58">
          <cell r="A58" t="str">
            <v>St. Bernard Service Line Removal</v>
          </cell>
          <cell r="B58">
            <v>1338854.78</v>
          </cell>
          <cell r="C58">
            <v>7928.98</v>
          </cell>
          <cell r="D58">
            <v>45637.929999999993</v>
          </cell>
          <cell r="E58">
            <v>0</v>
          </cell>
          <cell r="F58">
            <v>204027.94</v>
          </cell>
          <cell r="G58">
            <v>0</v>
          </cell>
          <cell r="H58">
            <v>11252.18</v>
          </cell>
          <cell r="I58">
            <v>0</v>
          </cell>
          <cell r="J58">
            <v>835.88</v>
          </cell>
          <cell r="K58">
            <v>0</v>
          </cell>
          <cell r="L58">
            <v>3497.42</v>
          </cell>
          <cell r="M58">
            <v>0</v>
          </cell>
          <cell r="N58">
            <v>326.55</v>
          </cell>
          <cell r="O58">
            <v>0</v>
          </cell>
          <cell r="P58">
            <v>89983.52</v>
          </cell>
          <cell r="Q58">
            <v>0</v>
          </cell>
          <cell r="R58">
            <v>88985.5</v>
          </cell>
          <cell r="S58">
            <v>-50000</v>
          </cell>
          <cell r="T58">
            <v>89501.51</v>
          </cell>
          <cell r="U58">
            <v>-60000</v>
          </cell>
          <cell r="V58">
            <v>93330.66</v>
          </cell>
          <cell r="W58">
            <v>-75000</v>
          </cell>
          <cell r="X58">
            <v>78254.94</v>
          </cell>
          <cell r="Y58">
            <v>0</v>
          </cell>
          <cell r="Z58">
            <v>528563.01</v>
          </cell>
        </row>
        <row r="59">
          <cell r="A59" t="str">
            <v>System Integrity-Other</v>
          </cell>
          <cell r="B59">
            <v>10929909.560000001</v>
          </cell>
          <cell r="C59">
            <v>952238.21</v>
          </cell>
          <cell r="D59">
            <v>1018248.9000000001</v>
          </cell>
          <cell r="F59">
            <v>1329166.8400000001</v>
          </cell>
          <cell r="H59">
            <v>708706.12</v>
          </cell>
          <cell r="J59">
            <v>775860.28</v>
          </cell>
          <cell r="L59">
            <v>1395653.98</v>
          </cell>
          <cell r="N59">
            <v>792676.37</v>
          </cell>
          <cell r="P59">
            <v>1038620.71</v>
          </cell>
          <cell r="Q59">
            <v>-300000</v>
          </cell>
          <cell r="R59">
            <v>1028334.8999999999</v>
          </cell>
          <cell r="S59">
            <v>-300000</v>
          </cell>
          <cell r="T59">
            <v>1101250.1599999999</v>
          </cell>
          <cell r="U59">
            <v>-250000</v>
          </cell>
          <cell r="V59">
            <v>1062266.6800000002</v>
          </cell>
          <cell r="W59">
            <v>-230000</v>
          </cell>
          <cell r="X59">
            <v>870525.47</v>
          </cell>
          <cell r="Y59">
            <v>-175000</v>
          </cell>
          <cell r="Z59">
            <v>10818548.620000001</v>
          </cell>
        </row>
        <row r="60">
          <cell r="A60" t="str">
            <v>System Integrity</v>
          </cell>
          <cell r="B60">
            <v>12268764.34</v>
          </cell>
          <cell r="C60">
            <v>960167.19</v>
          </cell>
          <cell r="D60">
            <v>1063886.83</v>
          </cell>
          <cell r="E60">
            <v>0</v>
          </cell>
          <cell r="F60">
            <v>1533194.78</v>
          </cell>
          <cell r="G60">
            <v>0</v>
          </cell>
          <cell r="H60">
            <v>719958.3</v>
          </cell>
          <cell r="I60">
            <v>0</v>
          </cell>
          <cell r="J60">
            <v>776696.16</v>
          </cell>
          <cell r="K60">
            <v>0</v>
          </cell>
          <cell r="L60">
            <v>1399151.4</v>
          </cell>
          <cell r="M60">
            <v>0</v>
          </cell>
          <cell r="N60">
            <v>793002.92</v>
          </cell>
          <cell r="O60">
            <v>0</v>
          </cell>
          <cell r="P60">
            <v>1128604.23</v>
          </cell>
          <cell r="Q60">
            <v>-300000</v>
          </cell>
          <cell r="R60">
            <v>1117320.3999999999</v>
          </cell>
          <cell r="S60">
            <v>-350000</v>
          </cell>
          <cell r="T60">
            <v>1190751.67</v>
          </cell>
          <cell r="U60">
            <v>-310000</v>
          </cell>
          <cell r="V60">
            <v>1155597.3400000001</v>
          </cell>
          <cell r="W60">
            <v>-305000</v>
          </cell>
          <cell r="X60">
            <v>948780.41</v>
          </cell>
          <cell r="Y60">
            <v>-175000</v>
          </cell>
          <cell r="Z60">
            <v>11347111.630000001</v>
          </cell>
        </row>
        <row r="62">
          <cell r="A62" t="str">
            <v>Vehicles</v>
          </cell>
          <cell r="B62" t="str">
            <v xml:space="preserve"> 0</v>
          </cell>
          <cell r="C62" t="str">
            <v xml:space="preserve"> 0</v>
          </cell>
          <cell r="D62" t="str">
            <v xml:space="preserve"> 0</v>
          </cell>
          <cell r="F62" t="str">
            <v xml:space="preserve"> 0</v>
          </cell>
          <cell r="H62">
            <v>-2070</v>
          </cell>
          <cell r="J62" t="str">
            <v xml:space="preserve"> 0</v>
          </cell>
          <cell r="L62" t="str">
            <v xml:space="preserve"> 0</v>
          </cell>
          <cell r="N62" t="str">
            <v xml:space="preserve"> 0</v>
          </cell>
          <cell r="P62" t="str">
            <v xml:space="preserve"> 0</v>
          </cell>
          <cell r="R62" t="str">
            <v xml:space="preserve"> 0</v>
          </cell>
          <cell r="T62" t="str">
            <v xml:space="preserve"> 0</v>
          </cell>
          <cell r="V62" t="str">
            <v xml:space="preserve"> 0</v>
          </cell>
          <cell r="X62" t="str">
            <v xml:space="preserve"> 0</v>
          </cell>
          <cell r="Z62">
            <v>-2070</v>
          </cell>
        </row>
        <row r="64">
          <cell r="A64" t="str">
            <v>NonGrowth</v>
          </cell>
          <cell r="B64">
            <v>29386394.729999997</v>
          </cell>
          <cell r="C64">
            <v>2683693.17</v>
          </cell>
          <cell r="D64">
            <v>2706596.3</v>
          </cell>
          <cell r="E64">
            <v>0</v>
          </cell>
          <cell r="F64">
            <v>3707997.35</v>
          </cell>
          <cell r="G64">
            <v>0</v>
          </cell>
          <cell r="H64">
            <v>1349391.75</v>
          </cell>
          <cell r="I64">
            <v>0</v>
          </cell>
          <cell r="J64">
            <v>1448475.82</v>
          </cell>
          <cell r="K64">
            <v>0</v>
          </cell>
          <cell r="L64">
            <v>2200363.41</v>
          </cell>
          <cell r="M64">
            <v>0</v>
          </cell>
          <cell r="N64">
            <v>1272822.04</v>
          </cell>
          <cell r="O64">
            <v>0</v>
          </cell>
          <cell r="P64">
            <v>1923218.08</v>
          </cell>
          <cell r="Q64">
            <v>2015000</v>
          </cell>
          <cell r="R64">
            <v>1953610.19</v>
          </cell>
          <cell r="S64">
            <v>355000</v>
          </cell>
          <cell r="T64">
            <v>2027521.16</v>
          </cell>
          <cell r="U64">
            <v>383000</v>
          </cell>
          <cell r="V64">
            <v>1951801.73</v>
          </cell>
          <cell r="W64">
            <v>690000</v>
          </cell>
          <cell r="X64">
            <v>1496592.97</v>
          </cell>
          <cell r="Y64">
            <v>1197100</v>
          </cell>
          <cell r="Z64">
            <v>29362183.970000003</v>
          </cell>
        </row>
        <row r="66">
          <cell r="A66" t="str">
            <v>Capital</v>
          </cell>
          <cell r="B66">
            <v>36904603.5</v>
          </cell>
          <cell r="C66">
            <v>3351693.56</v>
          </cell>
          <cell r="D66">
            <v>3285399.39</v>
          </cell>
          <cell r="E66">
            <v>0</v>
          </cell>
          <cell r="F66">
            <v>4291164.3899999997</v>
          </cell>
          <cell r="G66">
            <v>0</v>
          </cell>
          <cell r="H66">
            <v>1723372</v>
          </cell>
          <cell r="I66">
            <v>0</v>
          </cell>
          <cell r="J66">
            <v>2083583.93</v>
          </cell>
          <cell r="K66">
            <v>0</v>
          </cell>
          <cell r="L66">
            <v>3007673.13</v>
          </cell>
          <cell r="M66">
            <v>0</v>
          </cell>
          <cell r="N66">
            <v>1778411.91</v>
          </cell>
          <cell r="O66">
            <v>0</v>
          </cell>
          <cell r="P66">
            <v>2567495.4700000002</v>
          </cell>
          <cell r="Q66">
            <v>1965000</v>
          </cell>
          <cell r="R66">
            <v>2659395.83</v>
          </cell>
          <cell r="S66">
            <v>355000</v>
          </cell>
          <cell r="T66">
            <v>2683506.31</v>
          </cell>
          <cell r="U66">
            <v>343000</v>
          </cell>
          <cell r="V66">
            <v>2635013.0099999998</v>
          </cell>
          <cell r="W66">
            <v>690000</v>
          </cell>
          <cell r="X66">
            <v>2260274.8199999998</v>
          </cell>
          <cell r="Y66">
            <v>1197100</v>
          </cell>
          <cell r="Z66">
            <v>36877083.75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-7450.640000000014</v>
          </cell>
          <cell r="D19">
            <v>120770.14</v>
          </cell>
          <cell r="F19">
            <v>-499032.05</v>
          </cell>
          <cell r="H19">
            <v>186186.87</v>
          </cell>
          <cell r="J19">
            <v>143346.38</v>
          </cell>
          <cell r="L19">
            <v>-64304.26</v>
          </cell>
          <cell r="N19">
            <v>-29663.62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132666</v>
          </cell>
          <cell r="Z19">
            <v>-17481.179999999993</v>
          </cell>
        </row>
        <row r="20">
          <cell r="A20" t="str">
            <v>Overhead</v>
          </cell>
          <cell r="B20" t="str">
            <v xml:space="preserve"> 0</v>
          </cell>
          <cell r="C20">
            <v>-193163.79</v>
          </cell>
          <cell r="D20">
            <v>-130116.22</v>
          </cell>
          <cell r="F20">
            <v>323280.01</v>
          </cell>
          <cell r="H20">
            <v>642938.72</v>
          </cell>
          <cell r="J20">
            <v>324243.11</v>
          </cell>
          <cell r="L20">
            <v>-298128.63</v>
          </cell>
          <cell r="N20">
            <v>454573.78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-1123600</v>
          </cell>
          <cell r="Z20">
            <v>26.979999999981374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-200614.43</v>
          </cell>
          <cell r="D27">
            <v>-9346.0799999999581</v>
          </cell>
          <cell r="E27">
            <v>0</v>
          </cell>
          <cell r="F27">
            <v>-175752.04</v>
          </cell>
          <cell r="G27">
            <v>0</v>
          </cell>
          <cell r="H27">
            <v>829125.59</v>
          </cell>
          <cell r="I27">
            <v>0</v>
          </cell>
          <cell r="J27">
            <v>467589.49</v>
          </cell>
          <cell r="K27">
            <v>0</v>
          </cell>
          <cell r="L27">
            <v>-362432.89</v>
          </cell>
          <cell r="M27">
            <v>0</v>
          </cell>
          <cell r="N27">
            <v>424910.16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-990934</v>
          </cell>
          <cell r="Z27">
            <v>-17454.200000000012</v>
          </cell>
        </row>
        <row r="29">
          <cell r="A29" t="str">
            <v>Capital</v>
          </cell>
          <cell r="B29" t="str">
            <v xml:space="preserve"> 0</v>
          </cell>
          <cell r="C29">
            <v>-200614.43</v>
          </cell>
          <cell r="D29">
            <v>-9346.0799999999581</v>
          </cell>
          <cell r="E29">
            <v>0</v>
          </cell>
          <cell r="F29">
            <v>-175752.04</v>
          </cell>
          <cell r="G29">
            <v>0</v>
          </cell>
          <cell r="H29">
            <v>829125.59</v>
          </cell>
          <cell r="I29">
            <v>0</v>
          </cell>
          <cell r="J29">
            <v>467589.49</v>
          </cell>
          <cell r="K29">
            <v>0</v>
          </cell>
          <cell r="L29">
            <v>-362432.89</v>
          </cell>
          <cell r="M29">
            <v>0</v>
          </cell>
          <cell r="N29">
            <v>424910.16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-990934</v>
          </cell>
          <cell r="Z29">
            <v>-17454.200000000012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-MGO-CK"/>
      <sheetName val="B-MGO-CK"/>
      <sheetName val="A-OM-CK"/>
      <sheetName val="B-OM-CK"/>
      <sheetName val="A-MGO-LA"/>
      <sheetName val="B-MGO-LA"/>
      <sheetName val="A-OM-LA"/>
      <sheetName val="B-OM-LA"/>
      <sheetName val="A-MGO-KMD"/>
      <sheetName val="B-MGO-KMD"/>
      <sheetName val="A-OM-KMD"/>
      <sheetName val="B-OM-KMD"/>
      <sheetName val="A-MGO-MS"/>
      <sheetName val="B-MGO-MS"/>
      <sheetName val="A-OM-MS"/>
      <sheetName val="B-OM-MS"/>
      <sheetName val="A-MGO-WTX"/>
      <sheetName val="B-MGO-WTX"/>
      <sheetName val="A-OM-WTX"/>
      <sheetName val="B-OM-WTX"/>
      <sheetName val="A-MGO-MTX"/>
      <sheetName val="B-MGO-MTX"/>
      <sheetName val="A-OM-MTX"/>
      <sheetName val="B-OM-MTX"/>
      <sheetName val="A-MGO-APT"/>
      <sheetName val="B-MGO-APT"/>
      <sheetName val="A-OM-APT"/>
      <sheetName val="B-OM-APT"/>
      <sheetName val="A-MGO-AEH"/>
      <sheetName val="B-MGO-AEH"/>
      <sheetName val="A-OM-AEH"/>
      <sheetName val="B-OM-AEH"/>
      <sheetName val="A-MGO-SS-Elim"/>
      <sheetName val="B-MGO-SS-Elim"/>
      <sheetName val="OM-SS"/>
      <sheetName val="A-OM-SS"/>
      <sheetName val="B-OM-SS"/>
    </sheetNames>
    <sheetDataSet>
      <sheetData sheetId="0"/>
      <sheetData sheetId="1">
        <row r="8">
          <cell r="C8" t="str">
            <v>Colorado Divisions No 24 - COLODV</v>
          </cell>
        </row>
      </sheetData>
      <sheetData sheetId="2">
        <row r="8">
          <cell r="C8" t="str">
            <v>Colorado Divisions No 24 - COLODV</v>
          </cell>
        </row>
      </sheetData>
      <sheetData sheetId="3">
        <row r="8">
          <cell r="B8">
            <v>0</v>
          </cell>
        </row>
      </sheetData>
      <sheetData sheetId="4">
        <row r="8">
          <cell r="B8">
            <v>0</v>
          </cell>
        </row>
      </sheetData>
      <sheetData sheetId="5">
        <row r="8">
          <cell r="C8" t="str">
            <v>Trans La Division - 007DIV</v>
          </cell>
        </row>
      </sheetData>
      <sheetData sheetId="6">
        <row r="8">
          <cell r="C8" t="str">
            <v>Trans La Division - 007DIV</v>
          </cell>
        </row>
      </sheetData>
      <sheetData sheetId="7">
        <row r="8">
          <cell r="B8">
            <v>0</v>
          </cell>
        </row>
      </sheetData>
      <sheetData sheetId="8">
        <row r="8">
          <cell r="B8">
            <v>0</v>
          </cell>
        </row>
      </sheetData>
      <sheetData sheetId="9">
        <row r="8">
          <cell r="C8" t="str">
            <v>Kentucky Division - 009DIV</v>
          </cell>
        </row>
      </sheetData>
      <sheetData sheetId="10">
        <row r="8">
          <cell r="C8" t="str">
            <v>Kentucky Division - 009DIV</v>
          </cell>
        </row>
      </sheetData>
      <sheetData sheetId="11">
        <row r="8">
          <cell r="B8">
            <v>0</v>
          </cell>
        </row>
      </sheetData>
      <sheetData sheetId="12">
        <row r="8">
          <cell r="B8">
            <v>0</v>
          </cell>
        </row>
      </sheetData>
      <sheetData sheetId="13">
        <row r="8">
          <cell r="C8" t="str">
            <v>Atmos Energy-Mississippi</v>
          </cell>
        </row>
      </sheetData>
      <sheetData sheetId="14">
        <row r="8">
          <cell r="C8" t="str">
            <v>Atmos Energy-Mississippi</v>
          </cell>
        </row>
      </sheetData>
      <sheetData sheetId="15">
        <row r="8">
          <cell r="C8" t="str">
            <v>Atmos Energy-Mississippi</v>
          </cell>
        </row>
      </sheetData>
      <sheetData sheetId="16">
        <row r="8">
          <cell r="C8" t="str">
            <v>Atmos Energy-Mississippi</v>
          </cell>
        </row>
      </sheetData>
      <sheetData sheetId="17">
        <row r="8">
          <cell r="C8" t="str">
            <v>Fritch &amp; Sanford City Plant Division - 004DIV</v>
          </cell>
        </row>
      </sheetData>
      <sheetData sheetId="18">
        <row r="8">
          <cell r="C8" t="str">
            <v>Fritch &amp; Sanford City Plant Division - 004DIV</v>
          </cell>
        </row>
      </sheetData>
      <sheetData sheetId="19">
        <row r="8">
          <cell r="C8" t="str">
            <v>Fritch &amp; Sanford City Plant Division - 004DIV</v>
          </cell>
        </row>
      </sheetData>
      <sheetData sheetId="20">
        <row r="7">
          <cell r="C7" t="str">
            <v>Total Year</v>
          </cell>
        </row>
      </sheetData>
      <sheetData sheetId="21">
        <row r="8">
          <cell r="C8" t="str">
            <v>Atmos Energy-Mid-Tex</v>
          </cell>
        </row>
      </sheetData>
      <sheetData sheetId="22">
        <row r="8">
          <cell r="C8" t="str">
            <v>Atmos Energy-Mid-Tex</v>
          </cell>
        </row>
      </sheetData>
      <sheetData sheetId="23">
        <row r="8">
          <cell r="C8" t="str">
            <v>Atmos Energy-Mid-Tex</v>
          </cell>
        </row>
      </sheetData>
      <sheetData sheetId="24">
        <row r="8">
          <cell r="C8" t="str">
            <v>Atmos Energy-Mid-Tex</v>
          </cell>
        </row>
      </sheetData>
      <sheetData sheetId="25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144002712.41</v>
          </cell>
          <cell r="D10">
            <v>22410627.150000002</v>
          </cell>
          <cell r="E10">
            <v>23336509.900000002</v>
          </cell>
          <cell r="F10">
            <v>25260282.630000006</v>
          </cell>
          <cell r="G10">
            <v>23601135.060000002</v>
          </cell>
          <cell r="H10">
            <v>24242976.889999993</v>
          </cell>
          <cell r="I10">
            <v>25151180.780000001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953759.59</v>
          </cell>
          <cell r="D12">
            <v>68830.45</v>
          </cell>
          <cell r="E12">
            <v>86770.92</v>
          </cell>
          <cell r="F12">
            <v>177989.09</v>
          </cell>
          <cell r="G12">
            <v>167266.39999999997</v>
          </cell>
          <cell r="H12">
            <v>208912.44</v>
          </cell>
          <cell r="I12">
            <v>243990.29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Total Operating Revenues</v>
          </cell>
          <cell r="C13">
            <v>144956472</v>
          </cell>
          <cell r="D13">
            <v>22479457.600000001</v>
          </cell>
          <cell r="E13">
            <v>23423280.820000004</v>
          </cell>
          <cell r="F13">
            <v>25438271.720000006</v>
          </cell>
          <cell r="G13">
            <v>23768401.460000001</v>
          </cell>
          <cell r="H13">
            <v>24451889.329999994</v>
          </cell>
          <cell r="I13">
            <v>25395171.07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144002712.41</v>
          </cell>
          <cell r="D21">
            <v>22410627.150000002</v>
          </cell>
          <cell r="E21">
            <v>23336509.900000002</v>
          </cell>
          <cell r="F21">
            <v>25260282.630000006</v>
          </cell>
          <cell r="G21">
            <v>23601135.060000002</v>
          </cell>
          <cell r="H21">
            <v>24242976.889999993</v>
          </cell>
          <cell r="I21">
            <v>25151180.780000001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Gross Profit</v>
          </cell>
          <cell r="C22">
            <v>144956472</v>
          </cell>
          <cell r="D22">
            <v>22479457.600000001</v>
          </cell>
          <cell r="E22">
            <v>23423280.820000004</v>
          </cell>
          <cell r="F22">
            <v>25438271.720000006</v>
          </cell>
          <cell r="G22">
            <v>23768401.460000001</v>
          </cell>
          <cell r="H22">
            <v>24451889.329999994</v>
          </cell>
          <cell r="I22">
            <v>25395171.07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28996041.309999995</v>
          </cell>
          <cell r="D24">
            <v>5349443.5900000008</v>
          </cell>
          <cell r="E24">
            <v>4808095.8800000008</v>
          </cell>
          <cell r="F24">
            <v>4650227.209999999</v>
          </cell>
          <cell r="G24">
            <v>4823639.8199999966</v>
          </cell>
          <cell r="H24">
            <v>4460222.17</v>
          </cell>
          <cell r="I24">
            <v>4904412.6399999969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4883024.76</v>
          </cell>
          <cell r="D27">
            <v>1100596.8299999996</v>
          </cell>
          <cell r="E27">
            <v>526707.90999999992</v>
          </cell>
          <cell r="F27">
            <v>859507.14000000013</v>
          </cell>
          <cell r="G27">
            <v>849423.0399999998</v>
          </cell>
          <cell r="H27">
            <v>738065.49</v>
          </cell>
          <cell r="I27">
            <v>808724.34999999974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</row>
        <row r="28">
          <cell r="B28" t="str">
            <v>SSU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Total Operation &amp; Maintenance Exp - Excl Bad Debt</v>
          </cell>
          <cell r="C29">
            <v>33879066.069999993</v>
          </cell>
          <cell r="D29">
            <v>6450040.4199999999</v>
          </cell>
          <cell r="E29">
            <v>5334803.790000001</v>
          </cell>
          <cell r="F29">
            <v>5509734.3499999996</v>
          </cell>
          <cell r="G29">
            <v>5673062.8599999966</v>
          </cell>
          <cell r="H29">
            <v>5198287.66</v>
          </cell>
          <cell r="I29">
            <v>5713136.9899999965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Bad Debt Expense</v>
          </cell>
          <cell r="C30">
            <v>15829.09</v>
          </cell>
          <cell r="D30" t="str">
            <v>0</v>
          </cell>
          <cell r="E30" t="str">
            <v>0</v>
          </cell>
          <cell r="F30">
            <v>5179.59</v>
          </cell>
          <cell r="G30">
            <v>0</v>
          </cell>
          <cell r="H30">
            <v>0</v>
          </cell>
          <cell r="I30">
            <v>10649.5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1163268.29</v>
          </cell>
          <cell r="D32">
            <v>193344.59</v>
          </cell>
          <cell r="E32">
            <v>190422.69</v>
          </cell>
          <cell r="F32">
            <v>196801.8</v>
          </cell>
          <cell r="G32">
            <v>194825.75</v>
          </cell>
          <cell r="H32">
            <v>194602.82</v>
          </cell>
          <cell r="I32">
            <v>193270.64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19942019.899999999</v>
          </cell>
          <cell r="D35">
            <v>3193542.24</v>
          </cell>
          <cell r="E35">
            <v>3212821.2</v>
          </cell>
          <cell r="F35">
            <v>3379972.52</v>
          </cell>
          <cell r="G35">
            <v>3382548.76</v>
          </cell>
          <cell r="H35">
            <v>3384575.439999999</v>
          </cell>
          <cell r="I35">
            <v>3388559.74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B36" t="str">
            <v>SSU Depreciation</v>
          </cell>
          <cell r="C36">
            <v>1163268.29</v>
          </cell>
          <cell r="D36">
            <v>193344.59</v>
          </cell>
          <cell r="E36">
            <v>190422.69</v>
          </cell>
          <cell r="F36">
            <v>196801.8</v>
          </cell>
          <cell r="G36">
            <v>194825.75</v>
          </cell>
          <cell r="H36">
            <v>194602.82</v>
          </cell>
          <cell r="I36">
            <v>193270.64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Direct Depreciation</v>
          </cell>
          <cell r="C37">
            <v>18778751.609999999</v>
          </cell>
          <cell r="D37">
            <v>3000197.6500000004</v>
          </cell>
          <cell r="E37">
            <v>3022398.5100000002</v>
          </cell>
          <cell r="F37">
            <v>3183170.72</v>
          </cell>
          <cell r="G37">
            <v>3187723.01</v>
          </cell>
          <cell r="H37">
            <v>3189972.6199999992</v>
          </cell>
          <cell r="I37">
            <v>3195289.1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790873.32000000007</v>
          </cell>
          <cell r="D39">
            <v>128444.49000000002</v>
          </cell>
          <cell r="E39">
            <v>190820.84</v>
          </cell>
          <cell r="F39">
            <v>112930.18999999999</v>
          </cell>
          <cell r="G39">
            <v>67986.98000000001</v>
          </cell>
          <cell r="H39">
            <v>44472.5</v>
          </cell>
          <cell r="I39">
            <v>246218.32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</row>
        <row r="40">
          <cell r="B40" t="str">
            <v>Ad Valorem</v>
          </cell>
          <cell r="C40">
            <v>7059259</v>
          </cell>
          <cell r="D40">
            <v>1015709</v>
          </cell>
          <cell r="E40">
            <v>1015709</v>
          </cell>
          <cell r="F40">
            <v>1303542</v>
          </cell>
          <cell r="G40">
            <v>1241433</v>
          </cell>
          <cell r="H40">
            <v>1241433</v>
          </cell>
          <cell r="I40">
            <v>1241433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</row>
        <row r="41">
          <cell r="B41" t="str">
            <v>Franchise Taxes</v>
          </cell>
          <cell r="C41">
            <v>379378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64043</v>
          </cell>
          <cell r="I41">
            <v>64043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172460.74</v>
          </cell>
          <cell r="D43">
            <v>30248.81</v>
          </cell>
          <cell r="E43">
            <v>72578.789999999994</v>
          </cell>
          <cell r="F43">
            <v>-39486.93</v>
          </cell>
          <cell r="G43">
            <v>44322.28</v>
          </cell>
          <cell r="H43">
            <v>31766.080000000002</v>
          </cell>
          <cell r="I43">
            <v>33031.71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3431597.4400000009</v>
          </cell>
          <cell r="D46">
            <v>1440854.89</v>
          </cell>
          <cell r="E46">
            <v>1584206.33</v>
          </cell>
          <cell r="F46">
            <v>1637690.3599999999</v>
          </cell>
          <cell r="G46">
            <v>1620752.1099999999</v>
          </cell>
          <cell r="H46">
            <v>1643866.08</v>
          </cell>
          <cell r="I46">
            <v>-4495772.3299999991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</row>
        <row r="47">
          <cell r="B47" t="str">
            <v>Revenue Related Taxes</v>
          </cell>
          <cell r="C47">
            <v>379378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64043</v>
          </cell>
          <cell r="I47">
            <v>64043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Other Direct Taxes</v>
          </cell>
          <cell r="C48">
            <v>2879758.7000000011</v>
          </cell>
          <cell r="D48">
            <v>1347783.0799999998</v>
          </cell>
          <cell r="E48">
            <v>1448804.54</v>
          </cell>
          <cell r="F48">
            <v>1614354.2899999998</v>
          </cell>
          <cell r="G48">
            <v>1513606.8299999998</v>
          </cell>
          <cell r="H48">
            <v>1548057</v>
          </cell>
          <cell r="I48">
            <v>-4592847.0399999991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SSU  Taxes</v>
          </cell>
          <cell r="C49">
            <v>172460.74</v>
          </cell>
          <cell r="D49">
            <v>30248.81</v>
          </cell>
          <cell r="E49">
            <v>72578.789999999994</v>
          </cell>
          <cell r="F49">
            <v>-39486.93</v>
          </cell>
          <cell r="G49">
            <v>44322.28</v>
          </cell>
          <cell r="H49">
            <v>31766.080000000002</v>
          </cell>
          <cell r="I49">
            <v>33031.71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57268512.5</v>
          </cell>
          <cell r="D51">
            <v>11084437.550000001</v>
          </cell>
          <cell r="E51">
            <v>10131831.320000002</v>
          </cell>
          <cell r="F51">
            <v>10532576.819999998</v>
          </cell>
          <cell r="G51">
            <v>10676363.729999997</v>
          </cell>
          <cell r="H51">
            <v>10226729.18</v>
          </cell>
          <cell r="I51">
            <v>4616573.8999999976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</row>
        <row r="52">
          <cell r="B52" t="str">
            <v>Operating Income (Loss)</v>
          </cell>
          <cell r="C52">
            <v>87687959.5</v>
          </cell>
          <cell r="D52">
            <v>11395020.050000001</v>
          </cell>
          <cell r="E52">
            <v>13291449.500000002</v>
          </cell>
          <cell r="F52">
            <v>14905694.900000008</v>
          </cell>
          <cell r="G52">
            <v>13092037.730000004</v>
          </cell>
          <cell r="H52">
            <v>14225160.149999995</v>
          </cell>
          <cell r="I52">
            <v>20778597.170000002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510396.38</v>
          </cell>
          <cell r="D54">
            <v>49897.11</v>
          </cell>
          <cell r="E54">
            <v>46871.53</v>
          </cell>
          <cell r="F54">
            <v>103379.93000000001</v>
          </cell>
          <cell r="G54">
            <v>44085.13</v>
          </cell>
          <cell r="H54">
            <v>48086.01</v>
          </cell>
          <cell r="I54">
            <v>218076.66999999998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</row>
        <row r="55">
          <cell r="B55" t="str">
            <v>Total Non-Operating Income</v>
          </cell>
          <cell r="C55">
            <v>-1582100.13</v>
          </cell>
          <cell r="D55">
            <v>-304757.2</v>
          </cell>
          <cell r="E55">
            <v>-304417.96999999997</v>
          </cell>
          <cell r="F55">
            <v>-249590.65000000002</v>
          </cell>
          <cell r="G55">
            <v>-306537.48</v>
          </cell>
          <cell r="H55">
            <v>-293389.5</v>
          </cell>
          <cell r="I55">
            <v>-123407.33000000002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17951851.199999999</v>
          </cell>
          <cell r="D57">
            <v>2991975.1999999997</v>
          </cell>
          <cell r="E57">
            <v>2991975.1999999997</v>
          </cell>
          <cell r="F57">
            <v>2991975.1999999997</v>
          </cell>
          <cell r="G57">
            <v>2991975.1999999997</v>
          </cell>
          <cell r="H57">
            <v>2991975.1999999997</v>
          </cell>
          <cell r="I57">
            <v>2991975.1999999997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>
            <v>-401361.76999999996</v>
          </cell>
          <cell r="D61">
            <v>-152945.76999999999</v>
          </cell>
          <cell r="E61">
            <v>-136450.96</v>
          </cell>
          <cell r="F61">
            <v>-22262.05</v>
          </cell>
          <cell r="G61">
            <v>-24971.74</v>
          </cell>
          <cell r="H61">
            <v>-27616.38</v>
          </cell>
          <cell r="I61">
            <v>-37114.870000000003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160488.74</v>
          </cell>
          <cell r="D62">
            <v>-57986.01999999999</v>
          </cell>
          <cell r="E62">
            <v>-37448.28</v>
          </cell>
          <cell r="F62">
            <v>76825.849999999991</v>
          </cell>
          <cell r="G62">
            <v>68013.659999999989</v>
          </cell>
          <cell r="H62">
            <v>43127.209999999992</v>
          </cell>
          <cell r="I62">
            <v>67956.320000000007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</row>
        <row r="63">
          <cell r="B63" t="str">
            <v>ShortTerm Interest Exp. - Division</v>
          </cell>
          <cell r="C63">
            <v>-401361.76999999996</v>
          </cell>
          <cell r="D63">
            <v>-152945.76999999999</v>
          </cell>
          <cell r="E63">
            <v>-136450.96</v>
          </cell>
          <cell r="F63">
            <v>-22262.05</v>
          </cell>
          <cell r="G63">
            <v>-24971.74</v>
          </cell>
          <cell r="H63">
            <v>-27616.38</v>
          </cell>
          <cell r="I63">
            <v>-37114.870000000003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561850.51</v>
          </cell>
          <cell r="D64">
            <v>94959.75</v>
          </cell>
          <cell r="E64">
            <v>99002.68</v>
          </cell>
          <cell r="F64">
            <v>99087.9</v>
          </cell>
          <cell r="G64">
            <v>92985.4</v>
          </cell>
          <cell r="H64">
            <v>70743.59</v>
          </cell>
          <cell r="I64">
            <v>105071.19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Total Interest Expense</v>
          </cell>
          <cell r="C65">
            <v>18112339.939999998</v>
          </cell>
          <cell r="D65">
            <v>2933989.1799999997</v>
          </cell>
          <cell r="E65">
            <v>2954526.92</v>
          </cell>
          <cell r="F65">
            <v>3068801.05</v>
          </cell>
          <cell r="G65">
            <v>3059988.86</v>
          </cell>
          <cell r="H65">
            <v>3035102.4099999997</v>
          </cell>
          <cell r="I65">
            <v>3059931.5199999996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18791551.719999999</v>
          </cell>
          <cell r="D67">
            <v>3039174.2099999995</v>
          </cell>
          <cell r="E67">
            <v>3043116.78</v>
          </cell>
          <cell r="F67">
            <v>3196880.4299999997</v>
          </cell>
          <cell r="G67">
            <v>3216241.47</v>
          </cell>
          <cell r="H67">
            <v>3170701.3999999994</v>
          </cell>
          <cell r="I67">
            <v>3125437.4299999997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</row>
        <row r="68">
          <cell r="B68" t="str">
            <v>Total Other Non-Operating Income/Expense</v>
          </cell>
          <cell r="C68">
            <v>20373651.850000001</v>
          </cell>
          <cell r="D68">
            <v>3343931.4099999997</v>
          </cell>
          <cell r="E68">
            <v>3347534.75</v>
          </cell>
          <cell r="F68">
            <v>3446471.0799999996</v>
          </cell>
          <cell r="G68">
            <v>3522778.95</v>
          </cell>
          <cell r="H68">
            <v>3464090.8999999994</v>
          </cell>
          <cell r="I68">
            <v>3248844.76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</row>
        <row r="69">
          <cell r="B69" t="str">
            <v>Other Non-Operating Income/(Expense)</v>
          </cell>
          <cell r="C69">
            <v>-2771708.2899999991</v>
          </cell>
          <cell r="D69">
            <v>-459839.33999999985</v>
          </cell>
          <cell r="E69">
            <v>-439879.35999999987</v>
          </cell>
          <cell r="F69">
            <v>-481049.95999999996</v>
          </cell>
          <cell r="G69">
            <v>-506875.2200000002</v>
          </cell>
          <cell r="H69">
            <v>-477074.49999999953</v>
          </cell>
          <cell r="I69">
            <v>-406989.91000000015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67314307.650000006</v>
          </cell>
          <cell r="D71">
            <v>8051088.6400000006</v>
          </cell>
          <cell r="E71">
            <v>9943914.7500000019</v>
          </cell>
          <cell r="F71">
            <v>11459223.820000008</v>
          </cell>
          <cell r="G71">
            <v>9569258.7800000049</v>
          </cell>
          <cell r="H71">
            <v>10761069.249999996</v>
          </cell>
          <cell r="I71">
            <v>17529752.410000004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</row>
        <row r="72">
          <cell r="B72" t="str">
            <v>Total Provision (Benefit) for Inc Tax</v>
          </cell>
          <cell r="C72">
            <v>23758802.910000004</v>
          </cell>
          <cell r="D72">
            <v>2847669.83</v>
          </cell>
          <cell r="E72">
            <v>3517162.69</v>
          </cell>
          <cell r="F72">
            <v>3642893.1700000004</v>
          </cell>
          <cell r="G72">
            <v>3654518.35</v>
          </cell>
          <cell r="H72">
            <v>3798657.4400000004</v>
          </cell>
          <cell r="I72">
            <v>6297901.4300000016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</row>
        <row r="73">
          <cell r="B73" t="str">
            <v>Income (Loss), Before Cumulative Effect</v>
          </cell>
          <cell r="C73">
            <v>43555504.740000017</v>
          </cell>
          <cell r="D73">
            <v>5203418.8100000005</v>
          </cell>
          <cell r="E73">
            <v>6426752.0600000024</v>
          </cell>
          <cell r="F73">
            <v>7816330.6500000078</v>
          </cell>
          <cell r="G73">
            <v>5914740.4300000053</v>
          </cell>
          <cell r="H73">
            <v>6962411.8099999959</v>
          </cell>
          <cell r="I73">
            <v>11231850.980000002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</row>
        <row r="74">
          <cell r="B74" t="str">
            <v>Income Statement - Net Income (Loss)</v>
          </cell>
          <cell r="C74">
            <v>43555504.740000017</v>
          </cell>
          <cell r="D74">
            <v>5203418.8100000005</v>
          </cell>
          <cell r="E74">
            <v>6426752.0600000024</v>
          </cell>
          <cell r="F74">
            <v>7816330.6500000078</v>
          </cell>
          <cell r="G74">
            <v>5914740.4300000053</v>
          </cell>
          <cell r="H74">
            <v>6962411.8099999959</v>
          </cell>
          <cell r="I74">
            <v>11231850.980000002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6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298120060</v>
          </cell>
          <cell r="D10">
            <v>22664663</v>
          </cell>
          <cell r="E10">
            <v>22564490</v>
          </cell>
          <cell r="F10">
            <v>22881282</v>
          </cell>
          <cell r="G10">
            <v>23078052</v>
          </cell>
          <cell r="H10">
            <v>22748201</v>
          </cell>
          <cell r="I10">
            <v>23466821</v>
          </cell>
          <cell r="J10">
            <v>23547535</v>
          </cell>
          <cell r="K10">
            <v>27064047</v>
          </cell>
          <cell r="L10">
            <v>27929920</v>
          </cell>
          <cell r="M10">
            <v>27193872</v>
          </cell>
          <cell r="N10">
            <v>26949683</v>
          </cell>
          <cell r="O10">
            <v>28031494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1284000</v>
          </cell>
          <cell r="D12">
            <v>107000</v>
          </cell>
          <cell r="E12">
            <v>107000</v>
          </cell>
          <cell r="F12">
            <v>107000</v>
          </cell>
          <cell r="G12">
            <v>107000</v>
          </cell>
          <cell r="H12">
            <v>107000</v>
          </cell>
          <cell r="I12">
            <v>107000</v>
          </cell>
          <cell r="J12">
            <v>107000</v>
          </cell>
          <cell r="K12">
            <v>107000</v>
          </cell>
          <cell r="L12">
            <v>107000</v>
          </cell>
          <cell r="M12">
            <v>107000</v>
          </cell>
          <cell r="N12">
            <v>107000</v>
          </cell>
          <cell r="O12">
            <v>107000</v>
          </cell>
        </row>
        <row r="13">
          <cell r="B13" t="str">
            <v>Total Operating Revenues</v>
          </cell>
          <cell r="C13">
            <v>299404060</v>
          </cell>
          <cell r="D13">
            <v>22771663</v>
          </cell>
          <cell r="E13">
            <v>22671490</v>
          </cell>
          <cell r="F13">
            <v>22988282</v>
          </cell>
          <cell r="G13">
            <v>23185052</v>
          </cell>
          <cell r="H13">
            <v>22855201</v>
          </cell>
          <cell r="I13">
            <v>23573821</v>
          </cell>
          <cell r="J13">
            <v>23654535</v>
          </cell>
          <cell r="K13">
            <v>27171047</v>
          </cell>
          <cell r="L13">
            <v>28036920</v>
          </cell>
          <cell r="M13">
            <v>27300872</v>
          </cell>
          <cell r="N13">
            <v>27056683</v>
          </cell>
          <cell r="O13">
            <v>28138494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298120060</v>
          </cell>
          <cell r="D21">
            <v>22664663</v>
          </cell>
          <cell r="E21">
            <v>22564490</v>
          </cell>
          <cell r="F21">
            <v>22881282</v>
          </cell>
          <cell r="G21">
            <v>23078052</v>
          </cell>
          <cell r="H21">
            <v>22748201</v>
          </cell>
          <cell r="I21">
            <v>23466821</v>
          </cell>
          <cell r="J21">
            <v>23547535</v>
          </cell>
          <cell r="K21">
            <v>27064047</v>
          </cell>
          <cell r="L21">
            <v>27929920</v>
          </cell>
          <cell r="M21">
            <v>27193872</v>
          </cell>
          <cell r="N21">
            <v>26949683</v>
          </cell>
          <cell r="O21">
            <v>28031494</v>
          </cell>
        </row>
        <row r="22">
          <cell r="B22" t="str">
            <v>Gross Profit</v>
          </cell>
          <cell r="C22">
            <v>299404060</v>
          </cell>
          <cell r="D22">
            <v>22771663</v>
          </cell>
          <cell r="E22">
            <v>22671490</v>
          </cell>
          <cell r="F22">
            <v>22988282</v>
          </cell>
          <cell r="G22">
            <v>23185052</v>
          </cell>
          <cell r="H22">
            <v>22855201</v>
          </cell>
          <cell r="I22">
            <v>23573821</v>
          </cell>
          <cell r="J22">
            <v>23654535</v>
          </cell>
          <cell r="K22">
            <v>27171047</v>
          </cell>
          <cell r="L22">
            <v>28036920</v>
          </cell>
          <cell r="M22">
            <v>27300872</v>
          </cell>
          <cell r="N22">
            <v>27056683</v>
          </cell>
          <cell r="O22">
            <v>28138494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66330541.789999999</v>
          </cell>
          <cell r="D24">
            <v>5523785.2199999997</v>
          </cell>
          <cell r="E24">
            <v>5356308.58</v>
          </cell>
          <cell r="F24">
            <v>4830447.57</v>
          </cell>
          <cell r="G24">
            <v>4841433.0199999996</v>
          </cell>
          <cell r="H24">
            <v>4323494.74</v>
          </cell>
          <cell r="I24">
            <v>4662354.45</v>
          </cell>
          <cell r="J24">
            <v>5341455.3</v>
          </cell>
          <cell r="K24">
            <v>6290365.0599999996</v>
          </cell>
          <cell r="L24">
            <v>7110671.0599999996</v>
          </cell>
          <cell r="M24">
            <v>6369546.1100000003</v>
          </cell>
          <cell r="N24">
            <v>5705257.6399999997</v>
          </cell>
          <cell r="O24">
            <v>5975423.04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9374823.9000000022</v>
          </cell>
          <cell r="D27">
            <v>1401330.7500000002</v>
          </cell>
          <cell r="E27">
            <v>409508.94999999995</v>
          </cell>
          <cell r="F27">
            <v>884553.78</v>
          </cell>
          <cell r="G27">
            <v>914741.78</v>
          </cell>
          <cell r="H27">
            <v>714373.81</v>
          </cell>
          <cell r="I27">
            <v>798429.7100000002</v>
          </cell>
          <cell r="J27">
            <v>645540.7100000002</v>
          </cell>
          <cell r="K27">
            <v>1049901.7100000002</v>
          </cell>
          <cell r="L27">
            <v>630999.7100000002</v>
          </cell>
          <cell r="M27">
            <v>656407.7100000002</v>
          </cell>
          <cell r="N27">
            <v>608437.7100000002</v>
          </cell>
          <cell r="O27">
            <v>660597.57000000007</v>
          </cell>
        </row>
        <row r="28">
          <cell r="B28" t="str">
            <v>SSU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Total Operation &amp; Maintenance Exp - Excl Bad Debt</v>
          </cell>
          <cell r="C29">
            <v>75705365.689999998</v>
          </cell>
          <cell r="D29">
            <v>6925115.9699999997</v>
          </cell>
          <cell r="E29">
            <v>5765817.5300000003</v>
          </cell>
          <cell r="F29">
            <v>5715001.3500000006</v>
          </cell>
          <cell r="G29">
            <v>5756174.7999999998</v>
          </cell>
          <cell r="H29">
            <v>5037868.5500000007</v>
          </cell>
          <cell r="I29">
            <v>5460784.1600000001</v>
          </cell>
          <cell r="J29">
            <v>5986996.0099999998</v>
          </cell>
          <cell r="K29">
            <v>7340266.7699999996</v>
          </cell>
          <cell r="L29">
            <v>7741670.7699999996</v>
          </cell>
          <cell r="M29">
            <v>7025953.8200000003</v>
          </cell>
          <cell r="N29">
            <v>6313695.3499999996</v>
          </cell>
          <cell r="O29">
            <v>6636020.6100000003</v>
          </cell>
        </row>
        <row r="30">
          <cell r="B30" t="str">
            <v>Bad Debt Expense</v>
          </cell>
          <cell r="C30">
            <v>60000</v>
          </cell>
          <cell r="D30">
            <v>5000</v>
          </cell>
          <cell r="E30">
            <v>5000</v>
          </cell>
          <cell r="F30">
            <v>5000</v>
          </cell>
          <cell r="G30">
            <v>5000</v>
          </cell>
          <cell r="H30">
            <v>5000</v>
          </cell>
          <cell r="I30">
            <v>5000</v>
          </cell>
          <cell r="J30">
            <v>5000</v>
          </cell>
          <cell r="K30">
            <v>5000</v>
          </cell>
          <cell r="L30">
            <v>5000</v>
          </cell>
          <cell r="M30">
            <v>5000</v>
          </cell>
          <cell r="N30">
            <v>5000</v>
          </cell>
          <cell r="O30">
            <v>5000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2584406.2399999998</v>
          </cell>
          <cell r="D32">
            <v>208914.76</v>
          </cell>
          <cell r="E32">
            <v>209554.67</v>
          </cell>
          <cell r="F32">
            <v>210258.57</v>
          </cell>
          <cell r="G32">
            <v>211040.69</v>
          </cell>
          <cell r="H32">
            <v>211920.56</v>
          </cell>
          <cell r="I32">
            <v>212926.13</v>
          </cell>
          <cell r="J32">
            <v>214099.3</v>
          </cell>
          <cell r="K32">
            <v>215507.1</v>
          </cell>
          <cell r="L32">
            <v>217266.86</v>
          </cell>
          <cell r="M32">
            <v>219613.19</v>
          </cell>
          <cell r="N32">
            <v>223132.7</v>
          </cell>
          <cell r="O32">
            <v>230171.71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42963050.159999996</v>
          </cell>
          <cell r="D35">
            <v>3310719.0199999996</v>
          </cell>
          <cell r="E35">
            <v>3333367.8</v>
          </cell>
          <cell r="F35">
            <v>3355045.21</v>
          </cell>
          <cell r="G35">
            <v>3376551.56</v>
          </cell>
          <cell r="H35">
            <v>3400300.22</v>
          </cell>
          <cell r="I35">
            <v>3450924.58</v>
          </cell>
          <cell r="J35">
            <v>3494307.54</v>
          </cell>
          <cell r="K35">
            <v>3547147.96</v>
          </cell>
          <cell r="L35">
            <v>3621507.4299999997</v>
          </cell>
          <cell r="M35">
            <v>3740988.51</v>
          </cell>
          <cell r="N35">
            <v>3946833.46</v>
          </cell>
          <cell r="O35">
            <v>4385356.87</v>
          </cell>
        </row>
        <row r="36">
          <cell r="B36" t="str">
            <v>SSU Depreciation</v>
          </cell>
          <cell r="C36">
            <v>2584406.2399999998</v>
          </cell>
          <cell r="D36">
            <v>208914.76</v>
          </cell>
          <cell r="E36">
            <v>209554.67</v>
          </cell>
          <cell r="F36">
            <v>210258.57</v>
          </cell>
          <cell r="G36">
            <v>211040.69</v>
          </cell>
          <cell r="H36">
            <v>211920.56</v>
          </cell>
          <cell r="I36">
            <v>212926.13</v>
          </cell>
          <cell r="J36">
            <v>214099.3</v>
          </cell>
          <cell r="K36">
            <v>215507.1</v>
          </cell>
          <cell r="L36">
            <v>217266.86</v>
          </cell>
          <cell r="M36">
            <v>219613.19</v>
          </cell>
          <cell r="N36">
            <v>223132.7</v>
          </cell>
          <cell r="O36">
            <v>230171.71</v>
          </cell>
        </row>
        <row r="37">
          <cell r="B37" t="str">
            <v>Direct Depreciation</v>
          </cell>
          <cell r="C37">
            <v>40378643.919999994</v>
          </cell>
          <cell r="D37">
            <v>3101804.26</v>
          </cell>
          <cell r="E37">
            <v>3123813.13</v>
          </cell>
          <cell r="F37">
            <v>3144786.64</v>
          </cell>
          <cell r="G37">
            <v>3165510.87</v>
          </cell>
          <cell r="H37">
            <v>3188379.66</v>
          </cell>
          <cell r="I37">
            <v>3237998.45</v>
          </cell>
          <cell r="J37">
            <v>3280208.24</v>
          </cell>
          <cell r="K37">
            <v>3331640.86</v>
          </cell>
          <cell r="L37">
            <v>3404240.57</v>
          </cell>
          <cell r="M37">
            <v>3521375.32</v>
          </cell>
          <cell r="N37">
            <v>3723700.76</v>
          </cell>
          <cell r="O37">
            <v>4155185.16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1673256</v>
          </cell>
          <cell r="D39">
            <v>139438</v>
          </cell>
          <cell r="E39">
            <v>139438</v>
          </cell>
          <cell r="F39">
            <v>139438</v>
          </cell>
          <cell r="G39">
            <v>139438</v>
          </cell>
          <cell r="H39">
            <v>139438</v>
          </cell>
          <cell r="I39">
            <v>139438</v>
          </cell>
          <cell r="J39">
            <v>139438</v>
          </cell>
          <cell r="K39">
            <v>139438</v>
          </cell>
          <cell r="L39">
            <v>139438</v>
          </cell>
          <cell r="M39">
            <v>139438</v>
          </cell>
          <cell r="N39">
            <v>139438</v>
          </cell>
          <cell r="O39">
            <v>139438</v>
          </cell>
        </row>
        <row r="40">
          <cell r="B40" t="str">
            <v>Ad Valorem</v>
          </cell>
          <cell r="C40">
            <v>14220024</v>
          </cell>
          <cell r="D40">
            <v>1016252</v>
          </cell>
          <cell r="E40">
            <v>1016252</v>
          </cell>
          <cell r="F40">
            <v>1016252</v>
          </cell>
          <cell r="G40">
            <v>1241252</v>
          </cell>
          <cell r="H40">
            <v>1241252</v>
          </cell>
          <cell r="I40">
            <v>1241252</v>
          </cell>
          <cell r="J40">
            <v>1241252</v>
          </cell>
          <cell r="K40">
            <v>1241252</v>
          </cell>
          <cell r="L40">
            <v>1241252</v>
          </cell>
          <cell r="M40">
            <v>1241252</v>
          </cell>
          <cell r="N40">
            <v>1241252</v>
          </cell>
          <cell r="O40">
            <v>1241252</v>
          </cell>
        </row>
        <row r="41">
          <cell r="B41" t="str">
            <v>Franchise Taxes</v>
          </cell>
          <cell r="C41">
            <v>753876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62823</v>
          </cell>
          <cell r="I41">
            <v>62823</v>
          </cell>
          <cell r="J41">
            <v>62823</v>
          </cell>
          <cell r="K41">
            <v>62823</v>
          </cell>
          <cell r="L41">
            <v>62823</v>
          </cell>
          <cell r="M41">
            <v>62823</v>
          </cell>
          <cell r="N41">
            <v>62823</v>
          </cell>
          <cell r="O41">
            <v>62823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522218.39999999997</v>
          </cell>
          <cell r="D43">
            <v>43518.2</v>
          </cell>
          <cell r="E43">
            <v>43518.2</v>
          </cell>
          <cell r="F43">
            <v>43518.2</v>
          </cell>
          <cell r="G43">
            <v>43518.2</v>
          </cell>
          <cell r="H43">
            <v>43518.2</v>
          </cell>
          <cell r="I43">
            <v>43518.2</v>
          </cell>
          <cell r="J43">
            <v>43518.2</v>
          </cell>
          <cell r="K43">
            <v>43518.2</v>
          </cell>
          <cell r="L43">
            <v>43518.2</v>
          </cell>
          <cell r="M43">
            <v>43518.2</v>
          </cell>
          <cell r="N43">
            <v>43518.2</v>
          </cell>
          <cell r="O43">
            <v>43518.2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20026929.399999999</v>
          </cell>
          <cell r="D46">
            <v>1488117.2</v>
          </cell>
          <cell r="E46">
            <v>1487612.2</v>
          </cell>
          <cell r="F46">
            <v>1489185.2</v>
          </cell>
          <cell r="G46">
            <v>1715185.2</v>
          </cell>
          <cell r="H46">
            <v>1713595.2</v>
          </cell>
          <cell r="I46">
            <v>1717187.2</v>
          </cell>
          <cell r="J46">
            <v>1717588.2</v>
          </cell>
          <cell r="K46">
            <v>1736467.2</v>
          </cell>
          <cell r="L46">
            <v>1742515.2</v>
          </cell>
          <cell r="M46">
            <v>1738836.2</v>
          </cell>
          <cell r="N46">
            <v>1737615.2</v>
          </cell>
          <cell r="O46">
            <v>1743025.2</v>
          </cell>
        </row>
        <row r="47">
          <cell r="B47" t="str">
            <v>Revenue Related Taxes</v>
          </cell>
          <cell r="C47">
            <v>753876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62823</v>
          </cell>
          <cell r="I47">
            <v>62823</v>
          </cell>
          <cell r="J47">
            <v>62823</v>
          </cell>
          <cell r="K47">
            <v>62823</v>
          </cell>
          <cell r="L47">
            <v>62823</v>
          </cell>
          <cell r="M47">
            <v>62823</v>
          </cell>
          <cell r="N47">
            <v>62823</v>
          </cell>
          <cell r="O47">
            <v>62823</v>
          </cell>
        </row>
        <row r="48">
          <cell r="B48" t="str">
            <v>Other Direct Taxes</v>
          </cell>
          <cell r="C48">
            <v>18750835</v>
          </cell>
          <cell r="D48">
            <v>1381776</v>
          </cell>
          <cell r="E48">
            <v>1381271</v>
          </cell>
          <cell r="F48">
            <v>1382844</v>
          </cell>
          <cell r="G48">
            <v>1608844</v>
          </cell>
          <cell r="H48">
            <v>1607254</v>
          </cell>
          <cell r="I48">
            <v>1610846</v>
          </cell>
          <cell r="J48">
            <v>1611247</v>
          </cell>
          <cell r="K48">
            <v>1630126</v>
          </cell>
          <cell r="L48">
            <v>1636174</v>
          </cell>
          <cell r="M48">
            <v>1632495</v>
          </cell>
          <cell r="N48">
            <v>1631274</v>
          </cell>
          <cell r="O48">
            <v>1636684</v>
          </cell>
        </row>
        <row r="49">
          <cell r="B49" t="str">
            <v>SSU  Taxes</v>
          </cell>
          <cell r="C49">
            <v>522218.39999999997</v>
          </cell>
          <cell r="D49">
            <v>43518.2</v>
          </cell>
          <cell r="E49">
            <v>43518.2</v>
          </cell>
          <cell r="F49">
            <v>43518.2</v>
          </cell>
          <cell r="G49">
            <v>43518.2</v>
          </cell>
          <cell r="H49">
            <v>43518.2</v>
          </cell>
          <cell r="I49">
            <v>43518.2</v>
          </cell>
          <cell r="J49">
            <v>43518.2</v>
          </cell>
          <cell r="K49">
            <v>43518.2</v>
          </cell>
          <cell r="L49">
            <v>43518.2</v>
          </cell>
          <cell r="M49">
            <v>43518.2</v>
          </cell>
          <cell r="N49">
            <v>43518.2</v>
          </cell>
          <cell r="O49">
            <v>43518.2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138755345.25</v>
          </cell>
          <cell r="D51">
            <v>11728952.189999998</v>
          </cell>
          <cell r="E51">
            <v>10591797.529999999</v>
          </cell>
          <cell r="F51">
            <v>10564231.76</v>
          </cell>
          <cell r="G51">
            <v>10852911.559999999</v>
          </cell>
          <cell r="H51">
            <v>10156763.970000001</v>
          </cell>
          <cell r="I51">
            <v>10633895.939999999</v>
          </cell>
          <cell r="J51">
            <v>11203891.75</v>
          </cell>
          <cell r="K51">
            <v>12628881.93</v>
          </cell>
          <cell r="L51">
            <v>13110693.399999999</v>
          </cell>
          <cell r="M51">
            <v>12510778.529999999</v>
          </cell>
          <cell r="N51">
            <v>12003144.009999998</v>
          </cell>
          <cell r="O51">
            <v>12769402.68</v>
          </cell>
        </row>
        <row r="52">
          <cell r="B52" t="str">
            <v>Operating Income (Loss)</v>
          </cell>
          <cell r="C52">
            <v>160648714.75</v>
          </cell>
          <cell r="D52">
            <v>11042710.810000002</v>
          </cell>
          <cell r="E52">
            <v>12079692.470000001</v>
          </cell>
          <cell r="F52">
            <v>12424050.24</v>
          </cell>
          <cell r="G52">
            <v>12332140.440000001</v>
          </cell>
          <cell r="H52">
            <v>12698437.029999999</v>
          </cell>
          <cell r="I52">
            <v>12939925.060000001</v>
          </cell>
          <cell r="J52">
            <v>12450643.25</v>
          </cell>
          <cell r="K52">
            <v>14542165.07</v>
          </cell>
          <cell r="L52">
            <v>14926226.600000001</v>
          </cell>
          <cell r="M52">
            <v>14790093.470000001</v>
          </cell>
          <cell r="N52">
            <v>15053538.990000002</v>
          </cell>
          <cell r="O52">
            <v>15369091.32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588286.82999999996</v>
          </cell>
          <cell r="D54">
            <v>42111.37</v>
          </cell>
          <cell r="E54">
            <v>42450.720000000001</v>
          </cell>
          <cell r="F54">
            <v>56130.13</v>
          </cell>
          <cell r="G54">
            <v>43160.47</v>
          </cell>
          <cell r="H54">
            <v>43479.63</v>
          </cell>
          <cell r="I54">
            <v>57274.239999999998</v>
          </cell>
          <cell r="J54">
            <v>44556.3</v>
          </cell>
          <cell r="K54">
            <v>45085</v>
          </cell>
          <cell r="L54">
            <v>59212.57</v>
          </cell>
          <cell r="M54">
            <v>46740.09</v>
          </cell>
          <cell r="N54">
            <v>47178.44</v>
          </cell>
          <cell r="O54">
            <v>60907.87</v>
          </cell>
        </row>
        <row r="55">
          <cell r="B55" t="str">
            <v>Total Non-Operating Income</v>
          </cell>
          <cell r="C55">
            <v>588286.82999999996</v>
          </cell>
          <cell r="D55">
            <v>42111.37</v>
          </cell>
          <cell r="E55">
            <v>42450.720000000001</v>
          </cell>
          <cell r="F55">
            <v>56130.13</v>
          </cell>
          <cell r="G55">
            <v>43160.47</v>
          </cell>
          <cell r="H55">
            <v>43479.63</v>
          </cell>
          <cell r="I55">
            <v>57274.239999999998</v>
          </cell>
          <cell r="J55">
            <v>44556.3</v>
          </cell>
          <cell r="K55">
            <v>45085</v>
          </cell>
          <cell r="L55">
            <v>59212.57</v>
          </cell>
          <cell r="M55">
            <v>46740.09</v>
          </cell>
          <cell r="N55">
            <v>47178.44</v>
          </cell>
          <cell r="O55">
            <v>60907.87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35988507.719999999</v>
          </cell>
          <cell r="D57">
            <v>2999042.31</v>
          </cell>
          <cell r="E57">
            <v>2999042.31</v>
          </cell>
          <cell r="F57">
            <v>2999042.31</v>
          </cell>
          <cell r="G57">
            <v>2999042.31</v>
          </cell>
          <cell r="H57">
            <v>2999042.31</v>
          </cell>
          <cell r="I57">
            <v>2999042.31</v>
          </cell>
          <cell r="J57">
            <v>2999042.31</v>
          </cell>
          <cell r="K57">
            <v>2999042.31</v>
          </cell>
          <cell r="L57">
            <v>2999042.31</v>
          </cell>
          <cell r="M57">
            <v>2999042.31</v>
          </cell>
          <cell r="N57">
            <v>2999042.31</v>
          </cell>
          <cell r="O57">
            <v>2999042.31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602052.81000000006</v>
          </cell>
          <cell r="D62">
            <v>29832.36</v>
          </cell>
          <cell r="E62">
            <v>55577.62</v>
          </cell>
          <cell r="F62">
            <v>90820.31</v>
          </cell>
          <cell r="G62">
            <v>104555.86</v>
          </cell>
          <cell r="H62">
            <v>72902.87</v>
          </cell>
          <cell r="I62">
            <v>56985.9</v>
          </cell>
          <cell r="J62">
            <v>37097.35</v>
          </cell>
          <cell r="K62">
            <v>31001.38</v>
          </cell>
          <cell r="L62">
            <v>31149.85</v>
          </cell>
          <cell r="M62">
            <v>41723.58</v>
          </cell>
          <cell r="N62">
            <v>22688.37</v>
          </cell>
          <cell r="O62">
            <v>27717.360000000001</v>
          </cell>
        </row>
        <row r="63">
          <cell r="B63" t="str">
            <v>ShortTerm Interest Exp. - Division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602052.81000000006</v>
          </cell>
          <cell r="D64">
            <v>29832.36</v>
          </cell>
          <cell r="E64">
            <v>55577.62</v>
          </cell>
          <cell r="F64">
            <v>90820.31</v>
          </cell>
          <cell r="G64">
            <v>104555.86</v>
          </cell>
          <cell r="H64">
            <v>72902.87</v>
          </cell>
          <cell r="I64">
            <v>56985.9</v>
          </cell>
          <cell r="J64">
            <v>37097.35</v>
          </cell>
          <cell r="K64">
            <v>31001.38</v>
          </cell>
          <cell r="L64">
            <v>31149.85</v>
          </cell>
          <cell r="M64">
            <v>41723.58</v>
          </cell>
          <cell r="N64">
            <v>22688.37</v>
          </cell>
          <cell r="O64">
            <v>27717.360000000001</v>
          </cell>
        </row>
        <row r="65">
          <cell r="B65" t="str">
            <v>Total Interest Expense</v>
          </cell>
          <cell r="C65">
            <v>36590560.530000001</v>
          </cell>
          <cell r="D65">
            <v>3028874.67</v>
          </cell>
          <cell r="E65">
            <v>3054619.93</v>
          </cell>
          <cell r="F65">
            <v>3089862.62</v>
          </cell>
          <cell r="G65">
            <v>3103598.17</v>
          </cell>
          <cell r="H65">
            <v>3071945.18</v>
          </cell>
          <cell r="I65">
            <v>3056028.21</v>
          </cell>
          <cell r="J65">
            <v>3036139.66</v>
          </cell>
          <cell r="K65">
            <v>3030043.69</v>
          </cell>
          <cell r="L65">
            <v>3030192.16</v>
          </cell>
          <cell r="M65">
            <v>3040765.89</v>
          </cell>
          <cell r="N65">
            <v>3021730.68</v>
          </cell>
          <cell r="O65">
            <v>3026759.67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40392982.549999997</v>
          </cell>
          <cell r="D67">
            <v>3515968.17</v>
          </cell>
          <cell r="E67">
            <v>3480499.43</v>
          </cell>
          <cell r="F67">
            <v>3515694.12</v>
          </cell>
          <cell r="G67">
            <v>3517711.67</v>
          </cell>
          <cell r="H67">
            <v>3488700.68</v>
          </cell>
          <cell r="I67">
            <v>3473152.71</v>
          </cell>
          <cell r="J67">
            <v>3476530.16</v>
          </cell>
          <cell r="K67">
            <v>3465020.19</v>
          </cell>
          <cell r="L67">
            <v>3104702.66</v>
          </cell>
          <cell r="M67">
            <v>3135489.39</v>
          </cell>
          <cell r="N67">
            <v>3105203.18</v>
          </cell>
          <cell r="O67">
            <v>3114310.19</v>
          </cell>
        </row>
        <row r="68">
          <cell r="B68" t="str">
            <v>Total Other Non-Operating Income/Expense</v>
          </cell>
          <cell r="C68">
            <v>39804695.719999999</v>
          </cell>
          <cell r="D68">
            <v>3473856.8</v>
          </cell>
          <cell r="E68">
            <v>3438048.71</v>
          </cell>
          <cell r="F68">
            <v>3459563.99</v>
          </cell>
          <cell r="G68">
            <v>3474551.1999999997</v>
          </cell>
          <cell r="H68">
            <v>3445221.0500000003</v>
          </cell>
          <cell r="I68">
            <v>3415878.4699999997</v>
          </cell>
          <cell r="J68">
            <v>3431973.8600000003</v>
          </cell>
          <cell r="K68">
            <v>3419935.19</v>
          </cell>
          <cell r="L68">
            <v>3045490.0900000003</v>
          </cell>
          <cell r="M68">
            <v>3088749.3000000003</v>
          </cell>
          <cell r="N68">
            <v>3058024.74</v>
          </cell>
          <cell r="O68">
            <v>3053402.32</v>
          </cell>
        </row>
        <row r="69">
          <cell r="B69" t="str">
            <v>Other Non-Operating Income/(Expense)</v>
          </cell>
          <cell r="C69">
            <v>-3802422.0199999958</v>
          </cell>
          <cell r="D69">
            <v>-487093.5</v>
          </cell>
          <cell r="E69">
            <v>-425879.5</v>
          </cell>
          <cell r="F69">
            <v>-425831.5</v>
          </cell>
          <cell r="G69">
            <v>-414113.5</v>
          </cell>
          <cell r="H69">
            <v>-416755.5</v>
          </cell>
          <cell r="I69">
            <v>-417124.5</v>
          </cell>
          <cell r="J69">
            <v>-440390.5</v>
          </cell>
          <cell r="K69">
            <v>-434976.5</v>
          </cell>
          <cell r="L69">
            <v>-74510.5</v>
          </cell>
          <cell r="M69">
            <v>-94723.5</v>
          </cell>
          <cell r="N69">
            <v>-83472.5</v>
          </cell>
          <cell r="O69">
            <v>-87550.520000000019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120844019.03</v>
          </cell>
          <cell r="D71">
            <v>7568854.0100000026</v>
          </cell>
          <cell r="E71">
            <v>8641643.7600000016</v>
          </cell>
          <cell r="F71">
            <v>8964486.25</v>
          </cell>
          <cell r="G71">
            <v>8857589.2400000021</v>
          </cell>
          <cell r="H71">
            <v>9253215.9799999986</v>
          </cell>
          <cell r="I71">
            <v>9524046.5899999999</v>
          </cell>
          <cell r="J71">
            <v>9018669.3900000006</v>
          </cell>
          <cell r="K71">
            <v>11122229.880000001</v>
          </cell>
          <cell r="L71">
            <v>11880736.510000002</v>
          </cell>
          <cell r="M71">
            <v>11701344.17</v>
          </cell>
          <cell r="N71">
            <v>11995514.250000002</v>
          </cell>
          <cell r="O71">
            <v>12315689</v>
          </cell>
        </row>
        <row r="72">
          <cell r="B72" t="str">
            <v>Total Provision (Benefit) for Inc Tax</v>
          </cell>
          <cell r="C72">
            <v>42742529.560000002</v>
          </cell>
          <cell r="D72">
            <v>2677103.66</v>
          </cell>
          <cell r="E72">
            <v>3056549.4</v>
          </cell>
          <cell r="F72">
            <v>3170738.78</v>
          </cell>
          <cell r="G72">
            <v>3132929.32</v>
          </cell>
          <cell r="H72">
            <v>3272862.49</v>
          </cell>
          <cell r="I72">
            <v>3368655.28</v>
          </cell>
          <cell r="J72">
            <v>3189903.37</v>
          </cell>
          <cell r="K72">
            <v>3933932.71</v>
          </cell>
          <cell r="L72">
            <v>4202216.51</v>
          </cell>
          <cell r="M72">
            <v>4138765.44</v>
          </cell>
          <cell r="N72">
            <v>4242813.4000000004</v>
          </cell>
          <cell r="O72">
            <v>4356059.2</v>
          </cell>
        </row>
        <row r="73">
          <cell r="B73" t="str">
            <v>Income (Loss), Before Cumulative Effect</v>
          </cell>
          <cell r="C73">
            <v>78101489.470000014</v>
          </cell>
          <cell r="D73">
            <v>4891750.3500000024</v>
          </cell>
          <cell r="E73">
            <v>5585094.3600000013</v>
          </cell>
          <cell r="F73">
            <v>5793747.4700000007</v>
          </cell>
          <cell r="G73">
            <v>5724659.9200000018</v>
          </cell>
          <cell r="H73">
            <v>5980353.4899999984</v>
          </cell>
          <cell r="I73">
            <v>6155391.3100000005</v>
          </cell>
          <cell r="J73">
            <v>5828766.0200000005</v>
          </cell>
          <cell r="K73">
            <v>7188297.1700000009</v>
          </cell>
          <cell r="L73">
            <v>7678520.0000000019</v>
          </cell>
          <cell r="M73">
            <v>7562578.7300000004</v>
          </cell>
          <cell r="N73">
            <v>7752700.8500000015</v>
          </cell>
          <cell r="O73">
            <v>7959629.7999999998</v>
          </cell>
        </row>
        <row r="74">
          <cell r="B74" t="str">
            <v>Income Statement - Net Income (Loss)</v>
          </cell>
          <cell r="C74">
            <v>78101489.470000014</v>
          </cell>
          <cell r="D74">
            <v>4891750.3500000024</v>
          </cell>
          <cell r="E74">
            <v>5585094.3600000013</v>
          </cell>
          <cell r="F74">
            <v>5793747.4700000007</v>
          </cell>
          <cell r="G74">
            <v>5724659.9200000018</v>
          </cell>
          <cell r="H74">
            <v>5980353.4899999984</v>
          </cell>
          <cell r="I74">
            <v>6155391.3100000005</v>
          </cell>
          <cell r="J74">
            <v>5828766.0200000005</v>
          </cell>
          <cell r="K74">
            <v>7188297.1700000009</v>
          </cell>
          <cell r="L74">
            <v>7678520.0000000019</v>
          </cell>
          <cell r="M74">
            <v>7562578.7300000004</v>
          </cell>
          <cell r="N74">
            <v>7752700.8500000015</v>
          </cell>
          <cell r="O74">
            <v>7959629.7999999998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7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10359145.920000002</v>
          </cell>
          <cell r="D9">
            <v>1907631.1699999997</v>
          </cell>
          <cell r="E9">
            <v>1567200.6400000006</v>
          </cell>
          <cell r="F9">
            <v>1841661.7300000002</v>
          </cell>
          <cell r="G9">
            <v>1789277.4800000002</v>
          </cell>
          <cell r="H9">
            <v>1613292.2700000005</v>
          </cell>
          <cell r="I9">
            <v>1640082.6300000001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Benefits</v>
          </cell>
          <cell r="C10">
            <v>2988694.5500000003</v>
          </cell>
          <cell r="D10">
            <v>564504.10000000009</v>
          </cell>
          <cell r="E10">
            <v>438874.03</v>
          </cell>
          <cell r="F10">
            <v>542625.87</v>
          </cell>
          <cell r="G10">
            <v>495993.9</v>
          </cell>
          <cell r="H10">
            <v>469494.58000000013</v>
          </cell>
          <cell r="I10">
            <v>477202.07000000007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Employee Welfare</v>
          </cell>
          <cell r="C11">
            <v>897018.02</v>
          </cell>
          <cell r="D11">
            <v>95264.36</v>
          </cell>
          <cell r="E11">
            <v>160804.05999999997</v>
          </cell>
          <cell r="F11">
            <v>295875.52999999997</v>
          </cell>
          <cell r="G11">
            <v>206875.64000000007</v>
          </cell>
          <cell r="H11">
            <v>93046.469999999987</v>
          </cell>
          <cell r="I11">
            <v>45151.959999999992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Insurance</v>
          </cell>
          <cell r="C12">
            <v>261888.26999999996</v>
          </cell>
          <cell r="D12">
            <v>24291.479999999996</v>
          </cell>
          <cell r="E12">
            <v>79811.539999999994</v>
          </cell>
          <cell r="F12">
            <v>46363.5</v>
          </cell>
          <cell r="G12">
            <v>33767.859999999993</v>
          </cell>
          <cell r="H12">
            <v>28223.009999999995</v>
          </cell>
          <cell r="I12">
            <v>49430.87999999999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Rent, Maint., &amp; Utilities</v>
          </cell>
          <cell r="C13">
            <v>1075094.6599999999</v>
          </cell>
          <cell r="D13">
            <v>181149.56000000008</v>
          </cell>
          <cell r="E13">
            <v>141011.31</v>
          </cell>
          <cell r="F13">
            <v>177625.73999999993</v>
          </cell>
          <cell r="G13">
            <v>185869.03999999986</v>
          </cell>
          <cell r="H13">
            <v>203461.42999999996</v>
          </cell>
          <cell r="I13">
            <v>185977.57999999996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 t="str">
            <v>Vehicles &amp; Equip</v>
          </cell>
          <cell r="C14">
            <v>1146733.0699999998</v>
          </cell>
          <cell r="D14">
            <v>198641.68000000014</v>
          </cell>
          <cell r="E14">
            <v>192737.14999999994</v>
          </cell>
          <cell r="F14">
            <v>203079.08</v>
          </cell>
          <cell r="G14">
            <v>189706.62</v>
          </cell>
          <cell r="H14">
            <v>155384.27000000002</v>
          </cell>
          <cell r="I14">
            <v>207184.26999999981</v>
          </cell>
          <cell r="J14" t="str">
            <v>0</v>
          </cell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</row>
        <row r="15">
          <cell r="B15" t="str">
            <v>Materials &amp; Supplies</v>
          </cell>
          <cell r="C15">
            <v>1659525.86</v>
          </cell>
          <cell r="D15">
            <v>283147.72000000003</v>
          </cell>
          <cell r="E15">
            <v>178304.73999999996</v>
          </cell>
          <cell r="F15">
            <v>304567.84000000003</v>
          </cell>
          <cell r="G15">
            <v>194195.05999999997</v>
          </cell>
          <cell r="H15">
            <v>284808.12000000005</v>
          </cell>
          <cell r="I15">
            <v>414502.38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Information Technologies</v>
          </cell>
          <cell r="C16">
            <v>178977.07</v>
          </cell>
          <cell r="D16">
            <v>58265.969999999994</v>
          </cell>
          <cell r="E16">
            <v>18272.460000000003</v>
          </cell>
          <cell r="F16">
            <v>23766.420000000002</v>
          </cell>
          <cell r="G16">
            <v>51832.920000000006</v>
          </cell>
          <cell r="H16">
            <v>10658.279999999999</v>
          </cell>
          <cell r="I16">
            <v>16181.02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Telecom</v>
          </cell>
          <cell r="C17">
            <v>392711.97</v>
          </cell>
          <cell r="D17">
            <v>64034.06</v>
          </cell>
          <cell r="E17">
            <v>58535.370000000024</v>
          </cell>
          <cell r="F17">
            <v>65408.430000000022</v>
          </cell>
          <cell r="G17">
            <v>81168.709999999992</v>
          </cell>
          <cell r="H17">
            <v>51290.270000000019</v>
          </cell>
          <cell r="I17">
            <v>72275.129999999946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Marketing</v>
          </cell>
          <cell r="C18">
            <v>74468.829999999987</v>
          </cell>
          <cell r="D18">
            <v>14602.899999999998</v>
          </cell>
          <cell r="E18">
            <v>11257.57</v>
          </cell>
          <cell r="F18">
            <v>36013.799999999996</v>
          </cell>
          <cell r="G18">
            <v>580.63000000000045</v>
          </cell>
          <cell r="H18">
            <v>2280.66</v>
          </cell>
          <cell r="I18">
            <v>9733.2699999999986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Directors &amp; Shareholders &amp;PR</v>
          </cell>
          <cell r="C19">
            <v>184.01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>
            <v>184.01</v>
          </cell>
          <cell r="I19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118856.79999999999</v>
          </cell>
          <cell r="D20">
            <v>13525.27</v>
          </cell>
          <cell r="E20">
            <v>17198.79</v>
          </cell>
          <cell r="F20">
            <v>18087.649999999998</v>
          </cell>
          <cell r="G20">
            <v>34505.050000000003</v>
          </cell>
          <cell r="H20">
            <v>15299.65</v>
          </cell>
          <cell r="I20">
            <v>20240.39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B21" t="str">
            <v>Print &amp; Postages</v>
          </cell>
          <cell r="C21">
            <v>36734.369999999995</v>
          </cell>
          <cell r="D21">
            <v>4896.74</v>
          </cell>
          <cell r="E21">
            <v>6229.7999999999993</v>
          </cell>
          <cell r="F21">
            <v>6303.51</v>
          </cell>
          <cell r="G21">
            <v>8171.45</v>
          </cell>
          <cell r="H21">
            <v>6278.1900000000005</v>
          </cell>
          <cell r="I21">
            <v>4854.6800000000012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</row>
        <row r="22">
          <cell r="B22" t="str">
            <v>Travel &amp; Entertainment</v>
          </cell>
          <cell r="C22">
            <v>555771.13</v>
          </cell>
          <cell r="D22">
            <v>59195.33</v>
          </cell>
          <cell r="E22">
            <v>151822.02000000002</v>
          </cell>
          <cell r="F22">
            <v>96696.639999999985</v>
          </cell>
          <cell r="G22">
            <v>87035.47</v>
          </cell>
          <cell r="H22">
            <v>80234.509999999995</v>
          </cell>
          <cell r="I22">
            <v>80787.16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 t="str">
            <v>Training</v>
          </cell>
          <cell r="C23">
            <v>110886.97</v>
          </cell>
          <cell r="D23">
            <v>12115.609999999999</v>
          </cell>
          <cell r="E23">
            <v>19512.98</v>
          </cell>
          <cell r="F23">
            <v>10784.169999999998</v>
          </cell>
          <cell r="G23">
            <v>27616.370000000003</v>
          </cell>
          <cell r="H23">
            <v>18979.04</v>
          </cell>
          <cell r="I23">
            <v>21878.799999999999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</row>
        <row r="24">
          <cell r="B24" t="str">
            <v>Outside Services</v>
          </cell>
          <cell r="C24">
            <v>12081887.489999998</v>
          </cell>
          <cell r="D24">
            <v>1869443.1799999997</v>
          </cell>
          <cell r="E24">
            <v>1796482.7399999998</v>
          </cell>
          <cell r="F24">
            <v>3849183.4199999995</v>
          </cell>
          <cell r="G24">
            <v>1423316.23</v>
          </cell>
          <cell r="H24">
            <v>1451081.2099999995</v>
          </cell>
          <cell r="I24">
            <v>1692380.7099999997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Miscellaneous</v>
          </cell>
          <cell r="C25">
            <v>-3358320.72</v>
          </cell>
          <cell r="D25">
            <v>-73778.819999999992</v>
          </cell>
          <cell r="E25">
            <v>-85758.86</v>
          </cell>
          <cell r="F25">
            <v>-2940410.83</v>
          </cell>
          <cell r="G25">
            <v>-66683.13</v>
          </cell>
          <cell r="H25">
            <v>-101578.96</v>
          </cell>
          <cell r="I25">
            <v>-90110.12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Total BU Direct Expense</v>
          </cell>
          <cell r="C26">
            <v>28580258.27</v>
          </cell>
          <cell r="D26">
            <v>5276930.3099999996</v>
          </cell>
          <cell r="E26">
            <v>4752296.3399999989</v>
          </cell>
          <cell r="F26">
            <v>4577632.4999999981</v>
          </cell>
          <cell r="G26">
            <v>4743229.3000000007</v>
          </cell>
          <cell r="H26">
            <v>4382417.01</v>
          </cell>
          <cell r="I26">
            <v>4847752.8099999996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4883024.76</v>
          </cell>
          <cell r="D30">
            <v>1100596.8299999996</v>
          </cell>
          <cell r="E30">
            <v>526707.90999999992</v>
          </cell>
          <cell r="F30">
            <v>859507.14000000013</v>
          </cell>
          <cell r="G30">
            <v>849423.0399999998</v>
          </cell>
          <cell r="H30">
            <v>738065.49</v>
          </cell>
          <cell r="I30">
            <v>808724.34999999974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Provision for Bad Debt</v>
          </cell>
          <cell r="C31">
            <v>15829.09</v>
          </cell>
          <cell r="D31" t="str">
            <v>0</v>
          </cell>
          <cell r="E31" t="str">
            <v>0</v>
          </cell>
          <cell r="F31">
            <v>5179.59</v>
          </cell>
          <cell r="G31">
            <v>0</v>
          </cell>
          <cell r="H31">
            <v>0</v>
          </cell>
          <cell r="I31">
            <v>10649.5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</row>
        <row r="32">
          <cell r="B32" t="str">
            <v>O&amp;M - Total Operation &amp; Maintenance Expense</v>
          </cell>
          <cell r="C32">
            <v>33894895.159999996</v>
          </cell>
          <cell r="D32">
            <v>6450040.4199999999</v>
          </cell>
          <cell r="E32">
            <v>5334803.79</v>
          </cell>
          <cell r="F32">
            <v>5514913.9399999995</v>
          </cell>
          <cell r="G32">
            <v>5673062.8600000003</v>
          </cell>
          <cell r="H32">
            <v>5198287.66</v>
          </cell>
          <cell r="I32">
            <v>5723786.4900000002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415783.04</v>
          </cell>
          <cell r="D34">
            <v>72513.279999999999</v>
          </cell>
          <cell r="E34">
            <v>55799.539999999994</v>
          </cell>
          <cell r="F34">
            <v>72594.709999999992</v>
          </cell>
          <cell r="G34">
            <v>80410.52</v>
          </cell>
          <cell r="H34">
            <v>77805.16</v>
          </cell>
          <cell r="I34">
            <v>56659.83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SSU Direct Charges</v>
          </cell>
          <cell r="C35">
            <v>415783.04</v>
          </cell>
          <cell r="D35">
            <v>72513.279999999999</v>
          </cell>
          <cell r="E35">
            <v>55799.539999999994</v>
          </cell>
          <cell r="F35">
            <v>72594.709999999992</v>
          </cell>
          <cell r="G35">
            <v>80410.52</v>
          </cell>
          <cell r="H35">
            <v>77805.16</v>
          </cell>
          <cell r="I35">
            <v>56659.83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</sheetData>
      <sheetData sheetId="28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20500108.890000001</v>
          </cell>
          <cell r="D9">
            <v>1793880.8900000006</v>
          </cell>
          <cell r="E9">
            <v>1648580.88</v>
          </cell>
          <cell r="F9">
            <v>1777975.9700000002</v>
          </cell>
          <cell r="G9">
            <v>1793880.8900000006</v>
          </cell>
          <cell r="H9">
            <v>1575930.8399999999</v>
          </cell>
          <cell r="I9">
            <v>1650761.99</v>
          </cell>
          <cell r="J9">
            <v>1721230.85</v>
          </cell>
          <cell r="K9">
            <v>1721230.85</v>
          </cell>
          <cell r="L9">
            <v>1650761.99</v>
          </cell>
          <cell r="M9">
            <v>1793880.8900000006</v>
          </cell>
          <cell r="N9">
            <v>1648580.8800000001</v>
          </cell>
          <cell r="O9">
            <v>1723411.9700000002</v>
          </cell>
        </row>
        <row r="10">
          <cell r="B10" t="str">
            <v>Benefits</v>
          </cell>
          <cell r="C10">
            <v>7568165.2599999988</v>
          </cell>
          <cell r="D10">
            <v>667952.03999999969</v>
          </cell>
          <cell r="E10">
            <v>604640.80999999994</v>
          </cell>
          <cell r="F10">
            <v>661021.72</v>
          </cell>
          <cell r="G10">
            <v>667952.03999999969</v>
          </cell>
          <cell r="H10">
            <v>572985.4800000001</v>
          </cell>
          <cell r="I10">
            <v>605591.16</v>
          </cell>
          <cell r="J10">
            <v>636296.38</v>
          </cell>
          <cell r="K10">
            <v>636296.38</v>
          </cell>
          <cell r="L10">
            <v>605591.16</v>
          </cell>
          <cell r="M10">
            <v>667952.03999999969</v>
          </cell>
          <cell r="N10">
            <v>604640.80999999994</v>
          </cell>
          <cell r="O10">
            <v>637245.24000000011</v>
          </cell>
        </row>
        <row r="11">
          <cell r="B11" t="str">
            <v>Employee Welfare</v>
          </cell>
          <cell r="C11">
            <v>1124440.6999999997</v>
          </cell>
          <cell r="D11">
            <v>130548.42999999996</v>
          </cell>
          <cell r="E11">
            <v>162975.21999999994</v>
          </cell>
          <cell r="F11">
            <v>157778.25999999995</v>
          </cell>
          <cell r="G11">
            <v>177559.8900000001</v>
          </cell>
          <cell r="H11">
            <v>99435.999999999985</v>
          </cell>
          <cell r="I11">
            <v>34347.37999999999</v>
          </cell>
          <cell r="J11">
            <v>34080.46</v>
          </cell>
          <cell r="K11">
            <v>172763.32999999996</v>
          </cell>
          <cell r="L11">
            <v>35762.99</v>
          </cell>
          <cell r="M11">
            <v>44051.23000000001</v>
          </cell>
          <cell r="N11">
            <v>32674.519999999997</v>
          </cell>
          <cell r="O11">
            <v>42462.989999999983</v>
          </cell>
        </row>
        <row r="12">
          <cell r="B12" t="str">
            <v>Insurance</v>
          </cell>
          <cell r="C12">
            <v>415554</v>
          </cell>
          <cell r="D12">
            <v>33864</v>
          </cell>
          <cell r="E12">
            <v>33864</v>
          </cell>
          <cell r="F12">
            <v>33864</v>
          </cell>
          <cell r="G12">
            <v>33864</v>
          </cell>
          <cell r="H12">
            <v>33864</v>
          </cell>
          <cell r="I12">
            <v>33863</v>
          </cell>
          <cell r="J12">
            <v>35376</v>
          </cell>
          <cell r="K12">
            <v>35491</v>
          </cell>
          <cell r="L12">
            <v>35376</v>
          </cell>
          <cell r="M12">
            <v>35376</v>
          </cell>
          <cell r="N12">
            <v>35376</v>
          </cell>
          <cell r="O12">
            <v>35376</v>
          </cell>
        </row>
        <row r="13">
          <cell r="B13" t="str">
            <v>Rent, Maint., &amp; Utilities</v>
          </cell>
          <cell r="C13">
            <v>1917540.35</v>
          </cell>
          <cell r="D13">
            <v>161011.67000000004</v>
          </cell>
          <cell r="E13">
            <v>157837.5</v>
          </cell>
          <cell r="F13">
            <v>161373.5</v>
          </cell>
          <cell r="G13">
            <v>159931.82</v>
          </cell>
          <cell r="H13">
            <v>160087.05000000005</v>
          </cell>
          <cell r="I13">
            <v>159948.69</v>
          </cell>
          <cell r="J13">
            <v>160221.24</v>
          </cell>
          <cell r="K13">
            <v>159834.92000000004</v>
          </cell>
          <cell r="L13">
            <v>160761.92000000004</v>
          </cell>
          <cell r="M13">
            <v>159629.24</v>
          </cell>
          <cell r="N13">
            <v>158586.92000000001</v>
          </cell>
          <cell r="O13">
            <v>158315.88</v>
          </cell>
        </row>
        <row r="14">
          <cell r="B14" t="str">
            <v>Vehicles &amp; Equip</v>
          </cell>
          <cell r="C14">
            <v>2466293.1800000006</v>
          </cell>
          <cell r="D14">
            <v>199500.32</v>
          </cell>
          <cell r="E14">
            <v>199497.63999999998</v>
          </cell>
          <cell r="F14">
            <v>199497.63000000003</v>
          </cell>
          <cell r="G14">
            <v>199533.33</v>
          </cell>
          <cell r="H14">
            <v>199497.63000000003</v>
          </cell>
          <cell r="I14">
            <v>266430.86000000004</v>
          </cell>
          <cell r="J14">
            <v>201526.07</v>
          </cell>
          <cell r="K14">
            <v>200214.71999999997</v>
          </cell>
          <cell r="L14">
            <v>200220.12000000002</v>
          </cell>
          <cell r="M14">
            <v>200220.12000000002</v>
          </cell>
          <cell r="N14">
            <v>200220.12000000002</v>
          </cell>
          <cell r="O14">
            <v>199934.62000000002</v>
          </cell>
        </row>
        <row r="15">
          <cell r="B15" t="str">
            <v>Materials &amp; Supplies</v>
          </cell>
          <cell r="C15">
            <v>4463050.9800000004</v>
          </cell>
          <cell r="D15">
            <v>372413.8</v>
          </cell>
          <cell r="E15">
            <v>375330.38</v>
          </cell>
          <cell r="F15">
            <v>370096.38</v>
          </cell>
          <cell r="G15">
            <v>376846.38</v>
          </cell>
          <cell r="H15">
            <v>382929.38</v>
          </cell>
          <cell r="I15">
            <v>356412.38</v>
          </cell>
          <cell r="J15">
            <v>358820.38</v>
          </cell>
          <cell r="K15">
            <v>380511.38</v>
          </cell>
          <cell r="L15">
            <v>385721.38</v>
          </cell>
          <cell r="M15">
            <v>358505.38</v>
          </cell>
          <cell r="N15">
            <v>377471.38</v>
          </cell>
          <cell r="O15">
            <v>367992.38</v>
          </cell>
        </row>
        <row r="16">
          <cell r="B16" t="str">
            <v>Information Technologies</v>
          </cell>
          <cell r="C16">
            <v>500282</v>
          </cell>
          <cell r="D16">
            <v>68231</v>
          </cell>
          <cell r="E16">
            <v>30181</v>
          </cell>
          <cell r="F16">
            <v>9981</v>
          </cell>
          <cell r="G16">
            <v>9981</v>
          </cell>
          <cell r="H16">
            <v>54981</v>
          </cell>
          <cell r="I16">
            <v>84031</v>
          </cell>
          <cell r="J16">
            <v>9981</v>
          </cell>
          <cell r="K16">
            <v>9981</v>
          </cell>
          <cell r="L16">
            <v>13981</v>
          </cell>
          <cell r="M16">
            <v>90302</v>
          </cell>
          <cell r="N16">
            <v>56870</v>
          </cell>
          <cell r="O16">
            <v>61781</v>
          </cell>
        </row>
        <row r="17">
          <cell r="B17" t="str">
            <v>Telecom</v>
          </cell>
          <cell r="C17">
            <v>794586.70000000007</v>
          </cell>
          <cell r="D17">
            <v>66272.260000000009</v>
          </cell>
          <cell r="E17">
            <v>67728.350000000006</v>
          </cell>
          <cell r="F17">
            <v>65426.800000000017</v>
          </cell>
          <cell r="G17">
            <v>65670</v>
          </cell>
          <cell r="H17">
            <v>65476.450000000012</v>
          </cell>
          <cell r="I17">
            <v>65554.700000000012</v>
          </cell>
          <cell r="J17">
            <v>65462.600000000006</v>
          </cell>
          <cell r="K17">
            <v>68374.580000000016</v>
          </cell>
          <cell r="L17">
            <v>68249.100000000006</v>
          </cell>
          <cell r="M17">
            <v>65564.72</v>
          </cell>
          <cell r="N17">
            <v>65469.570000000007</v>
          </cell>
          <cell r="O17">
            <v>65337.570000000007</v>
          </cell>
        </row>
        <row r="18">
          <cell r="B18" t="str">
            <v>Marketing</v>
          </cell>
          <cell r="C18">
            <v>96894</v>
          </cell>
          <cell r="D18">
            <v>3434</v>
          </cell>
          <cell r="E18">
            <v>6321</v>
          </cell>
          <cell r="F18">
            <v>9221</v>
          </cell>
          <cell r="G18">
            <v>10934</v>
          </cell>
          <cell r="H18">
            <v>12821</v>
          </cell>
          <cell r="I18">
            <v>16521</v>
          </cell>
          <cell r="J18">
            <v>10944</v>
          </cell>
          <cell r="K18">
            <v>3621</v>
          </cell>
          <cell r="L18">
            <v>8221</v>
          </cell>
          <cell r="M18">
            <v>3314</v>
          </cell>
          <cell r="N18">
            <v>3321</v>
          </cell>
          <cell r="O18">
            <v>8221</v>
          </cell>
        </row>
        <row r="19">
          <cell r="B19" t="str">
            <v>Directors &amp; Shareholders &amp;PR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228752</v>
          </cell>
          <cell r="D20">
            <v>25162</v>
          </cell>
          <cell r="E20">
            <v>22185</v>
          </cell>
          <cell r="F20">
            <v>15035</v>
          </cell>
          <cell r="G20">
            <v>28265</v>
          </cell>
          <cell r="H20">
            <v>14253</v>
          </cell>
          <cell r="I20">
            <v>15075</v>
          </cell>
          <cell r="J20">
            <v>28210</v>
          </cell>
          <cell r="K20">
            <v>14220</v>
          </cell>
          <cell r="L20">
            <v>14770</v>
          </cell>
          <cell r="M20">
            <v>18930</v>
          </cell>
          <cell r="N20">
            <v>13380</v>
          </cell>
          <cell r="O20">
            <v>19267</v>
          </cell>
        </row>
        <row r="21">
          <cell r="B21" t="str">
            <v>Print &amp; Postages</v>
          </cell>
          <cell r="C21">
            <v>74774.42</v>
          </cell>
          <cell r="D21">
            <v>6418.5599999999995</v>
          </cell>
          <cell r="E21">
            <v>6109.2099999999991</v>
          </cell>
          <cell r="F21">
            <v>6754.65</v>
          </cell>
          <cell r="G21">
            <v>6132.7099999999991</v>
          </cell>
          <cell r="H21">
            <v>6136</v>
          </cell>
          <cell r="I21">
            <v>6156.2099999999991</v>
          </cell>
          <cell r="J21">
            <v>6685.9</v>
          </cell>
          <cell r="K21">
            <v>6111.66</v>
          </cell>
          <cell r="L21">
            <v>6161.3799999999992</v>
          </cell>
          <cell r="M21">
            <v>6078.19</v>
          </cell>
          <cell r="N21">
            <v>6021.32</v>
          </cell>
          <cell r="O21">
            <v>6008.63</v>
          </cell>
        </row>
        <row r="22">
          <cell r="B22" t="str">
            <v>Travel &amp; Entertainment</v>
          </cell>
          <cell r="C22">
            <v>1294711</v>
          </cell>
          <cell r="D22">
            <v>152176.5</v>
          </cell>
          <cell r="E22">
            <v>133750.5</v>
          </cell>
          <cell r="F22">
            <v>92077.5</v>
          </cell>
          <cell r="G22">
            <v>96392.5</v>
          </cell>
          <cell r="H22">
            <v>118559.5</v>
          </cell>
          <cell r="I22">
            <v>91914.5</v>
          </cell>
          <cell r="J22">
            <v>92045.5</v>
          </cell>
          <cell r="K22">
            <v>135278.5</v>
          </cell>
          <cell r="L22">
            <v>86183.5</v>
          </cell>
          <cell r="M22">
            <v>90345.5</v>
          </cell>
          <cell r="N22">
            <v>84380.5</v>
          </cell>
          <cell r="O22">
            <v>121606.5</v>
          </cell>
        </row>
        <row r="23">
          <cell r="B23" t="str">
            <v>Training</v>
          </cell>
          <cell r="C23">
            <v>297561</v>
          </cell>
          <cell r="D23">
            <v>50922</v>
          </cell>
          <cell r="E23">
            <v>20016</v>
          </cell>
          <cell r="F23">
            <v>17095</v>
          </cell>
          <cell r="G23">
            <v>33453</v>
          </cell>
          <cell r="H23">
            <v>19934</v>
          </cell>
          <cell r="I23">
            <v>27588</v>
          </cell>
          <cell r="J23">
            <v>37699</v>
          </cell>
          <cell r="K23">
            <v>21843</v>
          </cell>
          <cell r="L23">
            <v>18967</v>
          </cell>
          <cell r="M23">
            <v>17821</v>
          </cell>
          <cell r="N23">
            <v>13646</v>
          </cell>
          <cell r="O23">
            <v>18577</v>
          </cell>
        </row>
        <row r="24">
          <cell r="B24" t="str">
            <v>Outside Services</v>
          </cell>
          <cell r="C24">
            <v>24226435.400000002</v>
          </cell>
          <cell r="D24">
            <v>1774069.95</v>
          </cell>
          <cell r="E24">
            <v>1860444.95</v>
          </cell>
          <cell r="F24">
            <v>1227522.95</v>
          </cell>
          <cell r="G24">
            <v>1148683.95</v>
          </cell>
          <cell r="H24">
            <v>990358.95</v>
          </cell>
          <cell r="I24">
            <v>1220522.95</v>
          </cell>
          <cell r="J24">
            <v>1929247.95</v>
          </cell>
          <cell r="K24">
            <v>2654874.9500000002</v>
          </cell>
          <cell r="L24">
            <v>3794050.95</v>
          </cell>
          <cell r="M24">
            <v>2791471.95</v>
          </cell>
          <cell r="N24">
            <v>2385021.9500000002</v>
          </cell>
          <cell r="O24">
            <v>2450163.9500000002</v>
          </cell>
        </row>
        <row r="25">
          <cell r="B25" t="str">
            <v>Miscellaneous</v>
          </cell>
          <cell r="C25">
            <v>-658978</v>
          </cell>
          <cell r="D25">
            <v>-64504</v>
          </cell>
          <cell r="E25">
            <v>-50376</v>
          </cell>
          <cell r="F25">
            <v>-54081</v>
          </cell>
          <cell r="G25">
            <v>-50081</v>
          </cell>
          <cell r="H25">
            <v>-58331</v>
          </cell>
          <cell r="I25">
            <v>-50081</v>
          </cell>
          <cell r="J25">
            <v>-66174</v>
          </cell>
          <cell r="K25">
            <v>-50081</v>
          </cell>
          <cell r="L25">
            <v>-51281</v>
          </cell>
          <cell r="M25">
            <v>-56326</v>
          </cell>
          <cell r="N25">
            <v>-57581</v>
          </cell>
          <cell r="O25">
            <v>-50081</v>
          </cell>
        </row>
        <row r="26">
          <cell r="B26" t="str">
            <v>Total BU Direct Expense</v>
          </cell>
          <cell r="C26">
            <v>65310171.88000001</v>
          </cell>
          <cell r="D26">
            <v>5441353.4199999999</v>
          </cell>
          <cell r="E26">
            <v>5279086.4399999995</v>
          </cell>
          <cell r="F26">
            <v>4750640.3599999994</v>
          </cell>
          <cell r="G26">
            <v>4758999.51</v>
          </cell>
          <cell r="H26">
            <v>4248919.28</v>
          </cell>
          <cell r="I26">
            <v>4584637.8199999994</v>
          </cell>
          <cell r="J26">
            <v>5261653.3299999991</v>
          </cell>
          <cell r="K26">
            <v>6170566.2700000005</v>
          </cell>
          <cell r="L26">
            <v>7033498.4900000002</v>
          </cell>
          <cell r="M26">
            <v>6287116.2600000007</v>
          </cell>
          <cell r="N26">
            <v>5628079.9699999997</v>
          </cell>
          <cell r="O26">
            <v>5865620.7300000004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9374823.9000000022</v>
          </cell>
          <cell r="D30">
            <v>1401330.7500000002</v>
          </cell>
          <cell r="E30">
            <v>409508.94999999995</v>
          </cell>
          <cell r="F30">
            <v>884553.78</v>
          </cell>
          <cell r="G30">
            <v>914741.78</v>
          </cell>
          <cell r="H30">
            <v>714373.81</v>
          </cell>
          <cell r="I30">
            <v>798429.7100000002</v>
          </cell>
          <cell r="J30">
            <v>645540.7100000002</v>
          </cell>
          <cell r="K30">
            <v>1049901.7100000002</v>
          </cell>
          <cell r="L30">
            <v>630999.7100000002</v>
          </cell>
          <cell r="M30">
            <v>656407.7100000002</v>
          </cell>
          <cell r="N30">
            <v>608437.7100000002</v>
          </cell>
          <cell r="O30">
            <v>660597.57000000007</v>
          </cell>
        </row>
        <row r="31">
          <cell r="B31" t="str">
            <v>Provision for Bad Debt</v>
          </cell>
          <cell r="C31">
            <v>60000</v>
          </cell>
          <cell r="D31">
            <v>5000</v>
          </cell>
          <cell r="E31">
            <v>5000</v>
          </cell>
          <cell r="F31">
            <v>5000</v>
          </cell>
          <cell r="G31">
            <v>5000</v>
          </cell>
          <cell r="H31">
            <v>5000</v>
          </cell>
          <cell r="I31">
            <v>5000</v>
          </cell>
          <cell r="J31">
            <v>5000</v>
          </cell>
          <cell r="K31">
            <v>5000</v>
          </cell>
          <cell r="L31">
            <v>5000</v>
          </cell>
          <cell r="M31">
            <v>5000</v>
          </cell>
          <cell r="N31">
            <v>5000</v>
          </cell>
          <cell r="O31">
            <v>5000</v>
          </cell>
        </row>
        <row r="32">
          <cell r="B32" t="str">
            <v>O&amp;M - Total Operation &amp; Maintenance Expense</v>
          </cell>
          <cell r="C32">
            <v>75765365.080000013</v>
          </cell>
          <cell r="D32">
            <v>6930116.0100000007</v>
          </cell>
          <cell r="E32">
            <v>5770817.4300000006</v>
          </cell>
          <cell r="F32">
            <v>5720001.2999999998</v>
          </cell>
          <cell r="G32">
            <v>5761174.830000001</v>
          </cell>
          <cell r="H32">
            <v>5042868.59</v>
          </cell>
          <cell r="I32">
            <v>5465784.0099999998</v>
          </cell>
          <cell r="J32">
            <v>5991995.96</v>
          </cell>
          <cell r="K32">
            <v>7345266.7100000009</v>
          </cell>
          <cell r="L32">
            <v>7746670.6399999997</v>
          </cell>
          <cell r="M32">
            <v>7030953.830000001</v>
          </cell>
          <cell r="N32">
            <v>6318695.1699999999</v>
          </cell>
          <cell r="O32">
            <v>6641020.5999999996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1020369.2999999998</v>
          </cell>
          <cell r="D34">
            <v>82431.839999999982</v>
          </cell>
          <cell r="E34">
            <v>77222.039999999994</v>
          </cell>
          <cell r="F34">
            <v>79807.159999999989</v>
          </cell>
          <cell r="G34">
            <v>82433.539999999994</v>
          </cell>
          <cell r="H34">
            <v>74575.5</v>
          </cell>
          <cell r="I34">
            <v>77716.48000000001</v>
          </cell>
          <cell r="J34">
            <v>79801.919999999984</v>
          </cell>
          <cell r="K34">
            <v>119798.72999999998</v>
          </cell>
          <cell r="L34">
            <v>77172.439999999988</v>
          </cell>
          <cell r="M34">
            <v>82429.859999999986</v>
          </cell>
          <cell r="N34">
            <v>77177.489999999991</v>
          </cell>
          <cell r="O34">
            <v>109802.29999999999</v>
          </cell>
        </row>
        <row r="35">
          <cell r="B35" t="str">
            <v>SSU Direct Charges</v>
          </cell>
          <cell r="C35">
            <v>1020369.2999999998</v>
          </cell>
          <cell r="D35">
            <v>82431.839999999982</v>
          </cell>
          <cell r="E35">
            <v>77222.039999999994</v>
          </cell>
          <cell r="F35">
            <v>79807.159999999989</v>
          </cell>
          <cell r="G35">
            <v>82433.539999999994</v>
          </cell>
          <cell r="H35">
            <v>74575.5</v>
          </cell>
          <cell r="I35">
            <v>77716.48000000001</v>
          </cell>
          <cell r="J35">
            <v>79801.919999999984</v>
          </cell>
          <cell r="K35">
            <v>119798.72999999998</v>
          </cell>
          <cell r="L35">
            <v>77172.439999999988</v>
          </cell>
          <cell r="M35">
            <v>82429.859999999986</v>
          </cell>
          <cell r="N35">
            <v>77177.489999999991</v>
          </cell>
          <cell r="O35">
            <v>109802.29999999999</v>
          </cell>
        </row>
      </sheetData>
      <sheetData sheetId="29">
        <row r="8">
          <cell r="C8" t="str">
            <v>Atmos Energy Marketing Group</v>
          </cell>
        </row>
      </sheetData>
      <sheetData sheetId="30">
        <row r="8">
          <cell r="C8" t="str">
            <v>Atmos Energy Marketing Group</v>
          </cell>
        </row>
      </sheetData>
      <sheetData sheetId="31">
        <row r="8">
          <cell r="B8">
            <v>0</v>
          </cell>
        </row>
      </sheetData>
      <sheetData sheetId="32">
        <row r="8">
          <cell r="B8">
            <v>0</v>
          </cell>
        </row>
      </sheetData>
      <sheetData sheetId="33">
        <row r="8">
          <cell r="C8" t="str">
            <v>SS Rollup w Blueflame</v>
          </cell>
        </row>
      </sheetData>
      <sheetData sheetId="34">
        <row r="8">
          <cell r="C8" t="str">
            <v>SS Rollup w Blueflame</v>
          </cell>
        </row>
      </sheetData>
      <sheetData sheetId="35"/>
      <sheetData sheetId="36"/>
      <sheetData sheetId="3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Projection"/>
      <sheetName val="MS-Summary"/>
      <sheetName val="MS-Project"/>
      <sheetName val="Mississippi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6703005.0099999998</v>
          </cell>
          <cell r="C15">
            <v>252076.27</v>
          </cell>
          <cell r="D15">
            <v>253650.91</v>
          </cell>
          <cell r="F15">
            <v>417644.71</v>
          </cell>
          <cell r="H15">
            <v>195946.51</v>
          </cell>
          <cell r="J15">
            <v>233018.36</v>
          </cell>
          <cell r="L15">
            <v>400262.81</v>
          </cell>
          <cell r="N15">
            <v>237066.97</v>
          </cell>
          <cell r="P15">
            <v>485166.01</v>
          </cell>
          <cell r="Q15">
            <v>-150000</v>
          </cell>
          <cell r="R15">
            <v>479418.82</v>
          </cell>
          <cell r="S15">
            <v>-150000</v>
          </cell>
          <cell r="T15">
            <v>527845.35</v>
          </cell>
          <cell r="U15">
            <v>-200000</v>
          </cell>
          <cell r="V15">
            <v>516447.91</v>
          </cell>
          <cell r="W15">
            <v>-215000</v>
          </cell>
          <cell r="X15">
            <v>513607.67999999999</v>
          </cell>
          <cell r="Y15">
            <v>-215000</v>
          </cell>
          <cell r="Z15">
            <v>3582152.31</v>
          </cell>
        </row>
        <row r="16">
          <cell r="A16" t="str">
            <v>Equipment</v>
          </cell>
          <cell r="B16">
            <v>1808201.46</v>
          </cell>
          <cell r="C16">
            <v>30636.97</v>
          </cell>
          <cell r="D16">
            <v>16645.48</v>
          </cell>
          <cell r="F16">
            <v>5023.1400000000003</v>
          </cell>
          <cell r="H16">
            <v>1406.26</v>
          </cell>
          <cell r="J16">
            <v>217373.14</v>
          </cell>
          <cell r="L16">
            <v>65228.26</v>
          </cell>
          <cell r="N16">
            <v>2432.02</v>
          </cell>
          <cell r="P16">
            <v>357486.04</v>
          </cell>
          <cell r="Q16">
            <v>-50000</v>
          </cell>
          <cell r="R16">
            <v>169645.11</v>
          </cell>
          <cell r="T16">
            <v>291391.46000000002</v>
          </cell>
          <cell r="V16">
            <v>378240.77</v>
          </cell>
          <cell r="X16">
            <v>1188.83</v>
          </cell>
          <cell r="Z16">
            <v>1486697.4800000002</v>
          </cell>
        </row>
        <row r="18">
          <cell r="A18" t="str">
            <v>5002.Data Center Move: CB10.Data Center Move</v>
          </cell>
          <cell r="B18">
            <v>738212.5</v>
          </cell>
          <cell r="C18" t="str">
            <v xml:space="preserve"> 0</v>
          </cell>
          <cell r="D18" t="str">
            <v xml:space="preserve"> 0</v>
          </cell>
          <cell r="F18">
            <v>351007.41</v>
          </cell>
          <cell r="H18" t="str">
            <v xml:space="preserve"> 0</v>
          </cell>
          <cell r="J18">
            <v>5100.9399999999996</v>
          </cell>
          <cell r="L18">
            <v>-7795.24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348313.11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738212.5</v>
          </cell>
          <cell r="C20">
            <v>0</v>
          </cell>
          <cell r="D20">
            <v>0</v>
          </cell>
          <cell r="E20">
            <v>0</v>
          </cell>
          <cell r="F20">
            <v>351007.41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-7795.24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348313.11</v>
          </cell>
        </row>
        <row r="21">
          <cell r="A21" t="str">
            <v>5002.PC/MDT Replacement-Acker: CB10.PC / MDT Replacement - Acker</v>
          </cell>
          <cell r="B21">
            <v>427940.92</v>
          </cell>
          <cell r="C21" t="str">
            <v xml:space="preserve"> 0</v>
          </cell>
          <cell r="D21">
            <v>308.89999999999998</v>
          </cell>
          <cell r="F21">
            <v>48992.639999999999</v>
          </cell>
          <cell r="H21">
            <v>210.73</v>
          </cell>
          <cell r="J21">
            <v>59744.74</v>
          </cell>
          <cell r="L21">
            <v>14833.42</v>
          </cell>
          <cell r="N21" t="str">
            <v xml:space="preserve"> 0</v>
          </cell>
          <cell r="P21">
            <v>34270.879999999997</v>
          </cell>
          <cell r="R21">
            <v>34404.31</v>
          </cell>
          <cell r="T21">
            <v>34796.78</v>
          </cell>
          <cell r="V21">
            <v>34571.42</v>
          </cell>
          <cell r="X21">
            <v>36376.19</v>
          </cell>
          <cell r="Y21">
            <v>51710</v>
          </cell>
          <cell r="Z21">
            <v>350220.01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427940.92</v>
          </cell>
          <cell r="C23">
            <v>0</v>
          </cell>
          <cell r="D23">
            <v>308.89999999999998</v>
          </cell>
          <cell r="E23">
            <v>0</v>
          </cell>
          <cell r="F23">
            <v>48992.639999999999</v>
          </cell>
          <cell r="G23">
            <v>0</v>
          </cell>
          <cell r="H23">
            <v>210.73</v>
          </cell>
          <cell r="I23">
            <v>0</v>
          </cell>
          <cell r="J23">
            <v>59744.74</v>
          </cell>
          <cell r="K23">
            <v>0</v>
          </cell>
          <cell r="L23">
            <v>14833.42</v>
          </cell>
          <cell r="M23">
            <v>0</v>
          </cell>
          <cell r="N23">
            <v>0</v>
          </cell>
          <cell r="O23">
            <v>0</v>
          </cell>
          <cell r="P23">
            <v>34270.879999999997</v>
          </cell>
          <cell r="Q23">
            <v>0</v>
          </cell>
          <cell r="R23">
            <v>34404.31</v>
          </cell>
          <cell r="S23">
            <v>0</v>
          </cell>
          <cell r="T23">
            <v>34796.78</v>
          </cell>
          <cell r="U23">
            <v>0</v>
          </cell>
          <cell r="V23">
            <v>34571.42</v>
          </cell>
          <cell r="W23">
            <v>0</v>
          </cell>
          <cell r="X23">
            <v>36376.19</v>
          </cell>
          <cell r="Y23">
            <v>51710</v>
          </cell>
          <cell r="Z23">
            <v>350220.01</v>
          </cell>
        </row>
        <row r="24">
          <cell r="A24" t="str">
            <v>Information Technology-Other</v>
          </cell>
          <cell r="B24">
            <v>269633.00999999995</v>
          </cell>
          <cell r="C24">
            <v>22552.07</v>
          </cell>
          <cell r="D24">
            <v>11698.130000000001</v>
          </cell>
          <cell r="F24">
            <v>19771.190000000017</v>
          </cell>
          <cell r="H24">
            <v>60.390000000000015</v>
          </cell>
          <cell r="J24">
            <v>13769.620000000003</v>
          </cell>
          <cell r="L24">
            <v>4365.6200000000008</v>
          </cell>
          <cell r="N24">
            <v>30245.45</v>
          </cell>
          <cell r="P24">
            <v>22072.280000000006</v>
          </cell>
          <cell r="Q24">
            <v>20000</v>
          </cell>
          <cell r="R24">
            <v>0</v>
          </cell>
          <cell r="T24">
            <v>0</v>
          </cell>
          <cell r="V24">
            <v>0</v>
          </cell>
          <cell r="W24">
            <v>56561</v>
          </cell>
          <cell r="X24">
            <v>0</v>
          </cell>
          <cell r="Z24">
            <v>201095.75000000003</v>
          </cell>
        </row>
        <row r="25">
          <cell r="A25" t="str">
            <v>Information Technology</v>
          </cell>
          <cell r="B25">
            <v>1435786.43</v>
          </cell>
          <cell r="C25">
            <v>22552.07</v>
          </cell>
          <cell r="D25">
            <v>12007.03</v>
          </cell>
          <cell r="E25">
            <v>0</v>
          </cell>
          <cell r="F25">
            <v>419771.24</v>
          </cell>
          <cell r="G25">
            <v>0</v>
          </cell>
          <cell r="H25">
            <v>271.12</v>
          </cell>
          <cell r="I25">
            <v>0</v>
          </cell>
          <cell r="J25">
            <v>78615.3</v>
          </cell>
          <cell r="K25">
            <v>0</v>
          </cell>
          <cell r="L25">
            <v>11403.8</v>
          </cell>
          <cell r="M25">
            <v>0</v>
          </cell>
          <cell r="N25">
            <v>30245.45</v>
          </cell>
          <cell r="O25">
            <v>0</v>
          </cell>
          <cell r="P25">
            <v>56343.16</v>
          </cell>
          <cell r="Q25">
            <v>20000</v>
          </cell>
          <cell r="R25">
            <v>34404.31</v>
          </cell>
          <cell r="S25">
            <v>0</v>
          </cell>
          <cell r="T25">
            <v>34796.78</v>
          </cell>
          <cell r="U25">
            <v>0</v>
          </cell>
          <cell r="V25">
            <v>34571.42</v>
          </cell>
          <cell r="W25">
            <v>56561</v>
          </cell>
          <cell r="X25">
            <v>36376.19</v>
          </cell>
          <cell r="Y25">
            <v>51710</v>
          </cell>
          <cell r="Z25">
            <v>899628.87000000011</v>
          </cell>
        </row>
        <row r="27">
          <cell r="A27" t="str">
            <v>Misc</v>
          </cell>
          <cell r="B27" t="str">
            <v xml:space="preserve"> 0</v>
          </cell>
          <cell r="C27">
            <v>102312.89</v>
          </cell>
          <cell r="D27">
            <v>171918.73</v>
          </cell>
          <cell r="F27">
            <v>-368598.52</v>
          </cell>
          <cell r="H27">
            <v>113223.51</v>
          </cell>
          <cell r="J27">
            <v>178647.25</v>
          </cell>
          <cell r="L27">
            <v>-30559.64</v>
          </cell>
          <cell r="N27">
            <v>5073.8900000000003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172018.11</v>
          </cell>
        </row>
        <row r="28">
          <cell r="A28" t="str">
            <v>Overhead</v>
          </cell>
          <cell r="B28" t="str">
            <v xml:space="preserve"> 0</v>
          </cell>
          <cell r="C28">
            <v>122229.52</v>
          </cell>
          <cell r="D28">
            <v>119030.52</v>
          </cell>
          <cell r="F28">
            <v>-241260.04</v>
          </cell>
          <cell r="H28">
            <v>276845.59999999998</v>
          </cell>
          <cell r="J28">
            <v>198684.75</v>
          </cell>
          <cell r="L28">
            <v>-475530.35</v>
          </cell>
          <cell r="N28">
            <v>347244.64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347244.64</v>
          </cell>
        </row>
        <row r="29">
          <cell r="A29" t="str">
            <v>Pipeline Integrity Management</v>
          </cell>
          <cell r="B29">
            <v>118678.37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68768</v>
          </cell>
          <cell r="Z29">
            <v>68768</v>
          </cell>
        </row>
        <row r="30">
          <cell r="A30" t="str">
            <v>Public Improvements</v>
          </cell>
          <cell r="B30">
            <v>2638055.2400000002</v>
          </cell>
          <cell r="C30">
            <v>-20467.37</v>
          </cell>
          <cell r="D30">
            <v>365753.22</v>
          </cell>
          <cell r="F30">
            <v>268686.52</v>
          </cell>
          <cell r="H30">
            <v>120879.74</v>
          </cell>
          <cell r="J30">
            <v>116213.05</v>
          </cell>
          <cell r="L30">
            <v>180257.15</v>
          </cell>
          <cell r="N30">
            <v>57410.36</v>
          </cell>
          <cell r="P30">
            <v>287109.08</v>
          </cell>
          <cell r="R30">
            <v>196508.67</v>
          </cell>
          <cell r="T30">
            <v>217779.66</v>
          </cell>
          <cell r="V30">
            <v>437455.11</v>
          </cell>
          <cell r="X30">
            <v>374390.63</v>
          </cell>
          <cell r="Z30">
            <v>2601975.8199999998</v>
          </cell>
        </row>
        <row r="32">
          <cell r="A32" t="str">
            <v>Project XXX</v>
          </cell>
          <cell r="S32">
            <v>560000</v>
          </cell>
          <cell r="U32">
            <v>560000</v>
          </cell>
          <cell r="W32">
            <v>560000</v>
          </cell>
          <cell r="Z32">
            <v>1680000</v>
          </cell>
        </row>
        <row r="33">
          <cell r="Z33">
            <v>0</v>
          </cell>
        </row>
        <row r="34">
          <cell r="A34" t="str">
            <v>Clarksdale New Office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560000</v>
          </cell>
          <cell r="T34">
            <v>0</v>
          </cell>
          <cell r="U34">
            <v>560000</v>
          </cell>
          <cell r="V34">
            <v>0</v>
          </cell>
          <cell r="W34">
            <v>560000</v>
          </cell>
          <cell r="X34">
            <v>0</v>
          </cell>
          <cell r="Y34">
            <v>0</v>
          </cell>
          <cell r="Z34">
            <v>1680000</v>
          </cell>
        </row>
        <row r="35">
          <cell r="A35" t="str">
            <v>Structures-Other</v>
          </cell>
          <cell r="B35">
            <v>113289.64</v>
          </cell>
          <cell r="C35">
            <v>240.71</v>
          </cell>
          <cell r="D35">
            <v>33.270000000000003</v>
          </cell>
          <cell r="E35">
            <v>0</v>
          </cell>
          <cell r="F35">
            <v>6089.81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14042.54</v>
          </cell>
          <cell r="N35">
            <v>24128.26</v>
          </cell>
          <cell r="P35">
            <v>0</v>
          </cell>
          <cell r="R35">
            <v>29409</v>
          </cell>
          <cell r="T35">
            <v>24936.82</v>
          </cell>
          <cell r="V35">
            <v>12168.41</v>
          </cell>
          <cell r="X35">
            <v>0</v>
          </cell>
          <cell r="Z35">
            <v>111048.82</v>
          </cell>
        </row>
        <row r="36">
          <cell r="A36" t="str">
            <v>Structures</v>
          </cell>
          <cell r="B36">
            <v>113289.64</v>
          </cell>
          <cell r="C36">
            <v>240.71</v>
          </cell>
          <cell r="D36">
            <v>33.270000000000003</v>
          </cell>
          <cell r="F36">
            <v>6089.81</v>
          </cell>
          <cell r="H36" t="str">
            <v xml:space="preserve"> 0</v>
          </cell>
          <cell r="J36" t="str">
            <v xml:space="preserve"> 0</v>
          </cell>
          <cell r="L36">
            <v>14042.54</v>
          </cell>
          <cell r="M36">
            <v>0</v>
          </cell>
          <cell r="N36">
            <v>24128.26</v>
          </cell>
          <cell r="O36">
            <v>0</v>
          </cell>
          <cell r="P36" t="str">
            <v xml:space="preserve"> 0</v>
          </cell>
          <cell r="Q36">
            <v>0</v>
          </cell>
          <cell r="R36">
            <v>29409</v>
          </cell>
          <cell r="S36">
            <v>560000</v>
          </cell>
          <cell r="T36">
            <v>24936.82</v>
          </cell>
          <cell r="U36">
            <v>560000</v>
          </cell>
          <cell r="V36">
            <v>12168.41</v>
          </cell>
          <cell r="W36">
            <v>560000</v>
          </cell>
          <cell r="X36" t="str">
            <v xml:space="preserve"> 0</v>
          </cell>
          <cell r="Y36">
            <v>0</v>
          </cell>
          <cell r="Z36">
            <v>1791048.82</v>
          </cell>
        </row>
        <row r="38">
          <cell r="A38" t="str">
            <v>System Improvements</v>
          </cell>
          <cell r="B38">
            <v>842878.11</v>
          </cell>
          <cell r="C38">
            <v>76281.919999999998</v>
          </cell>
          <cell r="D38">
            <v>36294.019999999997</v>
          </cell>
          <cell r="F38">
            <v>92187.18</v>
          </cell>
          <cell r="H38">
            <v>-22171.09</v>
          </cell>
          <cell r="J38">
            <v>15324.75</v>
          </cell>
          <cell r="L38">
            <v>19513.7</v>
          </cell>
          <cell r="N38">
            <v>11927.92</v>
          </cell>
          <cell r="P38">
            <v>42786.15</v>
          </cell>
          <cell r="R38">
            <v>97519.9</v>
          </cell>
          <cell r="S38">
            <v>-15000</v>
          </cell>
          <cell r="T38">
            <v>71243.56</v>
          </cell>
          <cell r="V38">
            <v>37894.959999999999</v>
          </cell>
          <cell r="X38">
            <v>177862.27</v>
          </cell>
          <cell r="Y38">
            <v>-8608</v>
          </cell>
          <cell r="Z38">
            <v>633057.24000000011</v>
          </cell>
        </row>
        <row r="40">
          <cell r="A40" t="str">
            <v>5073.MERIDIAN:BARE STEEL: CB10.MERIDIAN:REPLCE BARE STEEL AND MAIN IN MERIDIAN</v>
          </cell>
          <cell r="B40">
            <v>2447012.0499999998</v>
          </cell>
          <cell r="C40">
            <v>83764.27</v>
          </cell>
          <cell r="D40">
            <v>195784.02</v>
          </cell>
          <cell r="F40">
            <v>174579.81</v>
          </cell>
          <cell r="H40">
            <v>167030.73000000001</v>
          </cell>
          <cell r="J40">
            <v>98197.96</v>
          </cell>
          <cell r="L40">
            <v>370846.83</v>
          </cell>
          <cell r="N40">
            <v>344081.78</v>
          </cell>
          <cell r="P40">
            <v>196007.04000000001</v>
          </cell>
          <cell r="R40">
            <v>196721.04</v>
          </cell>
          <cell r="T40">
            <v>198964.57</v>
          </cell>
          <cell r="V40">
            <v>197677.22</v>
          </cell>
          <cell r="X40">
            <v>207968.9</v>
          </cell>
          <cell r="Z40">
            <v>2431624.17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Meridian: Bare Steel Services and Main Replacement</v>
          </cell>
          <cell r="B44">
            <v>2447012.0499999998</v>
          </cell>
          <cell r="C44">
            <v>83764.27</v>
          </cell>
          <cell r="D44">
            <v>195784.02</v>
          </cell>
          <cell r="E44">
            <v>0</v>
          </cell>
          <cell r="F44">
            <v>174579.81</v>
          </cell>
          <cell r="G44">
            <v>0</v>
          </cell>
          <cell r="H44">
            <v>167030.73000000001</v>
          </cell>
          <cell r="I44">
            <v>0</v>
          </cell>
          <cell r="J44">
            <v>98197.96</v>
          </cell>
          <cell r="K44">
            <v>0</v>
          </cell>
          <cell r="L44">
            <v>370846.83</v>
          </cell>
          <cell r="M44">
            <v>0</v>
          </cell>
          <cell r="N44">
            <v>344081.78</v>
          </cell>
          <cell r="O44">
            <v>0</v>
          </cell>
          <cell r="P44">
            <v>196007.04000000001</v>
          </cell>
          <cell r="Q44">
            <v>0</v>
          </cell>
          <cell r="R44">
            <v>196721.04</v>
          </cell>
          <cell r="S44">
            <v>0</v>
          </cell>
          <cell r="T44">
            <v>198964.57</v>
          </cell>
          <cell r="U44">
            <v>0</v>
          </cell>
          <cell r="V44">
            <v>197677.22</v>
          </cell>
          <cell r="W44">
            <v>0</v>
          </cell>
          <cell r="X44">
            <v>207968.9</v>
          </cell>
          <cell r="Y44">
            <v>0</v>
          </cell>
          <cell r="Z44">
            <v>2431624.17</v>
          </cell>
        </row>
        <row r="45">
          <cell r="A45" t="str">
            <v>System Integrity-Other</v>
          </cell>
          <cell r="B45">
            <v>12310555.710000001</v>
          </cell>
          <cell r="C45">
            <v>832476.54999999993</v>
          </cell>
          <cell r="D45">
            <v>1078961.75</v>
          </cell>
          <cell r="F45">
            <v>1665039.69</v>
          </cell>
          <cell r="H45">
            <v>890807.39999999991</v>
          </cell>
          <cell r="J45">
            <v>1023244.96</v>
          </cell>
          <cell r="L45">
            <v>2037404.6400000001</v>
          </cell>
          <cell r="N45">
            <v>1011786.47</v>
          </cell>
          <cell r="P45">
            <v>1072858.55</v>
          </cell>
          <cell r="R45">
            <v>1271704.3499999999</v>
          </cell>
          <cell r="T45">
            <v>1054853.53</v>
          </cell>
          <cell r="V45">
            <v>957330.46</v>
          </cell>
          <cell r="X45">
            <v>990962.16</v>
          </cell>
          <cell r="Z45">
            <v>13887430.510000002</v>
          </cell>
        </row>
        <row r="46">
          <cell r="A46" t="str">
            <v>System Integrity</v>
          </cell>
          <cell r="B46">
            <v>14757567.76</v>
          </cell>
          <cell r="C46">
            <v>916240.82</v>
          </cell>
          <cell r="D46">
            <v>1274745.77</v>
          </cell>
          <cell r="E46">
            <v>0</v>
          </cell>
          <cell r="F46">
            <v>1839619.5</v>
          </cell>
          <cell r="G46">
            <v>0</v>
          </cell>
          <cell r="H46">
            <v>1057838.1299999999</v>
          </cell>
          <cell r="I46">
            <v>0</v>
          </cell>
          <cell r="J46">
            <v>1121442.92</v>
          </cell>
          <cell r="K46">
            <v>0</v>
          </cell>
          <cell r="L46">
            <v>2408251.4700000002</v>
          </cell>
          <cell r="M46">
            <v>0</v>
          </cell>
          <cell r="N46">
            <v>1355868.25</v>
          </cell>
          <cell r="O46">
            <v>0</v>
          </cell>
          <cell r="P46">
            <v>1268865.5900000001</v>
          </cell>
          <cell r="Q46">
            <v>0</v>
          </cell>
          <cell r="R46">
            <v>1468425.39</v>
          </cell>
          <cell r="S46">
            <v>0</v>
          </cell>
          <cell r="T46">
            <v>1253818.1000000001</v>
          </cell>
          <cell r="U46">
            <v>0</v>
          </cell>
          <cell r="V46">
            <v>1155007.68</v>
          </cell>
          <cell r="W46">
            <v>0</v>
          </cell>
          <cell r="X46">
            <v>1198931.06</v>
          </cell>
          <cell r="Y46">
            <v>0</v>
          </cell>
          <cell r="Z46">
            <v>16319054.68</v>
          </cell>
        </row>
        <row r="48">
          <cell r="A48" t="str">
            <v>Vehicles</v>
          </cell>
          <cell r="B48" t="str">
            <v xml:space="preserve"> 0</v>
          </cell>
          <cell r="C48">
            <v>172.54</v>
          </cell>
          <cell r="D48">
            <v>-7944.32</v>
          </cell>
          <cell r="F48">
            <v>46.68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>
            <v>-1455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-9180.0999999999985</v>
          </cell>
        </row>
        <row r="50">
          <cell r="A50" t="str">
            <v>NonGrowth</v>
          </cell>
          <cell r="B50">
            <v>21714457.009999998</v>
          </cell>
          <cell r="C50">
            <v>1250200.07</v>
          </cell>
          <cell r="D50">
            <v>1988483.72</v>
          </cell>
          <cell r="E50">
            <v>0</v>
          </cell>
          <cell r="F50">
            <v>2021565.51</v>
          </cell>
          <cell r="G50">
            <v>0</v>
          </cell>
          <cell r="H50">
            <v>1548293.27</v>
          </cell>
          <cell r="I50">
            <v>0</v>
          </cell>
          <cell r="J50">
            <v>1926301.16</v>
          </cell>
          <cell r="K50">
            <v>0</v>
          </cell>
          <cell r="L50">
            <v>2192606.9300000002</v>
          </cell>
          <cell r="M50">
            <v>0</v>
          </cell>
          <cell r="N50">
            <v>1832875.79</v>
          </cell>
          <cell r="O50">
            <v>0</v>
          </cell>
          <cell r="P50">
            <v>2012590.02</v>
          </cell>
          <cell r="Q50">
            <v>-30000</v>
          </cell>
          <cell r="R50">
            <v>1995912.38</v>
          </cell>
          <cell r="S50">
            <v>545000</v>
          </cell>
          <cell r="T50">
            <v>1893966.38</v>
          </cell>
          <cell r="U50">
            <v>560000</v>
          </cell>
          <cell r="V50">
            <v>2055338.35</v>
          </cell>
          <cell r="W50">
            <v>616561</v>
          </cell>
          <cell r="X50">
            <v>1788748.98</v>
          </cell>
          <cell r="Y50">
            <v>111870</v>
          </cell>
          <cell r="Z50">
            <v>24310313.559999999</v>
          </cell>
        </row>
        <row r="52">
          <cell r="A52" t="str">
            <v>Capital</v>
          </cell>
          <cell r="B52">
            <v>28417462.019999996</v>
          </cell>
          <cell r="C52">
            <v>1502276.34</v>
          </cell>
          <cell r="D52">
            <v>2242134.63</v>
          </cell>
          <cell r="E52">
            <v>0</v>
          </cell>
          <cell r="F52">
            <v>2439210.2200000002</v>
          </cell>
          <cell r="G52">
            <v>0</v>
          </cell>
          <cell r="H52">
            <v>1744239.78</v>
          </cell>
          <cell r="I52">
            <v>0</v>
          </cell>
          <cell r="J52">
            <v>2159319.52</v>
          </cell>
          <cell r="K52">
            <v>0</v>
          </cell>
          <cell r="L52">
            <v>2592869.7400000002</v>
          </cell>
          <cell r="M52">
            <v>0</v>
          </cell>
          <cell r="N52">
            <v>2069942.76</v>
          </cell>
          <cell r="O52">
            <v>0</v>
          </cell>
          <cell r="P52">
            <v>2497756.0299999998</v>
          </cell>
          <cell r="Q52">
            <v>-180000</v>
          </cell>
          <cell r="R52">
            <v>2475331.2000000002</v>
          </cell>
          <cell r="S52">
            <v>395000</v>
          </cell>
          <cell r="T52">
            <v>2421811.73</v>
          </cell>
          <cell r="U52">
            <v>360000</v>
          </cell>
          <cell r="V52">
            <v>2571786.2599999998</v>
          </cell>
          <cell r="W52">
            <v>401561</v>
          </cell>
          <cell r="X52">
            <v>2302356.66</v>
          </cell>
          <cell r="Y52">
            <v>-103130</v>
          </cell>
          <cell r="Z52">
            <v>27892465.870000001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-Projection"/>
      <sheetName val="MTX-Summary"/>
      <sheetName val="MTX-Project"/>
      <sheetName val="MTX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  <cell r="AA13" t="str">
            <v>Bud vs. Proj</v>
          </cell>
        </row>
        <row r="15">
          <cell r="A15" t="str">
            <v>Growth</v>
          </cell>
          <cell r="B15">
            <v>29363441.420000002</v>
          </cell>
          <cell r="C15">
            <v>1222110.06</v>
          </cell>
          <cell r="D15">
            <v>1811392.75</v>
          </cell>
          <cell r="F15">
            <v>3410408.12</v>
          </cell>
          <cell r="H15">
            <v>1930661.96</v>
          </cell>
          <cell r="J15">
            <v>1881684.29</v>
          </cell>
          <cell r="L15">
            <v>2543131.37</v>
          </cell>
          <cell r="N15">
            <v>1789237.77</v>
          </cell>
          <cell r="P15">
            <v>2057867.17</v>
          </cell>
          <cell r="Q15">
            <v>451426</v>
          </cell>
          <cell r="R15">
            <v>2388216.9900000002</v>
          </cell>
          <cell r="S15">
            <v>591381</v>
          </cell>
          <cell r="T15">
            <v>2730426.13</v>
          </cell>
          <cell r="U15">
            <v>206491</v>
          </cell>
          <cell r="V15">
            <v>2744002.49</v>
          </cell>
          <cell r="W15">
            <v>292692</v>
          </cell>
          <cell r="X15">
            <v>3330116.01</v>
          </cell>
          <cell r="Y15">
            <v>-17803.990000000002</v>
          </cell>
          <cell r="Z15">
            <v>29363441.120000001</v>
          </cell>
          <cell r="AA15">
            <v>0.30000000074505806</v>
          </cell>
        </row>
        <row r="17">
          <cell r="A17" t="str">
            <v>Equipment</v>
          </cell>
          <cell r="B17">
            <v>2667840.2000000002</v>
          </cell>
          <cell r="C17">
            <v>189070.93</v>
          </cell>
          <cell r="D17">
            <v>71038.880000000005</v>
          </cell>
          <cell r="F17">
            <v>60090.22</v>
          </cell>
          <cell r="H17">
            <v>51476.22</v>
          </cell>
          <cell r="J17">
            <v>111488.79</v>
          </cell>
          <cell r="L17">
            <v>87484.32</v>
          </cell>
          <cell r="N17">
            <v>412652.6</v>
          </cell>
          <cell r="P17">
            <v>222689.38</v>
          </cell>
          <cell r="Q17">
            <v>-90000</v>
          </cell>
          <cell r="R17">
            <v>215822.14</v>
          </cell>
          <cell r="S17">
            <v>178533</v>
          </cell>
          <cell r="T17">
            <v>216911.37</v>
          </cell>
          <cell r="U17">
            <v>253848</v>
          </cell>
          <cell r="V17">
            <v>224638.61</v>
          </cell>
          <cell r="W17">
            <v>177559</v>
          </cell>
          <cell r="X17">
            <v>217333.53</v>
          </cell>
          <cell r="Y17">
            <v>67203</v>
          </cell>
          <cell r="Z17">
            <v>2667839.9899999998</v>
          </cell>
          <cell r="AA17">
            <v>0.21000000042840838</v>
          </cell>
        </row>
        <row r="19">
          <cell r="A19" t="str">
            <v>CB10.4129.04.IT.190: Data Center Move</v>
          </cell>
          <cell r="B19">
            <v>1356550.28</v>
          </cell>
          <cell r="C19" t="str">
            <v xml:space="preserve"> 0</v>
          </cell>
          <cell r="D19" t="str">
            <v xml:space="preserve"> 0</v>
          </cell>
          <cell r="F19">
            <v>505048.06</v>
          </cell>
          <cell r="H19" t="str">
            <v xml:space="preserve"> 0</v>
          </cell>
          <cell r="J19">
            <v>11124.3</v>
          </cell>
          <cell r="L19">
            <v>-9107.14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507065.22</v>
          </cell>
          <cell r="AA19">
            <v>849485.06</v>
          </cell>
        </row>
        <row r="20">
          <cell r="Z20">
            <v>0</v>
          </cell>
          <cell r="AA20">
            <v>0</v>
          </cell>
        </row>
        <row r="21">
          <cell r="A21" t="str">
            <v>Data Center</v>
          </cell>
          <cell r="B21">
            <v>1356550.28</v>
          </cell>
          <cell r="C21">
            <v>0</v>
          </cell>
          <cell r="D21">
            <v>0</v>
          </cell>
          <cell r="E21">
            <v>0</v>
          </cell>
          <cell r="F21">
            <v>505048.06</v>
          </cell>
          <cell r="G21">
            <v>0</v>
          </cell>
          <cell r="H21">
            <v>0</v>
          </cell>
          <cell r="I21">
            <v>0</v>
          </cell>
          <cell r="J21">
            <v>11124.3</v>
          </cell>
          <cell r="K21">
            <v>0</v>
          </cell>
          <cell r="L21">
            <v>-9107.14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507065.22</v>
          </cell>
          <cell r="AA21">
            <v>849485.06</v>
          </cell>
        </row>
        <row r="22">
          <cell r="A22" t="str">
            <v>CB10.4129.05.IT.190: PC / MDT Replacement - Acker</v>
          </cell>
          <cell r="B22">
            <v>1129686.29</v>
          </cell>
          <cell r="C22" t="str">
            <v xml:space="preserve"> 0</v>
          </cell>
          <cell r="D22">
            <v>1401.59</v>
          </cell>
          <cell r="F22">
            <v>3558.87</v>
          </cell>
          <cell r="H22">
            <v>32306.36</v>
          </cell>
          <cell r="J22">
            <v>533395.18000000005</v>
          </cell>
          <cell r="L22">
            <v>110053.51</v>
          </cell>
          <cell r="N22">
            <v>38069.11</v>
          </cell>
          <cell r="P22">
            <v>94334.22</v>
          </cell>
          <cell r="R22">
            <v>91425.16</v>
          </cell>
          <cell r="S22">
            <v>90000</v>
          </cell>
          <cell r="T22">
            <v>91886.57</v>
          </cell>
          <cell r="U22">
            <v>165541</v>
          </cell>
          <cell r="V22">
            <v>95159.93</v>
          </cell>
          <cell r="W22">
            <v>122497</v>
          </cell>
          <cell r="X22">
            <v>92058.880000000005</v>
          </cell>
          <cell r="Y22">
            <v>4960</v>
          </cell>
          <cell r="Z22">
            <v>1566647.38</v>
          </cell>
          <cell r="AA22">
            <v>-436961.08999999985</v>
          </cell>
        </row>
        <row r="23">
          <cell r="Z23">
            <v>0</v>
          </cell>
          <cell r="AA23">
            <v>0</v>
          </cell>
        </row>
        <row r="24">
          <cell r="A24" t="str">
            <v>PC/MDT Replacement</v>
          </cell>
          <cell r="B24">
            <v>1129686.29</v>
          </cell>
          <cell r="C24">
            <v>0</v>
          </cell>
          <cell r="D24">
            <v>1401.59</v>
          </cell>
          <cell r="E24">
            <v>0</v>
          </cell>
          <cell r="F24">
            <v>3558.87</v>
          </cell>
          <cell r="G24">
            <v>0</v>
          </cell>
          <cell r="H24">
            <v>32306.36</v>
          </cell>
          <cell r="I24">
            <v>0</v>
          </cell>
          <cell r="J24">
            <v>533395.18000000005</v>
          </cell>
          <cell r="K24">
            <v>0</v>
          </cell>
          <cell r="L24">
            <v>110053.51</v>
          </cell>
          <cell r="M24">
            <v>0</v>
          </cell>
          <cell r="N24">
            <v>38069.11</v>
          </cell>
          <cell r="O24">
            <v>0</v>
          </cell>
          <cell r="P24">
            <v>94334.22</v>
          </cell>
          <cell r="Q24">
            <v>0</v>
          </cell>
          <cell r="R24">
            <v>91425.16</v>
          </cell>
          <cell r="S24">
            <v>90000</v>
          </cell>
          <cell r="T24">
            <v>91886.57</v>
          </cell>
          <cell r="U24">
            <v>165541</v>
          </cell>
          <cell r="V24">
            <v>95159.93</v>
          </cell>
          <cell r="W24">
            <v>122497</v>
          </cell>
          <cell r="X24">
            <v>92058.880000000005</v>
          </cell>
          <cell r="Y24">
            <v>4960</v>
          </cell>
          <cell r="Z24">
            <v>1566647.38</v>
          </cell>
          <cell r="AA24">
            <v>-436961.08999999985</v>
          </cell>
        </row>
        <row r="25">
          <cell r="A25" t="str">
            <v>Information Technology-Other</v>
          </cell>
          <cell r="B25">
            <v>4616040.24</v>
          </cell>
          <cell r="C25">
            <v>374531.01</v>
          </cell>
          <cell r="D25">
            <v>82514.52</v>
          </cell>
          <cell r="F25">
            <v>116592.29999999999</v>
          </cell>
          <cell r="H25">
            <v>59130.539999999994</v>
          </cell>
          <cell r="J25">
            <v>149511.72999999986</v>
          </cell>
          <cell r="L25">
            <v>251885.28000000003</v>
          </cell>
          <cell r="N25">
            <v>80481.539999999994</v>
          </cell>
          <cell r="O25">
            <v>0</v>
          </cell>
          <cell r="P25">
            <v>178712.91</v>
          </cell>
          <cell r="R25">
            <v>173201.79</v>
          </cell>
          <cell r="T25">
            <v>174075.94</v>
          </cell>
          <cell r="V25">
            <v>180277.21000000002</v>
          </cell>
          <cell r="X25">
            <v>174414.72999999998</v>
          </cell>
          <cell r="Z25">
            <v>1995329.4999999998</v>
          </cell>
          <cell r="AA25">
            <v>2620710.7400000002</v>
          </cell>
        </row>
        <row r="26">
          <cell r="A26" t="str">
            <v>Information Technology</v>
          </cell>
          <cell r="B26">
            <v>7102276.8100000005</v>
          </cell>
          <cell r="C26">
            <v>374531.01</v>
          </cell>
          <cell r="D26">
            <v>83916.11</v>
          </cell>
          <cell r="E26">
            <v>0</v>
          </cell>
          <cell r="F26">
            <v>625199.23</v>
          </cell>
          <cell r="G26">
            <v>0</v>
          </cell>
          <cell r="H26">
            <v>91436.9</v>
          </cell>
          <cell r="I26">
            <v>0</v>
          </cell>
          <cell r="J26">
            <v>694031.21</v>
          </cell>
          <cell r="K26">
            <v>0</v>
          </cell>
          <cell r="L26">
            <v>352831.65</v>
          </cell>
          <cell r="M26">
            <v>0</v>
          </cell>
          <cell r="N26">
            <v>118550.65</v>
          </cell>
          <cell r="O26">
            <v>0</v>
          </cell>
          <cell r="P26">
            <v>273047.13</v>
          </cell>
          <cell r="Q26">
            <v>0</v>
          </cell>
          <cell r="R26">
            <v>264626.95</v>
          </cell>
          <cell r="S26">
            <v>90000</v>
          </cell>
          <cell r="T26">
            <v>265962.51</v>
          </cell>
          <cell r="U26">
            <v>165541</v>
          </cell>
          <cell r="V26">
            <v>275437.14</v>
          </cell>
          <cell r="W26">
            <v>122497</v>
          </cell>
          <cell r="X26">
            <v>266473.61</v>
          </cell>
          <cell r="Y26">
            <v>4960</v>
          </cell>
          <cell r="Z26">
            <v>4069042.0999999996</v>
          </cell>
          <cell r="AA26">
            <v>3033234.7100000009</v>
          </cell>
        </row>
        <row r="28">
          <cell r="A28" t="str">
            <v>Misc</v>
          </cell>
          <cell r="B28" t="str">
            <v xml:space="preserve"> 0</v>
          </cell>
          <cell r="C28">
            <v>2827497.46</v>
          </cell>
          <cell r="D28">
            <v>-1910765.23</v>
          </cell>
          <cell r="F28">
            <v>-1642634.26</v>
          </cell>
          <cell r="H28">
            <v>1439832.58</v>
          </cell>
          <cell r="J28">
            <v>159075.35999999999</v>
          </cell>
          <cell r="L28">
            <v>487498.18</v>
          </cell>
          <cell r="N28">
            <v>200686.44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-1561191</v>
          </cell>
          <cell r="Z28">
            <v>-0.46999999997206032</v>
          </cell>
          <cell r="AA28">
            <v>0.46999999997206032</v>
          </cell>
        </row>
        <row r="29">
          <cell r="A29" t="str">
            <v>Overhead</v>
          </cell>
          <cell r="B29" t="str">
            <v xml:space="preserve"> 0</v>
          </cell>
          <cell r="C29">
            <v>191733.95</v>
          </cell>
          <cell r="D29">
            <v>3001358.25</v>
          </cell>
          <cell r="F29">
            <v>-2804761.53</v>
          </cell>
          <cell r="H29">
            <v>340786.57</v>
          </cell>
          <cell r="J29">
            <v>-42233.929999999469</v>
          </cell>
          <cell r="L29">
            <v>-298552.6399999992</v>
          </cell>
          <cell r="N29">
            <v>193500.89999999804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-581832</v>
          </cell>
          <cell r="Z29">
            <v>-0.43000000016763806</v>
          </cell>
          <cell r="AA29">
            <v>0.43000000016763806</v>
          </cell>
        </row>
        <row r="30">
          <cell r="A30" t="str">
            <v>Pipeline Integrity Management</v>
          </cell>
          <cell r="B30">
            <v>7548012.3699999992</v>
          </cell>
          <cell r="C30">
            <v>174578.46</v>
          </cell>
          <cell r="D30">
            <v>126216.69</v>
          </cell>
          <cell r="F30">
            <v>431572.62</v>
          </cell>
          <cell r="H30">
            <v>126095.66</v>
          </cell>
          <cell r="J30">
            <v>78806.19</v>
          </cell>
          <cell r="L30">
            <v>844595</v>
          </cell>
          <cell r="N30">
            <v>230984.38</v>
          </cell>
          <cell r="P30">
            <v>611553.02</v>
          </cell>
          <cell r="Q30">
            <v>1102715</v>
          </cell>
          <cell r="R30">
            <v>1633301.55</v>
          </cell>
          <cell r="T30">
            <v>1417217.21</v>
          </cell>
          <cell r="U30">
            <v>-1100111</v>
          </cell>
          <cell r="V30">
            <v>1156041.8</v>
          </cell>
          <cell r="W30">
            <v>-406442</v>
          </cell>
          <cell r="X30">
            <v>1120888</v>
          </cell>
          <cell r="Z30">
            <v>7548012.5800000001</v>
          </cell>
          <cell r="AA30">
            <v>-0.21000000089406967</v>
          </cell>
        </row>
        <row r="31">
          <cell r="A31" t="str">
            <v>Public Improvements</v>
          </cell>
          <cell r="B31">
            <v>23059963.91</v>
          </cell>
          <cell r="C31">
            <v>-1525697.69</v>
          </cell>
          <cell r="D31">
            <v>1330767.5900000001</v>
          </cell>
          <cell r="F31">
            <v>2133540.06</v>
          </cell>
          <cell r="H31">
            <v>659337.54</v>
          </cell>
          <cell r="J31">
            <v>1269810.6399999999</v>
          </cell>
          <cell r="L31">
            <v>1617489.99</v>
          </cell>
          <cell r="N31">
            <v>1636889.04</v>
          </cell>
          <cell r="P31">
            <v>1832005.53</v>
          </cell>
          <cell r="Q31">
            <v>1086952</v>
          </cell>
          <cell r="R31">
            <v>2553452.04</v>
          </cell>
          <cell r="S31">
            <v>-1881738</v>
          </cell>
          <cell r="T31">
            <v>2614393.59</v>
          </cell>
          <cell r="U31">
            <v>2573622</v>
          </cell>
          <cell r="V31">
            <v>1710268.17</v>
          </cell>
          <cell r="W31">
            <v>3213799</v>
          </cell>
          <cell r="X31">
            <v>1601161.2</v>
          </cell>
          <cell r="Y31">
            <v>633911</v>
          </cell>
          <cell r="Z31">
            <v>23059963.699999999</v>
          </cell>
          <cell r="AA31">
            <v>0.21000000089406967</v>
          </cell>
        </row>
        <row r="33">
          <cell r="A33" t="str">
            <v>080.190.4586.NA.2046.PLANOSC</v>
          </cell>
          <cell r="B33">
            <v>9200013</v>
          </cell>
          <cell r="C33">
            <v>48445.61</v>
          </cell>
          <cell r="D33">
            <v>2291169.71</v>
          </cell>
          <cell r="F33">
            <v>91575.1</v>
          </cell>
          <cell r="H33">
            <v>188815.97</v>
          </cell>
          <cell r="J33">
            <v>532120.17000000004</v>
          </cell>
          <cell r="L33">
            <v>969107.29</v>
          </cell>
          <cell r="N33">
            <v>168252.35</v>
          </cell>
          <cell r="P33" t="str">
            <v xml:space="preserve"> 0</v>
          </cell>
          <cell r="Q33">
            <v>1856000</v>
          </cell>
          <cell r="R33" t="str">
            <v xml:space="preserve"> 0</v>
          </cell>
          <cell r="S33">
            <v>1652500</v>
          </cell>
          <cell r="T33" t="str">
            <v xml:space="preserve"> 0</v>
          </cell>
          <cell r="U33">
            <v>1957870</v>
          </cell>
          <cell r="V33" t="str">
            <v xml:space="preserve"> 0</v>
          </cell>
          <cell r="W33">
            <v>1433770</v>
          </cell>
          <cell r="X33" t="str">
            <v xml:space="preserve"> 0</v>
          </cell>
          <cell r="Y33">
            <v>1353047</v>
          </cell>
          <cell r="Z33">
            <v>12542673.199999999</v>
          </cell>
          <cell r="AA33">
            <v>-3342660.1999999993</v>
          </cell>
        </row>
        <row r="34">
          <cell r="Z34">
            <v>0</v>
          </cell>
          <cell r="AA34">
            <v>0</v>
          </cell>
        </row>
        <row r="35">
          <cell r="Z35">
            <v>0</v>
          </cell>
          <cell r="AA35">
            <v>0</v>
          </cell>
        </row>
        <row r="36">
          <cell r="Z36">
            <v>0</v>
          </cell>
          <cell r="AA36">
            <v>0</v>
          </cell>
        </row>
        <row r="37">
          <cell r="Z37">
            <v>0</v>
          </cell>
          <cell r="AA37">
            <v>0</v>
          </cell>
        </row>
        <row r="38">
          <cell r="Z38">
            <v>0</v>
          </cell>
          <cell r="AA38">
            <v>0</v>
          </cell>
        </row>
        <row r="39">
          <cell r="Z39">
            <v>0</v>
          </cell>
          <cell r="AA39">
            <v>0</v>
          </cell>
        </row>
        <row r="40">
          <cell r="Z40">
            <v>0</v>
          </cell>
          <cell r="AA40">
            <v>0</v>
          </cell>
        </row>
        <row r="41">
          <cell r="Z41">
            <v>0</v>
          </cell>
          <cell r="AA41">
            <v>0</v>
          </cell>
        </row>
        <row r="42">
          <cell r="Z42">
            <v>0</v>
          </cell>
          <cell r="AA42">
            <v>0</v>
          </cell>
        </row>
        <row r="43">
          <cell r="A43" t="str">
            <v>Plano Service Center</v>
          </cell>
          <cell r="B43">
            <v>9200013</v>
          </cell>
          <cell r="C43">
            <v>48445.61</v>
          </cell>
          <cell r="D43">
            <v>2291169.71</v>
          </cell>
          <cell r="E43">
            <v>0</v>
          </cell>
          <cell r="F43">
            <v>91575.1</v>
          </cell>
          <cell r="G43">
            <v>0</v>
          </cell>
          <cell r="H43">
            <v>188815.97</v>
          </cell>
          <cell r="I43">
            <v>0</v>
          </cell>
          <cell r="J43">
            <v>532120.17000000004</v>
          </cell>
          <cell r="K43">
            <v>0</v>
          </cell>
          <cell r="L43">
            <v>969107.29</v>
          </cell>
          <cell r="M43">
            <v>0</v>
          </cell>
          <cell r="N43">
            <v>168252.35</v>
          </cell>
          <cell r="O43">
            <v>0</v>
          </cell>
          <cell r="P43">
            <v>0</v>
          </cell>
          <cell r="Q43">
            <v>1856000</v>
          </cell>
          <cell r="R43">
            <v>0</v>
          </cell>
          <cell r="S43">
            <v>1652500</v>
          </cell>
          <cell r="T43">
            <v>0</v>
          </cell>
          <cell r="U43">
            <v>1957870</v>
          </cell>
          <cell r="V43">
            <v>0</v>
          </cell>
          <cell r="W43">
            <v>1433770</v>
          </cell>
          <cell r="X43">
            <v>0</v>
          </cell>
          <cell r="Y43">
            <v>1353047</v>
          </cell>
          <cell r="Z43">
            <v>12542673.199999999</v>
          </cell>
          <cell r="AA43">
            <v>-3342660.1999999993</v>
          </cell>
        </row>
        <row r="44">
          <cell r="A44" t="str">
            <v>Default FP: Company 080 - Structures</v>
          </cell>
          <cell r="B44">
            <v>5000000</v>
          </cell>
          <cell r="C44">
            <v>7785.34</v>
          </cell>
          <cell r="D44" t="str">
            <v xml:space="preserve"> 0</v>
          </cell>
          <cell r="F44">
            <v>935725</v>
          </cell>
          <cell r="H44">
            <v>780383</v>
          </cell>
          <cell r="I44">
            <v>0</v>
          </cell>
          <cell r="J44">
            <v>866153</v>
          </cell>
          <cell r="K44">
            <v>0</v>
          </cell>
          <cell r="L44">
            <v>589748</v>
          </cell>
          <cell r="N44" t="str">
            <v xml:space="preserve"> 0</v>
          </cell>
          <cell r="P44">
            <v>9205</v>
          </cell>
          <cell r="Q44">
            <v>320674</v>
          </cell>
          <cell r="R44">
            <v>9205</v>
          </cell>
          <cell r="S44">
            <v>200000</v>
          </cell>
          <cell r="T44">
            <v>9205</v>
          </cell>
          <cell r="U44">
            <v>200000</v>
          </cell>
          <cell r="V44">
            <v>9205</v>
          </cell>
          <cell r="W44">
            <v>361621</v>
          </cell>
          <cell r="X44">
            <v>9345</v>
          </cell>
          <cell r="Z44">
            <v>4308254.34</v>
          </cell>
          <cell r="AA44">
            <v>691745.66000000015</v>
          </cell>
        </row>
        <row r="45">
          <cell r="A45" t="str">
            <v>080.190.4594.NA.2046.FRMBRSC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>
            <v>104783.38</v>
          </cell>
          <cell r="H45">
            <v>2538.11</v>
          </cell>
          <cell r="J45">
            <v>102084.51</v>
          </cell>
          <cell r="L45">
            <v>261078.21</v>
          </cell>
          <cell r="N45">
            <v>519572.22</v>
          </cell>
          <cell r="P45" t="str">
            <v xml:space="preserve"> 0</v>
          </cell>
          <cell r="Q45">
            <v>568500</v>
          </cell>
          <cell r="R45" t="str">
            <v xml:space="preserve"> 0</v>
          </cell>
          <cell r="S45">
            <v>523000</v>
          </cell>
          <cell r="T45" t="str">
            <v xml:space="preserve"> 0</v>
          </cell>
          <cell r="U45">
            <v>424732</v>
          </cell>
          <cell r="V45" t="str">
            <v xml:space="preserve"> 0</v>
          </cell>
          <cell r="W45">
            <v>257548</v>
          </cell>
          <cell r="X45" t="str">
            <v xml:space="preserve"> 0</v>
          </cell>
          <cell r="Y45">
            <v>68118</v>
          </cell>
          <cell r="Z45">
            <v>2831954.4299999997</v>
          </cell>
          <cell r="AA45">
            <v>-2831954.4299999997</v>
          </cell>
        </row>
        <row r="46">
          <cell r="A46" t="str">
            <v>080.190.4585.NA.2046.WAXGATE</v>
          </cell>
          <cell r="B46" t="str">
            <v xml:space="preserve"> 0</v>
          </cell>
          <cell r="C46">
            <v>2994.35</v>
          </cell>
          <cell r="D46">
            <v>1061.51</v>
          </cell>
          <cell r="F46">
            <v>2302.9899999999998</v>
          </cell>
          <cell r="H46">
            <v>116.21</v>
          </cell>
          <cell r="J46">
            <v>-898.21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5576.8499999999995</v>
          </cell>
          <cell r="AA46">
            <v>-5576.8499999999995</v>
          </cell>
        </row>
        <row r="47">
          <cell r="A47" t="str">
            <v>080.190.4581.NA.2046.MORNADA</v>
          </cell>
          <cell r="B47" t="str">
            <v xml:space="preserve"> 0</v>
          </cell>
          <cell r="C47" t="str">
            <v xml:space="preserve"> 0</v>
          </cell>
          <cell r="D47">
            <v>10545</v>
          </cell>
          <cell r="F47">
            <v>1670.15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12215.15</v>
          </cell>
          <cell r="AA47">
            <v>-12215.15</v>
          </cell>
        </row>
        <row r="48">
          <cell r="A48" t="str">
            <v>080.190.4342.NA.2046.KILLAC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>
            <v>2562.9699999999998</v>
          </cell>
          <cell r="H48">
            <v>197.6</v>
          </cell>
          <cell r="J48" t="str">
            <v xml:space="preserve"> 0</v>
          </cell>
          <cell r="L48">
            <v>11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2771.5699999999997</v>
          </cell>
          <cell r="AA48">
            <v>-2771.5699999999997</v>
          </cell>
        </row>
        <row r="49">
          <cell r="Z49">
            <v>0</v>
          </cell>
          <cell r="AA49">
            <v>0</v>
          </cell>
        </row>
        <row r="50">
          <cell r="Z50">
            <v>0</v>
          </cell>
          <cell r="AA50">
            <v>0</v>
          </cell>
        </row>
        <row r="51">
          <cell r="Z51">
            <v>0</v>
          </cell>
          <cell r="AA51">
            <v>0</v>
          </cell>
        </row>
        <row r="52">
          <cell r="A52" t="str">
            <v>Other Potential Service Centers</v>
          </cell>
          <cell r="B52">
            <v>5000000</v>
          </cell>
          <cell r="C52">
            <v>10779.69</v>
          </cell>
          <cell r="D52">
            <v>11606.51</v>
          </cell>
          <cell r="E52">
            <v>0</v>
          </cell>
          <cell r="F52">
            <v>1047044.49</v>
          </cell>
          <cell r="G52">
            <v>0</v>
          </cell>
          <cell r="H52">
            <v>783234.91999999993</v>
          </cell>
          <cell r="I52">
            <v>0</v>
          </cell>
          <cell r="J52">
            <v>967339.3</v>
          </cell>
          <cell r="K52">
            <v>0</v>
          </cell>
          <cell r="L52">
            <v>850837.21</v>
          </cell>
          <cell r="M52">
            <v>0</v>
          </cell>
          <cell r="N52">
            <v>519572.22</v>
          </cell>
          <cell r="O52">
            <v>0</v>
          </cell>
          <cell r="P52">
            <v>9205</v>
          </cell>
          <cell r="Q52">
            <v>889174</v>
          </cell>
          <cell r="R52">
            <v>9205</v>
          </cell>
          <cell r="S52">
            <v>723000</v>
          </cell>
          <cell r="T52">
            <v>9205</v>
          </cell>
          <cell r="U52">
            <v>624732</v>
          </cell>
          <cell r="V52">
            <v>9205</v>
          </cell>
          <cell r="W52">
            <v>619169</v>
          </cell>
          <cell r="X52">
            <v>9345</v>
          </cell>
          <cell r="Y52">
            <v>68118</v>
          </cell>
          <cell r="Z52">
            <v>7160772.3399999999</v>
          </cell>
          <cell r="AA52">
            <v>-2160772.34</v>
          </cell>
        </row>
        <row r="53">
          <cell r="A53" t="str">
            <v>Reconciled Items</v>
          </cell>
          <cell r="C53">
            <v>108972.62999999999</v>
          </cell>
          <cell r="D53">
            <v>169757.69999999995</v>
          </cell>
          <cell r="E53">
            <v>0</v>
          </cell>
          <cell r="F53">
            <v>-741193.48</v>
          </cell>
          <cell r="H53">
            <v>-728734.80999999994</v>
          </cell>
          <cell r="I53">
            <v>0</v>
          </cell>
          <cell r="J53">
            <v>-971344.95000000007</v>
          </cell>
          <cell r="K53">
            <v>0</v>
          </cell>
          <cell r="L53">
            <v>-511822.60000000009</v>
          </cell>
          <cell r="M53">
            <v>0</v>
          </cell>
          <cell r="N53">
            <v>13664.550000000047</v>
          </cell>
          <cell r="O53">
            <v>0</v>
          </cell>
          <cell r="P53">
            <v>17095.14</v>
          </cell>
          <cell r="Q53">
            <v>0</v>
          </cell>
          <cell r="R53">
            <v>17101.71</v>
          </cell>
          <cell r="S53">
            <v>0</v>
          </cell>
          <cell r="T53">
            <v>17097.54</v>
          </cell>
          <cell r="U53">
            <v>0</v>
          </cell>
          <cell r="V53">
            <v>17090.55</v>
          </cell>
          <cell r="W53">
            <v>0</v>
          </cell>
          <cell r="X53">
            <v>17350.75</v>
          </cell>
          <cell r="Z53">
            <v>-2574965.27</v>
          </cell>
          <cell r="AA53">
            <v>2574965.27</v>
          </cell>
        </row>
        <row r="54">
          <cell r="A54" t="str">
            <v>Structures</v>
          </cell>
          <cell r="B54">
            <v>14200013.01</v>
          </cell>
          <cell r="C54">
            <v>168197.93</v>
          </cell>
          <cell r="D54">
            <v>2472533.92</v>
          </cell>
          <cell r="E54">
            <v>0</v>
          </cell>
          <cell r="F54">
            <v>397426.11</v>
          </cell>
          <cell r="G54">
            <v>0</v>
          </cell>
          <cell r="H54">
            <v>243316.08</v>
          </cell>
          <cell r="I54">
            <v>0</v>
          </cell>
          <cell r="J54">
            <v>528114.52</v>
          </cell>
          <cell r="K54">
            <v>0</v>
          </cell>
          <cell r="L54">
            <v>1308121.8999999999</v>
          </cell>
          <cell r="M54">
            <v>0</v>
          </cell>
          <cell r="N54">
            <v>701489.12</v>
          </cell>
          <cell r="O54">
            <v>0</v>
          </cell>
          <cell r="P54">
            <v>26300.14</v>
          </cell>
          <cell r="Q54">
            <v>2745174</v>
          </cell>
          <cell r="R54">
            <v>26306.71</v>
          </cell>
          <cell r="S54">
            <v>2375500</v>
          </cell>
          <cell r="T54">
            <v>26302.54</v>
          </cell>
          <cell r="U54">
            <v>2582602</v>
          </cell>
          <cell r="V54">
            <v>26295.55</v>
          </cell>
          <cell r="W54">
            <v>2052939</v>
          </cell>
          <cell r="X54">
            <v>26695.75</v>
          </cell>
          <cell r="Y54">
            <v>1421165</v>
          </cell>
          <cell r="Z54">
            <v>17128480.27</v>
          </cell>
          <cell r="AA54">
            <v>-2928467.26</v>
          </cell>
        </row>
        <row r="56">
          <cell r="A56" t="str">
            <v>CB10.4129.11.SIMP.190: AMI Project approved by Management Committee on 7-16-09.</v>
          </cell>
          <cell r="B56">
            <v>3495396.5</v>
          </cell>
          <cell r="C56" t="str">
            <v xml:space="preserve"> 0</v>
          </cell>
          <cell r="D56">
            <v>26345.88</v>
          </cell>
          <cell r="F56">
            <v>1375232.81</v>
          </cell>
          <cell r="H56">
            <v>102140.18</v>
          </cell>
          <cell r="J56">
            <v>187718.28</v>
          </cell>
          <cell r="L56">
            <v>432124.38</v>
          </cell>
          <cell r="N56">
            <v>225388.59</v>
          </cell>
          <cell r="O56">
            <v>0</v>
          </cell>
          <cell r="P56">
            <v>704110.5</v>
          </cell>
          <cell r="R56">
            <v>683500.5</v>
          </cell>
          <cell r="S56">
            <v>-247626</v>
          </cell>
          <cell r="T56">
            <v>686769.5</v>
          </cell>
          <cell r="U56">
            <v>-680308</v>
          </cell>
          <cell r="V56" t="str">
            <v xml:space="preserve"> 0</v>
          </cell>
          <cell r="W56">
            <v>0</v>
          </cell>
          <cell r="X56" t="str">
            <v xml:space="preserve"> 0</v>
          </cell>
          <cell r="Z56">
            <v>3495396.6199999996</v>
          </cell>
          <cell r="AA56">
            <v>-0.11999999964609742</v>
          </cell>
        </row>
        <row r="57">
          <cell r="Z57">
            <v>0</v>
          </cell>
          <cell r="AA57">
            <v>0</v>
          </cell>
        </row>
        <row r="58">
          <cell r="Z58">
            <v>0</v>
          </cell>
          <cell r="AA58">
            <v>0</v>
          </cell>
        </row>
        <row r="59">
          <cell r="Z59">
            <v>0</v>
          </cell>
          <cell r="AA59">
            <v>0</v>
          </cell>
        </row>
        <row r="60">
          <cell r="Z60">
            <v>0</v>
          </cell>
          <cell r="AA60">
            <v>0</v>
          </cell>
        </row>
        <row r="61">
          <cell r="Z61">
            <v>0</v>
          </cell>
          <cell r="AA61">
            <v>0</v>
          </cell>
        </row>
        <row r="62">
          <cell r="Z62">
            <v>0</v>
          </cell>
          <cell r="AA62">
            <v>0</v>
          </cell>
        </row>
        <row r="63">
          <cell r="Z63">
            <v>0</v>
          </cell>
          <cell r="AA63">
            <v>0</v>
          </cell>
        </row>
        <row r="64">
          <cell r="Z64">
            <v>0</v>
          </cell>
          <cell r="AA64">
            <v>0</v>
          </cell>
        </row>
        <row r="65">
          <cell r="Z65">
            <v>0</v>
          </cell>
          <cell r="AA65">
            <v>0</v>
          </cell>
        </row>
        <row r="66">
          <cell r="Z66">
            <v>0</v>
          </cell>
          <cell r="AA66">
            <v>0</v>
          </cell>
        </row>
        <row r="67">
          <cell r="Z67">
            <v>0</v>
          </cell>
          <cell r="AA67">
            <v>0</v>
          </cell>
        </row>
        <row r="68">
          <cell r="Z68">
            <v>0</v>
          </cell>
          <cell r="AA68">
            <v>0</v>
          </cell>
        </row>
        <row r="69">
          <cell r="Z69">
            <v>0</v>
          </cell>
          <cell r="AA69">
            <v>0</v>
          </cell>
        </row>
        <row r="70">
          <cell r="Z70">
            <v>0</v>
          </cell>
          <cell r="AA70">
            <v>0</v>
          </cell>
        </row>
        <row r="71">
          <cell r="Z71">
            <v>0</v>
          </cell>
          <cell r="AA71">
            <v>0</v>
          </cell>
        </row>
        <row r="72">
          <cell r="A72" t="str">
            <v>AMI</v>
          </cell>
          <cell r="B72">
            <v>3495396.5</v>
          </cell>
          <cell r="C72">
            <v>0</v>
          </cell>
          <cell r="D72">
            <v>26345.88</v>
          </cell>
          <cell r="E72">
            <v>0</v>
          </cell>
          <cell r="F72">
            <v>1375232.81</v>
          </cell>
          <cell r="G72">
            <v>0</v>
          </cell>
          <cell r="H72">
            <v>102140.18</v>
          </cell>
          <cell r="I72">
            <v>0</v>
          </cell>
          <cell r="J72">
            <v>187718.28</v>
          </cell>
          <cell r="K72">
            <v>0</v>
          </cell>
          <cell r="L72">
            <v>432124.38</v>
          </cell>
          <cell r="M72">
            <v>0</v>
          </cell>
          <cell r="N72">
            <v>225388.59</v>
          </cell>
          <cell r="O72">
            <v>0</v>
          </cell>
          <cell r="P72">
            <v>704110.5</v>
          </cell>
          <cell r="Q72">
            <v>0</v>
          </cell>
          <cell r="R72">
            <v>683500.5</v>
          </cell>
          <cell r="S72">
            <v>-247626</v>
          </cell>
          <cell r="T72">
            <v>686769.5</v>
          </cell>
          <cell r="U72">
            <v>-680308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3495396.6199999996</v>
          </cell>
          <cell r="AA72">
            <v>-0.11999999964609742</v>
          </cell>
        </row>
        <row r="73">
          <cell r="A73" t="str">
            <v>System Improvements-Other</v>
          </cell>
          <cell r="B73">
            <v>398221.64999999991</v>
          </cell>
          <cell r="C73">
            <v>163412.65</v>
          </cell>
          <cell r="D73">
            <v>127519.88999999998</v>
          </cell>
          <cell r="F73">
            <v>260326.15999999992</v>
          </cell>
          <cell r="H73">
            <v>116881.44</v>
          </cell>
          <cell r="J73">
            <v>61354.47</v>
          </cell>
          <cell r="L73">
            <v>102153.55000000005</v>
          </cell>
          <cell r="N73">
            <v>16474.709999999992</v>
          </cell>
          <cell r="P73">
            <v>52642.930000000051</v>
          </cell>
          <cell r="Q73">
            <v>-25000</v>
          </cell>
          <cell r="R73">
            <v>6446.1300000000047</v>
          </cell>
          <cell r="S73">
            <v>181</v>
          </cell>
          <cell r="T73">
            <v>52032.819999999949</v>
          </cell>
          <cell r="U73">
            <v>1209</v>
          </cell>
          <cell r="V73">
            <v>11869.24</v>
          </cell>
          <cell r="W73">
            <v>-109</v>
          </cell>
          <cell r="X73">
            <v>66045.05</v>
          </cell>
          <cell r="Y73">
            <v>-36551</v>
          </cell>
          <cell r="Z73">
            <v>976889.03999999992</v>
          </cell>
          <cell r="AA73">
            <v>-578667.39</v>
          </cell>
        </row>
        <row r="74">
          <cell r="A74" t="str">
            <v>System Improvements</v>
          </cell>
          <cell r="B74">
            <v>3893618.15</v>
          </cell>
          <cell r="C74">
            <v>163412.65</v>
          </cell>
          <cell r="D74">
            <v>153865.76999999999</v>
          </cell>
          <cell r="E74">
            <v>0</v>
          </cell>
          <cell r="F74">
            <v>1635558.97</v>
          </cell>
          <cell r="G74">
            <v>0</v>
          </cell>
          <cell r="H74">
            <v>219021.62</v>
          </cell>
          <cell r="I74">
            <v>0</v>
          </cell>
          <cell r="J74">
            <v>249072.75</v>
          </cell>
          <cell r="K74">
            <v>0</v>
          </cell>
          <cell r="L74">
            <v>534277.93000000005</v>
          </cell>
          <cell r="M74">
            <v>0</v>
          </cell>
          <cell r="N74">
            <v>241863.3</v>
          </cell>
          <cell r="O74">
            <v>0</v>
          </cell>
          <cell r="P74">
            <v>756753.43</v>
          </cell>
          <cell r="Q74">
            <v>-25000</v>
          </cell>
          <cell r="R74">
            <v>689946.63</v>
          </cell>
          <cell r="S74">
            <v>-247445</v>
          </cell>
          <cell r="T74">
            <v>738802.32</v>
          </cell>
          <cell r="U74">
            <v>-679099</v>
          </cell>
          <cell r="V74">
            <v>11869.24</v>
          </cell>
          <cell r="W74">
            <v>-109</v>
          </cell>
          <cell r="X74">
            <v>66045.05</v>
          </cell>
          <cell r="Y74">
            <v>-36551</v>
          </cell>
          <cell r="Z74">
            <v>4472285.66</v>
          </cell>
          <cell r="AA74">
            <v>-578667.51000000024</v>
          </cell>
        </row>
        <row r="76">
          <cell r="A76" t="str">
            <v>CB10.4129.02.SINT.190: Prebent Riser Program</v>
          </cell>
          <cell r="B76">
            <v>8040695.6399999997</v>
          </cell>
          <cell r="C76" t="str">
            <v xml:space="preserve"> 0</v>
          </cell>
          <cell r="D76" t="str">
            <v xml:space="preserve"> 0</v>
          </cell>
          <cell r="F76">
            <v>241.05</v>
          </cell>
          <cell r="H76">
            <v>26.49</v>
          </cell>
          <cell r="J76">
            <v>214.95</v>
          </cell>
          <cell r="L76">
            <v>38.270000000000003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520.76</v>
          </cell>
          <cell r="AA76">
            <v>8040174.8799999999</v>
          </cell>
        </row>
        <row r="77">
          <cell r="A77" t="str">
            <v>CB09.4129.08.SINT.190: Prebent Riser Program</v>
          </cell>
          <cell r="B77" t="str">
            <v xml:space="preserve"> 0</v>
          </cell>
          <cell r="C77">
            <v>750794.58</v>
          </cell>
          <cell r="D77">
            <v>282973.96999999997</v>
          </cell>
          <cell r="F77">
            <v>331053.83</v>
          </cell>
          <cell r="H77">
            <v>179447.08</v>
          </cell>
          <cell r="J77">
            <v>181765.65</v>
          </cell>
          <cell r="L77">
            <v>171007.6</v>
          </cell>
          <cell r="N77">
            <v>96463.03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1993505.74</v>
          </cell>
          <cell r="AA77">
            <v>-1993505.74</v>
          </cell>
        </row>
        <row r="78">
          <cell r="Z78">
            <v>0</v>
          </cell>
          <cell r="AA78">
            <v>0</v>
          </cell>
        </row>
        <row r="79">
          <cell r="Z79">
            <v>0</v>
          </cell>
          <cell r="AA79">
            <v>0</v>
          </cell>
        </row>
        <row r="80">
          <cell r="Z80">
            <v>0</v>
          </cell>
          <cell r="AA80">
            <v>0</v>
          </cell>
        </row>
        <row r="81">
          <cell r="Z81">
            <v>0</v>
          </cell>
          <cell r="AA81">
            <v>0</v>
          </cell>
        </row>
        <row r="82">
          <cell r="Z82">
            <v>0</v>
          </cell>
          <cell r="AA82">
            <v>0</v>
          </cell>
        </row>
        <row r="83">
          <cell r="Z83">
            <v>0</v>
          </cell>
          <cell r="AA83">
            <v>0</v>
          </cell>
        </row>
        <row r="84">
          <cell r="Z84">
            <v>0</v>
          </cell>
          <cell r="AA84">
            <v>0</v>
          </cell>
        </row>
        <row r="85">
          <cell r="Z85">
            <v>0</v>
          </cell>
          <cell r="AA85">
            <v>0</v>
          </cell>
        </row>
        <row r="86">
          <cell r="Z86">
            <v>0</v>
          </cell>
          <cell r="AA86">
            <v>0</v>
          </cell>
        </row>
        <row r="87">
          <cell r="Z87">
            <v>0</v>
          </cell>
          <cell r="AA87">
            <v>0</v>
          </cell>
        </row>
        <row r="88">
          <cell r="Z88">
            <v>0</v>
          </cell>
          <cell r="AA88">
            <v>0</v>
          </cell>
        </row>
        <row r="89">
          <cell r="Z89">
            <v>0</v>
          </cell>
          <cell r="AA89">
            <v>0</v>
          </cell>
        </row>
        <row r="90">
          <cell r="Z90">
            <v>0</v>
          </cell>
          <cell r="AA90">
            <v>0</v>
          </cell>
        </row>
        <row r="91">
          <cell r="Z91">
            <v>0</v>
          </cell>
          <cell r="AA91">
            <v>0</v>
          </cell>
        </row>
        <row r="92">
          <cell r="Z92">
            <v>0</v>
          </cell>
          <cell r="AA92">
            <v>0</v>
          </cell>
        </row>
        <row r="93">
          <cell r="Z93">
            <v>0</v>
          </cell>
          <cell r="AA93">
            <v>0</v>
          </cell>
        </row>
        <row r="94">
          <cell r="Z94">
            <v>0</v>
          </cell>
          <cell r="AA94">
            <v>0</v>
          </cell>
        </row>
        <row r="95">
          <cell r="Z95">
            <v>0</v>
          </cell>
          <cell r="AA95">
            <v>0</v>
          </cell>
        </row>
        <row r="96">
          <cell r="A96" t="str">
            <v>Prebent Riser Program</v>
          </cell>
          <cell r="B96">
            <v>8040695.6399999997</v>
          </cell>
          <cell r="C96">
            <v>750794.58</v>
          </cell>
          <cell r="D96">
            <v>282973.96999999997</v>
          </cell>
          <cell r="E96">
            <v>0</v>
          </cell>
          <cell r="F96">
            <v>331294.88</v>
          </cell>
          <cell r="G96">
            <v>0</v>
          </cell>
          <cell r="H96">
            <v>179473.56999999998</v>
          </cell>
          <cell r="I96">
            <v>0</v>
          </cell>
          <cell r="J96">
            <v>181980.6</v>
          </cell>
          <cell r="K96">
            <v>0</v>
          </cell>
          <cell r="L96">
            <v>171045.87</v>
          </cell>
          <cell r="M96">
            <v>0</v>
          </cell>
          <cell r="N96">
            <v>96463.03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1994026.5</v>
          </cell>
          <cell r="AA96">
            <v>6046669.1399999997</v>
          </cell>
        </row>
        <row r="97">
          <cell r="A97" t="str">
            <v>System Integrity-Other</v>
          </cell>
          <cell r="B97">
            <v>84079263.690000013</v>
          </cell>
          <cell r="C97">
            <v>4565101.59</v>
          </cell>
          <cell r="D97">
            <v>5060897.4400000004</v>
          </cell>
          <cell r="F97">
            <v>10137517.07</v>
          </cell>
          <cell r="H97">
            <v>6711133.6600000001</v>
          </cell>
          <cell r="J97">
            <v>8486122.6600000001</v>
          </cell>
          <cell r="L97">
            <v>12083743.1</v>
          </cell>
          <cell r="N97">
            <v>10089824.260000002</v>
          </cell>
          <cell r="P97">
            <v>6796479.0299999993</v>
          </cell>
          <cell r="Q97">
            <v>363010</v>
          </cell>
          <cell r="R97">
            <v>6519789.3200000003</v>
          </cell>
          <cell r="S97">
            <v>1349009</v>
          </cell>
          <cell r="T97">
            <v>6741736.3900000006</v>
          </cell>
          <cell r="U97">
            <v>1225760</v>
          </cell>
          <cell r="V97">
            <v>7057022.8700000001</v>
          </cell>
          <cell r="W97">
            <v>1739301</v>
          </cell>
          <cell r="X97">
            <v>9512901.2799999993</v>
          </cell>
          <cell r="Y97">
            <v>1225762</v>
          </cell>
          <cell r="Z97">
            <v>99665110.670000002</v>
          </cell>
          <cell r="AA97">
            <v>-15585846.979999989</v>
          </cell>
        </row>
        <row r="98">
          <cell r="A98" t="str">
            <v>System Integrity</v>
          </cell>
          <cell r="B98">
            <v>92119959.330000013</v>
          </cell>
          <cell r="C98">
            <v>5315896.17</v>
          </cell>
          <cell r="D98">
            <v>5343871.41</v>
          </cell>
          <cell r="E98">
            <v>0</v>
          </cell>
          <cell r="F98">
            <v>10468811.950000001</v>
          </cell>
          <cell r="G98">
            <v>0</v>
          </cell>
          <cell r="H98">
            <v>6890607.2300000004</v>
          </cell>
          <cell r="I98">
            <v>0</v>
          </cell>
          <cell r="J98">
            <v>8668103.2599999998</v>
          </cell>
          <cell r="K98">
            <v>0</v>
          </cell>
          <cell r="L98">
            <v>12254788.969999999</v>
          </cell>
          <cell r="M98">
            <v>0</v>
          </cell>
          <cell r="N98">
            <v>10186287.290000001</v>
          </cell>
          <cell r="O98">
            <v>0</v>
          </cell>
          <cell r="P98">
            <v>6796479.0299999993</v>
          </cell>
          <cell r="Q98">
            <v>363010</v>
          </cell>
          <cell r="R98">
            <v>6519789.3200000003</v>
          </cell>
          <cell r="S98">
            <v>1349009</v>
          </cell>
          <cell r="T98">
            <v>6741736.3900000006</v>
          </cell>
          <cell r="U98">
            <v>1225760</v>
          </cell>
          <cell r="V98">
            <v>7057022.8700000001</v>
          </cell>
          <cell r="W98">
            <v>1739301</v>
          </cell>
          <cell r="X98">
            <v>9512901.2799999993</v>
          </cell>
          <cell r="Y98">
            <v>1225762</v>
          </cell>
          <cell r="Z98">
            <v>101659137.17</v>
          </cell>
          <cell r="AA98">
            <v>-9539177.8399999887</v>
          </cell>
        </row>
        <row r="100">
          <cell r="A100" t="str">
            <v>Vehicles</v>
          </cell>
          <cell r="B100" t="str">
            <v xml:space="preserve"> 0</v>
          </cell>
          <cell r="C100">
            <v>29715.48</v>
          </cell>
          <cell r="D100" t="str">
            <v xml:space="preserve"> 0</v>
          </cell>
          <cell r="F100">
            <v>2083.0500000000002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Z100">
            <v>31798.53</v>
          </cell>
          <cell r="AA100">
            <v>-31798.53</v>
          </cell>
        </row>
        <row r="101">
          <cell r="A101" t="str">
            <v>NonGrowth</v>
          </cell>
          <cell r="B101">
            <v>150591683.78</v>
          </cell>
          <cell r="C101">
            <v>7908936.3500000015</v>
          </cell>
          <cell r="D101">
            <v>10672803.390000002</v>
          </cell>
          <cell r="E101">
            <v>0</v>
          </cell>
          <cell r="F101">
            <v>11306886.419999994</v>
          </cell>
          <cell r="G101">
            <v>0</v>
          </cell>
          <cell r="H101">
            <v>10061910.399999997</v>
          </cell>
          <cell r="I101">
            <v>0</v>
          </cell>
          <cell r="J101">
            <v>11716268.790000001</v>
          </cell>
          <cell r="K101">
            <v>0</v>
          </cell>
          <cell r="L101">
            <v>17188535.299999997</v>
          </cell>
          <cell r="M101">
            <v>0</v>
          </cell>
          <cell r="N101">
            <v>13922903.719999999</v>
          </cell>
          <cell r="O101">
            <v>0</v>
          </cell>
          <cell r="P101">
            <v>10518827.66</v>
          </cell>
          <cell r="Q101">
            <v>5182851</v>
          </cell>
          <cell r="R101">
            <v>11903245.34</v>
          </cell>
          <cell r="S101">
            <v>1863859</v>
          </cell>
          <cell r="T101">
            <v>12021325.93</v>
          </cell>
          <cell r="U101">
            <v>5022163</v>
          </cell>
          <cell r="V101">
            <v>10461573.379999999</v>
          </cell>
          <cell r="W101">
            <v>6899544</v>
          </cell>
          <cell r="X101">
            <v>12811498.42</v>
          </cell>
          <cell r="Y101">
            <v>1173427</v>
          </cell>
          <cell r="Z101">
            <v>160636559.09999996</v>
          </cell>
          <cell r="AA101">
            <v>-10044875.319999963</v>
          </cell>
        </row>
        <row r="103">
          <cell r="A103" t="str">
            <v>Capital</v>
          </cell>
          <cell r="B103">
            <v>179955125.19999999</v>
          </cell>
          <cell r="C103">
            <v>9131046.4100000039</v>
          </cell>
          <cell r="D103">
            <v>12484196.140000001</v>
          </cell>
          <cell r="E103">
            <v>0</v>
          </cell>
          <cell r="F103">
            <v>14717294.539999992</v>
          </cell>
          <cell r="G103">
            <v>0</v>
          </cell>
          <cell r="H103">
            <v>11992572.359999998</v>
          </cell>
          <cell r="I103">
            <v>0</v>
          </cell>
          <cell r="J103">
            <v>13597953.08</v>
          </cell>
          <cell r="K103">
            <v>0</v>
          </cell>
          <cell r="L103">
            <v>19731666.669999994</v>
          </cell>
          <cell r="M103">
            <v>0</v>
          </cell>
          <cell r="N103">
            <v>15712141.490000002</v>
          </cell>
          <cell r="O103">
            <v>0</v>
          </cell>
          <cell r="P103">
            <v>12576694.83</v>
          </cell>
          <cell r="Q103">
            <v>5634277</v>
          </cell>
          <cell r="R103">
            <v>14291462.329999998</v>
          </cell>
          <cell r="S103">
            <v>2455240</v>
          </cell>
          <cell r="T103">
            <v>14751752.059999999</v>
          </cell>
          <cell r="U103">
            <v>5228654</v>
          </cell>
          <cell r="V103">
            <v>13205575.870000001</v>
          </cell>
          <cell r="W103">
            <v>7192236</v>
          </cell>
          <cell r="X103">
            <v>16141614.43</v>
          </cell>
          <cell r="Y103">
            <v>1155623.01</v>
          </cell>
          <cell r="Z103">
            <v>190000000.21999997</v>
          </cell>
          <cell r="AA103">
            <v>-10044875.019999962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-Projection"/>
      <sheetName val="Nonreg-Summary"/>
      <sheetName val="Nonreg-Project"/>
      <sheetName val="Nonreg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4">
          <cell r="Z14">
            <v>0</v>
          </cell>
        </row>
        <row r="15">
          <cell r="A15" t="str">
            <v>CB10.9825.01.GR.868: Shrewsbury/Park City Pipeline Connector</v>
          </cell>
          <cell r="B15">
            <v>3065000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>
            <v>867</v>
          </cell>
          <cell r="P15">
            <v>270000</v>
          </cell>
          <cell r="R15">
            <v>220000</v>
          </cell>
          <cell r="T15">
            <v>235000</v>
          </cell>
          <cell r="V15">
            <v>220000</v>
          </cell>
          <cell r="X15">
            <v>15000</v>
          </cell>
          <cell r="Y15">
            <v>-394018</v>
          </cell>
          <cell r="Z15">
            <v>566849</v>
          </cell>
        </row>
        <row r="16">
          <cell r="A16" t="str">
            <v>Default FP: Company 212 - N Func Growth</v>
          </cell>
          <cell r="B16" t="str">
            <v xml:space="preserve"> 0</v>
          </cell>
          <cell r="C16">
            <v>42407.57</v>
          </cell>
          <cell r="D16">
            <v>103070.91</v>
          </cell>
          <cell r="F16">
            <v>28855.23</v>
          </cell>
          <cell r="H16">
            <v>1993.5</v>
          </cell>
          <cell r="J16">
            <v>10986.71</v>
          </cell>
          <cell r="L16">
            <v>8267.6</v>
          </cell>
          <cell r="N16">
            <v>10709.42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206290.94000000003</v>
          </cell>
        </row>
        <row r="17">
          <cell r="A17" t="str">
            <v>Default FP: Company 231 - Growth</v>
          </cell>
          <cell r="B17" t="str">
            <v xml:space="preserve"> 0</v>
          </cell>
          <cell r="C17">
            <v>98256.92</v>
          </cell>
          <cell r="D17">
            <v>146658.67000000001</v>
          </cell>
          <cell r="F17">
            <v>282917.2</v>
          </cell>
          <cell r="H17">
            <v>211745.74</v>
          </cell>
          <cell r="J17">
            <v>147655.01</v>
          </cell>
          <cell r="L17">
            <v>708042.95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1595276.49</v>
          </cell>
        </row>
        <row r="18">
          <cell r="A18" t="str">
            <v>CB08.8502.01.GR.800: Fuel Meter Telemetry</v>
          </cell>
          <cell r="B18" t="str">
            <v xml:space="preserve"> 0</v>
          </cell>
          <cell r="C18">
            <v>17806.810000000001</v>
          </cell>
          <cell r="D18">
            <v>478.98</v>
          </cell>
          <cell r="F18">
            <v>13003.02</v>
          </cell>
          <cell r="H18">
            <v>4881.8</v>
          </cell>
          <cell r="J18">
            <v>547</v>
          </cell>
          <cell r="L18">
            <v>-2925</v>
          </cell>
          <cell r="N18">
            <v>93.75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33886.36</v>
          </cell>
        </row>
        <row r="19">
          <cell r="A19" t="str">
            <v>CB08.8530.01.GR.817: Cathodic Protection on Wellheads</v>
          </cell>
          <cell r="B19" t="str">
            <v xml:space="preserve"> 0</v>
          </cell>
          <cell r="C19">
            <v>20870.63</v>
          </cell>
          <cell r="D19">
            <v>421.1</v>
          </cell>
          <cell r="F19">
            <v>7618.04</v>
          </cell>
          <cell r="H19">
            <v>200</v>
          </cell>
          <cell r="J19" t="str">
            <v xml:space="preserve"> 0</v>
          </cell>
          <cell r="L19">
            <v>-2925</v>
          </cell>
          <cell r="N19">
            <v>93.75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26278.52</v>
          </cell>
        </row>
        <row r="20">
          <cell r="A20" t="str">
            <v>Default FP: Company 236 - N Func Growth</v>
          </cell>
          <cell r="B20" t="str">
            <v xml:space="preserve"> 0</v>
          </cell>
          <cell r="C20">
            <v>10256.31</v>
          </cell>
          <cell r="D20">
            <v>4306.3500000000004</v>
          </cell>
          <cell r="F20">
            <v>136437.51</v>
          </cell>
          <cell r="H20">
            <v>-43028.66</v>
          </cell>
          <cell r="J20">
            <v>46279.73</v>
          </cell>
          <cell r="L20">
            <v>-73.98</v>
          </cell>
          <cell r="N20">
            <v>69325.27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288500</v>
          </cell>
          <cell r="Z20">
            <v>512002.53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Shrewsbury/Park City Pipleline Connector</v>
          </cell>
          <cell r="B24">
            <v>3065000</v>
          </cell>
          <cell r="C24">
            <v>189598.24</v>
          </cell>
          <cell r="D24">
            <v>254936.01000000004</v>
          </cell>
          <cell r="E24">
            <v>0</v>
          </cell>
          <cell r="F24">
            <v>468831</v>
          </cell>
          <cell r="G24">
            <v>0</v>
          </cell>
          <cell r="H24">
            <v>175792.37999999998</v>
          </cell>
          <cell r="I24">
            <v>0</v>
          </cell>
          <cell r="J24">
            <v>205468.45</v>
          </cell>
          <cell r="K24">
            <v>0</v>
          </cell>
          <cell r="L24">
            <v>710386.57</v>
          </cell>
          <cell r="M24">
            <v>0</v>
          </cell>
          <cell r="N24">
            <v>81089.19</v>
          </cell>
          <cell r="O24">
            <v>0</v>
          </cell>
          <cell r="P24">
            <v>270000</v>
          </cell>
          <cell r="Q24">
            <v>0</v>
          </cell>
          <cell r="R24">
            <v>220000</v>
          </cell>
          <cell r="S24">
            <v>0</v>
          </cell>
          <cell r="T24">
            <v>235000</v>
          </cell>
          <cell r="U24">
            <v>0</v>
          </cell>
          <cell r="V24">
            <v>220000</v>
          </cell>
          <cell r="W24">
            <v>0</v>
          </cell>
          <cell r="X24">
            <v>15000</v>
          </cell>
          <cell r="Y24">
            <v>-105518</v>
          </cell>
          <cell r="Z24">
            <v>2940583.84</v>
          </cell>
        </row>
        <row r="25">
          <cell r="A25" t="str">
            <v>Growth</v>
          </cell>
          <cell r="B25">
            <v>3065000</v>
          </cell>
          <cell r="C25">
            <v>189598.24</v>
          </cell>
          <cell r="D25">
            <v>254936.01</v>
          </cell>
          <cell r="E25">
            <v>0</v>
          </cell>
          <cell r="F25">
            <v>468831</v>
          </cell>
          <cell r="G25">
            <v>0</v>
          </cell>
          <cell r="H25">
            <v>175801.13</v>
          </cell>
          <cell r="I25">
            <v>0</v>
          </cell>
          <cell r="J25">
            <v>205468.45</v>
          </cell>
          <cell r="K25">
            <v>0</v>
          </cell>
          <cell r="L25">
            <v>710996.57000000007</v>
          </cell>
          <cell r="M25">
            <v>0</v>
          </cell>
          <cell r="N25">
            <v>81089.19</v>
          </cell>
          <cell r="O25">
            <v>0</v>
          </cell>
          <cell r="P25">
            <v>270000</v>
          </cell>
          <cell r="Q25">
            <v>0</v>
          </cell>
          <cell r="R25">
            <v>220000</v>
          </cell>
          <cell r="S25">
            <v>0</v>
          </cell>
          <cell r="T25">
            <v>235000</v>
          </cell>
          <cell r="U25">
            <v>0</v>
          </cell>
          <cell r="V25">
            <v>220000</v>
          </cell>
          <cell r="W25">
            <v>0</v>
          </cell>
          <cell r="X25">
            <v>15000</v>
          </cell>
          <cell r="Y25">
            <v>-105518</v>
          </cell>
          <cell r="Z25">
            <v>2941202.59</v>
          </cell>
        </row>
        <row r="26">
          <cell r="A26" t="str">
            <v>Shrewsbury/Park City</v>
          </cell>
          <cell r="B26">
            <v>4100000</v>
          </cell>
          <cell r="C26">
            <v>189598.24</v>
          </cell>
          <cell r="D26">
            <v>254936.01000000004</v>
          </cell>
          <cell r="E26">
            <v>0</v>
          </cell>
          <cell r="F26">
            <v>468831</v>
          </cell>
          <cell r="G26">
            <v>0</v>
          </cell>
          <cell r="H26">
            <v>175792.37999999998</v>
          </cell>
          <cell r="I26">
            <v>0</v>
          </cell>
          <cell r="J26">
            <v>205468.45</v>
          </cell>
          <cell r="K26">
            <v>0</v>
          </cell>
          <cell r="L26">
            <v>710386.57</v>
          </cell>
          <cell r="M26">
            <v>0</v>
          </cell>
          <cell r="N26">
            <v>81089.19</v>
          </cell>
          <cell r="O26">
            <v>0</v>
          </cell>
          <cell r="P26">
            <v>349000</v>
          </cell>
          <cell r="Q26">
            <v>0</v>
          </cell>
          <cell r="R26">
            <v>370000</v>
          </cell>
          <cell r="S26">
            <v>0</v>
          </cell>
          <cell r="T26">
            <v>394000</v>
          </cell>
          <cell r="U26">
            <v>0</v>
          </cell>
          <cell r="V26">
            <v>264000</v>
          </cell>
          <cell r="W26">
            <v>0</v>
          </cell>
          <cell r="X26">
            <v>59000</v>
          </cell>
          <cell r="Y26">
            <v>422482</v>
          </cell>
          <cell r="Z26">
            <v>3944583.84</v>
          </cell>
        </row>
        <row r="28">
          <cell r="A28" t="str">
            <v>CB10.8502.08.EQ.800: Barnsley Storage Maintenance</v>
          </cell>
          <cell r="B28">
            <v>1250000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>
            <v>104167</v>
          </cell>
          <cell r="R28">
            <v>104167</v>
          </cell>
          <cell r="T28">
            <v>104167</v>
          </cell>
          <cell r="V28">
            <v>104167</v>
          </cell>
          <cell r="X28">
            <v>104163</v>
          </cell>
          <cell r="Y28">
            <v>208400</v>
          </cell>
          <cell r="Z28">
            <v>729231</v>
          </cell>
        </row>
        <row r="29">
          <cell r="Y29">
            <v>500000</v>
          </cell>
          <cell r="Z29">
            <v>500000</v>
          </cell>
        </row>
        <row r="30">
          <cell r="Z30">
            <v>0</v>
          </cell>
        </row>
        <row r="31">
          <cell r="A31" t="str">
            <v>Barnsley Storage Maintenance</v>
          </cell>
          <cell r="B31">
            <v>1250000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104167</v>
          </cell>
          <cell r="Q31">
            <v>0</v>
          </cell>
          <cell r="R31">
            <v>104167</v>
          </cell>
          <cell r="S31">
            <v>0</v>
          </cell>
          <cell r="T31">
            <v>104167</v>
          </cell>
          <cell r="U31">
            <v>0</v>
          </cell>
          <cell r="V31">
            <v>104167</v>
          </cell>
          <cell r="W31">
            <v>0</v>
          </cell>
          <cell r="X31">
            <v>104163</v>
          </cell>
          <cell r="Y31">
            <v>708400</v>
          </cell>
          <cell r="Z31">
            <v>1229231</v>
          </cell>
        </row>
        <row r="33">
          <cell r="A33" t="str">
            <v>CB10.8531.08.EQ.817: East Diamond Maintenance</v>
          </cell>
          <cell r="B33">
            <v>1250000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104167</v>
          </cell>
          <cell r="R33">
            <v>104167</v>
          </cell>
          <cell r="T33">
            <v>104167</v>
          </cell>
          <cell r="V33">
            <v>104167</v>
          </cell>
          <cell r="X33">
            <v>104163</v>
          </cell>
          <cell r="Y33">
            <v>208400</v>
          </cell>
          <cell r="Z33">
            <v>729231</v>
          </cell>
        </row>
        <row r="34">
          <cell r="Y34">
            <v>500000</v>
          </cell>
          <cell r="Z34">
            <v>500000</v>
          </cell>
        </row>
        <row r="35">
          <cell r="Z35">
            <v>0</v>
          </cell>
        </row>
        <row r="36">
          <cell r="A36" t="str">
            <v>East Diamond Storage Maintenance</v>
          </cell>
          <cell r="B36">
            <v>1250000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104167</v>
          </cell>
          <cell r="Q36">
            <v>0</v>
          </cell>
          <cell r="R36">
            <v>104167</v>
          </cell>
          <cell r="S36">
            <v>0</v>
          </cell>
          <cell r="T36">
            <v>104167</v>
          </cell>
          <cell r="U36">
            <v>0</v>
          </cell>
          <cell r="V36">
            <v>104167</v>
          </cell>
          <cell r="W36">
            <v>0</v>
          </cell>
          <cell r="X36">
            <v>104163</v>
          </cell>
          <cell r="Y36">
            <v>708400</v>
          </cell>
          <cell r="Z36">
            <v>1229231</v>
          </cell>
        </row>
        <row r="38">
          <cell r="A38" t="str">
            <v>CB10.9825.08.EQ.861: Shrewsbury</v>
          </cell>
          <cell r="B38">
            <v>685000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>
            <v>50000</v>
          </cell>
          <cell r="R38">
            <v>120000</v>
          </cell>
          <cell r="T38">
            <v>130000</v>
          </cell>
          <cell r="V38">
            <v>15000</v>
          </cell>
          <cell r="X38">
            <v>15000</v>
          </cell>
          <cell r="Y38">
            <v>280000</v>
          </cell>
          <cell r="Z38">
            <v>610000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A43" t="str">
            <v>Shrewsbury</v>
          </cell>
          <cell r="B43">
            <v>685000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50000</v>
          </cell>
          <cell r="Q43">
            <v>0</v>
          </cell>
          <cell r="R43">
            <v>120000</v>
          </cell>
          <cell r="S43">
            <v>0</v>
          </cell>
          <cell r="T43">
            <v>130000</v>
          </cell>
          <cell r="U43">
            <v>0</v>
          </cell>
          <cell r="V43">
            <v>15000</v>
          </cell>
          <cell r="W43">
            <v>0</v>
          </cell>
          <cell r="X43">
            <v>15000</v>
          </cell>
          <cell r="Y43">
            <v>280000</v>
          </cell>
          <cell r="Z43">
            <v>610000</v>
          </cell>
        </row>
        <row r="44">
          <cell r="A44" t="str">
            <v>Equipment</v>
          </cell>
          <cell r="B44">
            <v>3185000</v>
          </cell>
          <cell r="C44" t="str">
            <v xml:space="preserve"> 0</v>
          </cell>
          <cell r="D44" t="str">
            <v xml:space="preserve"> 0</v>
          </cell>
          <cell r="E44">
            <v>0</v>
          </cell>
          <cell r="F44" t="str">
            <v xml:space="preserve"> 0</v>
          </cell>
          <cell r="G44">
            <v>0</v>
          </cell>
          <cell r="H44" t="str">
            <v xml:space="preserve"> 0</v>
          </cell>
          <cell r="I44">
            <v>0</v>
          </cell>
          <cell r="J44" t="str">
            <v xml:space="preserve"> 0</v>
          </cell>
          <cell r="K44">
            <v>0</v>
          </cell>
          <cell r="L44" t="str">
            <v xml:space="preserve"> 0</v>
          </cell>
          <cell r="M44">
            <v>0</v>
          </cell>
          <cell r="N44" t="str">
            <v xml:space="preserve"> 0</v>
          </cell>
          <cell r="O44">
            <v>0</v>
          </cell>
          <cell r="P44">
            <v>258334</v>
          </cell>
          <cell r="Q44">
            <v>0</v>
          </cell>
          <cell r="R44">
            <v>328334</v>
          </cell>
          <cell r="S44">
            <v>0</v>
          </cell>
          <cell r="T44">
            <v>338334</v>
          </cell>
          <cell r="U44">
            <v>0</v>
          </cell>
          <cell r="V44">
            <v>223334</v>
          </cell>
          <cell r="W44">
            <v>0</v>
          </cell>
          <cell r="X44">
            <v>223326</v>
          </cell>
          <cell r="Y44">
            <v>1696800</v>
          </cell>
          <cell r="Z44">
            <v>3068462</v>
          </cell>
        </row>
        <row r="46">
          <cell r="A46" t="str">
            <v>CB10.8565.01.IT.821: ETRM</v>
          </cell>
          <cell r="B46">
            <v>4500000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>
            <v>850000</v>
          </cell>
          <cell r="R46">
            <v>1050000</v>
          </cell>
          <cell r="T46">
            <v>1000000</v>
          </cell>
          <cell r="V46">
            <v>650000</v>
          </cell>
          <cell r="X46">
            <v>350000</v>
          </cell>
          <cell r="Z46">
            <v>3900000</v>
          </cell>
        </row>
        <row r="47">
          <cell r="A47" t="str">
            <v>Default FP: Company 212 - Information Technology</v>
          </cell>
          <cell r="B47" t="str">
            <v xml:space="preserve"> 0</v>
          </cell>
          <cell r="C47">
            <v>8974.4</v>
          </cell>
          <cell r="D47">
            <v>4484.58</v>
          </cell>
          <cell r="F47">
            <v>113.09</v>
          </cell>
          <cell r="H47">
            <v>20054.240000000002</v>
          </cell>
          <cell r="J47" t="str">
            <v xml:space="preserve"> 0</v>
          </cell>
          <cell r="L47">
            <v>2009.5</v>
          </cell>
          <cell r="N47">
            <v>7637.18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Y47">
            <v>500000</v>
          </cell>
          <cell r="Z47">
            <v>543272.99</v>
          </cell>
        </row>
        <row r="48">
          <cell r="Z48">
            <v>0</v>
          </cell>
        </row>
        <row r="49">
          <cell r="A49" t="str">
            <v>ETRM</v>
          </cell>
          <cell r="B49">
            <v>4500000</v>
          </cell>
          <cell r="C49">
            <v>8974.4</v>
          </cell>
          <cell r="D49">
            <v>4484.58</v>
          </cell>
          <cell r="E49">
            <v>0</v>
          </cell>
          <cell r="F49">
            <v>113.09</v>
          </cell>
          <cell r="G49">
            <v>0</v>
          </cell>
          <cell r="H49">
            <v>20054.240000000002</v>
          </cell>
          <cell r="I49">
            <v>0</v>
          </cell>
          <cell r="J49">
            <v>0</v>
          </cell>
          <cell r="K49">
            <v>0</v>
          </cell>
          <cell r="L49">
            <v>2009.5</v>
          </cell>
          <cell r="M49">
            <v>0</v>
          </cell>
          <cell r="N49">
            <v>7637.18</v>
          </cell>
          <cell r="O49">
            <v>0</v>
          </cell>
          <cell r="P49">
            <v>850000</v>
          </cell>
          <cell r="Q49">
            <v>0</v>
          </cell>
          <cell r="R49">
            <v>1050000</v>
          </cell>
          <cell r="S49">
            <v>0</v>
          </cell>
          <cell r="T49">
            <v>1000000</v>
          </cell>
          <cell r="U49">
            <v>0</v>
          </cell>
          <cell r="V49">
            <v>650000</v>
          </cell>
          <cell r="W49">
            <v>0</v>
          </cell>
          <cell r="X49">
            <v>350000</v>
          </cell>
          <cell r="Y49">
            <v>500000</v>
          </cell>
          <cell r="Z49">
            <v>4443272.99</v>
          </cell>
        </row>
        <row r="51">
          <cell r="A51" t="str">
            <v>CB10.8565.02.IT.821: IT Maintenance</v>
          </cell>
          <cell r="B51">
            <v>1400000</v>
          </cell>
          <cell r="C51" t="str">
            <v xml:space="preserve"> 0</v>
          </cell>
          <cell r="D51" t="str">
            <v xml:space="preserve"> 0</v>
          </cell>
          <cell r="F51">
            <v>1662.82</v>
          </cell>
          <cell r="H51">
            <v>2718.36</v>
          </cell>
          <cell r="J51" t="str">
            <v xml:space="preserve"> 0</v>
          </cell>
          <cell r="L51" t="str">
            <v xml:space="preserve"> 0</v>
          </cell>
          <cell r="N51" t="str">
            <v xml:space="preserve"> 0</v>
          </cell>
          <cell r="P51">
            <v>116667</v>
          </cell>
          <cell r="R51">
            <v>116667</v>
          </cell>
          <cell r="T51">
            <v>116667</v>
          </cell>
          <cell r="V51">
            <v>116667</v>
          </cell>
          <cell r="X51">
            <v>116663</v>
          </cell>
          <cell r="Y51">
            <v>200000</v>
          </cell>
          <cell r="Z51">
            <v>787712.17999999993</v>
          </cell>
        </row>
        <row r="52">
          <cell r="A52" t="str">
            <v>CB09.8560.01.IT.821: System Upgrades</v>
          </cell>
          <cell r="B52" t="str">
            <v xml:space="preserve"> 0</v>
          </cell>
          <cell r="C52">
            <v>162.86000000000001</v>
          </cell>
          <cell r="D52" t="str">
            <v xml:space="preserve"> 0</v>
          </cell>
          <cell r="F52" t="str">
            <v xml:space="preserve"> 0</v>
          </cell>
          <cell r="H52" t="str">
            <v xml:space="preserve"> 0</v>
          </cell>
          <cell r="J52" t="str">
            <v xml:space="preserve"> 0</v>
          </cell>
          <cell r="L52" t="str">
            <v xml:space="preserve"> 0</v>
          </cell>
          <cell r="N52" t="str">
            <v xml:space="preserve"> 0</v>
          </cell>
          <cell r="P52" t="str">
            <v xml:space="preserve"> 0</v>
          </cell>
          <cell r="R52" t="str">
            <v xml:space="preserve"> 0</v>
          </cell>
          <cell r="T52" t="str">
            <v xml:space="preserve"> 0</v>
          </cell>
          <cell r="V52" t="str">
            <v xml:space="preserve"> 0</v>
          </cell>
          <cell r="X52" t="str">
            <v xml:space="preserve"> 0</v>
          </cell>
          <cell r="Z52">
            <v>162.86000000000001</v>
          </cell>
        </row>
        <row r="53">
          <cell r="Y53">
            <v>550000</v>
          </cell>
          <cell r="Z53">
            <v>550000</v>
          </cell>
        </row>
        <row r="54">
          <cell r="Z54">
            <v>0</v>
          </cell>
        </row>
        <row r="55">
          <cell r="A55" t="str">
            <v>IT Maintenance</v>
          </cell>
          <cell r="B55">
            <v>1400000</v>
          </cell>
          <cell r="C55">
            <v>162.86000000000001</v>
          </cell>
          <cell r="D55">
            <v>0</v>
          </cell>
          <cell r="E55">
            <v>0</v>
          </cell>
          <cell r="F55">
            <v>1662.82</v>
          </cell>
          <cell r="G55">
            <v>0</v>
          </cell>
          <cell r="H55">
            <v>2718.36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116667</v>
          </cell>
          <cell r="Q55">
            <v>0</v>
          </cell>
          <cell r="R55">
            <v>116667</v>
          </cell>
          <cell r="S55">
            <v>0</v>
          </cell>
          <cell r="T55">
            <v>116667</v>
          </cell>
          <cell r="U55">
            <v>0</v>
          </cell>
          <cell r="V55">
            <v>116667</v>
          </cell>
          <cell r="W55">
            <v>0</v>
          </cell>
          <cell r="X55">
            <v>116663</v>
          </cell>
          <cell r="Y55">
            <v>750000</v>
          </cell>
          <cell r="Z55">
            <v>1337875.04</v>
          </cell>
        </row>
        <row r="57">
          <cell r="A57" t="str">
            <v>CB10.8565.03.IT.821: Data Center Move</v>
          </cell>
          <cell r="B57">
            <v>434376.98</v>
          </cell>
          <cell r="C57" t="str">
            <v xml:space="preserve"> 0</v>
          </cell>
          <cell r="D57" t="str">
            <v xml:space="preserve"> 0</v>
          </cell>
          <cell r="F57">
            <v>210377.92</v>
          </cell>
          <cell r="H57" t="str">
            <v xml:space="preserve"> 0</v>
          </cell>
          <cell r="J57">
            <v>5100.9399999999996</v>
          </cell>
          <cell r="L57">
            <v>-4327.5</v>
          </cell>
          <cell r="N57" t="str">
            <v xml:space="preserve"> 0</v>
          </cell>
          <cell r="P57" t="str">
            <v xml:space="preserve"> 0</v>
          </cell>
          <cell r="R57" t="str">
            <v xml:space="preserve"> 0</v>
          </cell>
          <cell r="T57" t="str">
            <v xml:space="preserve"> 0</v>
          </cell>
          <cell r="V57" t="str">
            <v xml:space="preserve"> 0</v>
          </cell>
          <cell r="X57" t="str">
            <v xml:space="preserve"> 0</v>
          </cell>
          <cell r="Z57">
            <v>211151.36000000002</v>
          </cell>
        </row>
        <row r="58">
          <cell r="Z58">
            <v>0</v>
          </cell>
        </row>
        <row r="59">
          <cell r="Z59">
            <v>0</v>
          </cell>
        </row>
        <row r="60">
          <cell r="A60" t="str">
            <v>Data Center</v>
          </cell>
          <cell r="B60">
            <v>434376.98</v>
          </cell>
          <cell r="C60">
            <v>0</v>
          </cell>
          <cell r="D60">
            <v>0</v>
          </cell>
          <cell r="E60">
            <v>0</v>
          </cell>
          <cell r="F60">
            <v>210377.92</v>
          </cell>
          <cell r="G60">
            <v>0</v>
          </cell>
          <cell r="H60">
            <v>0</v>
          </cell>
          <cell r="I60">
            <v>0</v>
          </cell>
          <cell r="J60">
            <v>5100.9399999999996</v>
          </cell>
          <cell r="K60">
            <v>0</v>
          </cell>
          <cell r="L60">
            <v>-4327.5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211151.36000000002</v>
          </cell>
        </row>
        <row r="61">
          <cell r="A61" t="str">
            <v>Information Technology-Other</v>
          </cell>
          <cell r="B61">
            <v>81600.000000000466</v>
          </cell>
          <cell r="C61">
            <v>5.6843418860808015E-13</v>
          </cell>
          <cell r="D61">
            <v>0</v>
          </cell>
          <cell r="F61">
            <v>0</v>
          </cell>
          <cell r="H61">
            <v>-3.1832314562052488E-12</v>
          </cell>
          <cell r="J61">
            <v>0</v>
          </cell>
          <cell r="L61">
            <v>0</v>
          </cell>
          <cell r="N61">
            <v>0</v>
          </cell>
          <cell r="P61">
            <v>6800</v>
          </cell>
          <cell r="R61">
            <v>6800</v>
          </cell>
          <cell r="T61">
            <v>6800</v>
          </cell>
          <cell r="V61">
            <v>6800</v>
          </cell>
          <cell r="X61">
            <v>6800</v>
          </cell>
          <cell r="Y61">
            <v>20400</v>
          </cell>
          <cell r="Z61">
            <v>54400</v>
          </cell>
        </row>
        <row r="62">
          <cell r="A62" t="str">
            <v>Information Technology</v>
          </cell>
          <cell r="B62">
            <v>6415976.9800000004</v>
          </cell>
          <cell r="C62">
            <v>9137.26</v>
          </cell>
          <cell r="D62">
            <v>4484.58</v>
          </cell>
          <cell r="E62">
            <v>0</v>
          </cell>
          <cell r="F62">
            <v>212153.83</v>
          </cell>
          <cell r="G62">
            <v>0</v>
          </cell>
          <cell r="H62">
            <v>22772.6</v>
          </cell>
          <cell r="I62">
            <v>0</v>
          </cell>
          <cell r="J62">
            <v>5100.9399999999996</v>
          </cell>
          <cell r="K62">
            <v>0</v>
          </cell>
          <cell r="L62">
            <v>-2318</v>
          </cell>
          <cell r="M62">
            <v>0</v>
          </cell>
          <cell r="N62">
            <v>7637.18</v>
          </cell>
          <cell r="O62">
            <v>0</v>
          </cell>
          <cell r="P62">
            <v>973467</v>
          </cell>
          <cell r="Q62">
            <v>0</v>
          </cell>
          <cell r="R62">
            <v>1173467</v>
          </cell>
          <cell r="S62">
            <v>0</v>
          </cell>
          <cell r="T62">
            <v>1123467</v>
          </cell>
          <cell r="U62">
            <v>0</v>
          </cell>
          <cell r="V62">
            <v>773467</v>
          </cell>
          <cell r="W62">
            <v>0</v>
          </cell>
          <cell r="X62">
            <v>473463</v>
          </cell>
          <cell r="Y62">
            <v>1270400</v>
          </cell>
          <cell r="Z62">
            <v>6046699.3899999997</v>
          </cell>
        </row>
        <row r="64">
          <cell r="A64" t="str">
            <v>Misc</v>
          </cell>
          <cell r="B64" t="str">
            <v xml:space="preserve"> 0</v>
          </cell>
          <cell r="C64">
            <v>-25431.71</v>
          </cell>
          <cell r="D64">
            <v>3944.92</v>
          </cell>
          <cell r="F64">
            <v>-3971.03</v>
          </cell>
          <cell r="H64">
            <v>42606.2</v>
          </cell>
          <cell r="J64">
            <v>-42606.2</v>
          </cell>
          <cell r="L64">
            <v>29.62</v>
          </cell>
          <cell r="N64">
            <v>231.65</v>
          </cell>
          <cell r="P64" t="str">
            <v xml:space="preserve"> 0</v>
          </cell>
          <cell r="R64" t="str">
            <v xml:space="preserve"> 0</v>
          </cell>
          <cell r="T64" t="str">
            <v xml:space="preserve"> 0</v>
          </cell>
          <cell r="V64" t="str">
            <v xml:space="preserve"> 0</v>
          </cell>
          <cell r="X64" t="str">
            <v xml:space="preserve"> 0</v>
          </cell>
          <cell r="Y64">
            <v>25197</v>
          </cell>
          <cell r="Z64">
            <v>0.4500000000007276</v>
          </cell>
        </row>
        <row r="65">
          <cell r="A65" t="str">
            <v>Overhead</v>
          </cell>
          <cell r="B65" t="str">
            <v xml:space="preserve"> 0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T65" t="str">
            <v xml:space="preserve"> 0</v>
          </cell>
          <cell r="V65" t="str">
            <v xml:space="preserve"> 0</v>
          </cell>
          <cell r="X65" t="str">
            <v xml:space="preserve"> 0</v>
          </cell>
          <cell r="Z65">
            <v>0</v>
          </cell>
        </row>
        <row r="66">
          <cell r="A66" t="str">
            <v>Pipeline Integrity Management</v>
          </cell>
          <cell r="B66" t="str">
            <v xml:space="preserve"> 0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 t="str">
            <v xml:space="preserve"> 0</v>
          </cell>
          <cell r="L66" t="str">
            <v xml:space="preserve"> 0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Z66">
            <v>0</v>
          </cell>
        </row>
        <row r="67">
          <cell r="A67" t="str">
            <v>Public Improvements</v>
          </cell>
          <cell r="B67" t="str">
            <v xml:space="preserve"> 0</v>
          </cell>
          <cell r="C67" t="str">
            <v xml:space="preserve"> 0</v>
          </cell>
          <cell r="D67" t="str">
            <v xml:space="preserve"> 0</v>
          </cell>
          <cell r="F67" t="str">
            <v xml:space="preserve"> 0</v>
          </cell>
          <cell r="H67" t="str">
            <v xml:space="preserve"> 0</v>
          </cell>
          <cell r="J67" t="str">
            <v xml:space="preserve"> 0</v>
          </cell>
          <cell r="L67" t="str">
            <v xml:space="preserve"> 0</v>
          </cell>
          <cell r="N67" t="str">
            <v xml:space="preserve"> 0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Z67">
            <v>0</v>
          </cell>
        </row>
        <row r="68">
          <cell r="A68" t="str">
            <v>Structures</v>
          </cell>
          <cell r="B68" t="str">
            <v xml:space="preserve"> 0</v>
          </cell>
          <cell r="C68" t="str">
            <v xml:space="preserve"> 0</v>
          </cell>
          <cell r="D68" t="str">
            <v xml:space="preserve"> 0</v>
          </cell>
          <cell r="F68" t="str">
            <v xml:space="preserve"> 0</v>
          </cell>
          <cell r="H68" t="str">
            <v xml:space="preserve"> 0</v>
          </cell>
          <cell r="J68" t="str">
            <v xml:space="preserve"> 0</v>
          </cell>
          <cell r="L68" t="str">
            <v xml:space="preserve"> 0</v>
          </cell>
          <cell r="N68" t="str">
            <v xml:space="preserve"> 0</v>
          </cell>
          <cell r="P68" t="str">
            <v xml:space="preserve"> 0</v>
          </cell>
          <cell r="R68" t="str">
            <v xml:space="preserve"> 0</v>
          </cell>
          <cell r="T68" t="str">
            <v xml:space="preserve"> 0</v>
          </cell>
          <cell r="V68" t="str">
            <v xml:space="preserve"> 0</v>
          </cell>
          <cell r="X68" t="str">
            <v xml:space="preserve"> 0</v>
          </cell>
          <cell r="Z68">
            <v>0</v>
          </cell>
        </row>
        <row r="70">
          <cell r="A70" t="str">
            <v>CB10.9825.01.SIMP.868: Park City Modifications</v>
          </cell>
          <cell r="B70">
            <v>350000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 t="str">
            <v xml:space="preserve"> 0</v>
          </cell>
          <cell r="N70" t="str">
            <v xml:space="preserve"> 0</v>
          </cell>
          <cell r="P70">
            <v>29000</v>
          </cell>
          <cell r="R70">
            <v>30000</v>
          </cell>
          <cell r="T70">
            <v>29000</v>
          </cell>
          <cell r="V70">
            <v>29000</v>
          </cell>
          <cell r="X70">
            <v>29000</v>
          </cell>
          <cell r="Y70">
            <v>58000</v>
          </cell>
          <cell r="Z70">
            <v>204000</v>
          </cell>
        </row>
        <row r="72">
          <cell r="Y72">
            <v>190000</v>
          </cell>
        </row>
        <row r="74">
          <cell r="Z74">
            <v>0</v>
          </cell>
        </row>
        <row r="75">
          <cell r="A75" t="str">
            <v>Park City Modifications</v>
          </cell>
          <cell r="B75">
            <v>350000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29000</v>
          </cell>
          <cell r="Q75">
            <v>0</v>
          </cell>
          <cell r="R75">
            <v>30000</v>
          </cell>
          <cell r="S75">
            <v>0</v>
          </cell>
          <cell r="T75">
            <v>29000</v>
          </cell>
          <cell r="U75">
            <v>0</v>
          </cell>
          <cell r="V75">
            <v>29000</v>
          </cell>
          <cell r="W75">
            <v>0</v>
          </cell>
          <cell r="X75">
            <v>29000</v>
          </cell>
          <cell r="Y75">
            <v>248000</v>
          </cell>
          <cell r="Z75">
            <v>394000</v>
          </cell>
        </row>
        <row r="76">
          <cell r="A76" t="str">
            <v>System Improvements</v>
          </cell>
          <cell r="B76">
            <v>350000</v>
          </cell>
          <cell r="C76" t="str">
            <v xml:space="preserve"> 0</v>
          </cell>
          <cell r="D76" t="str">
            <v xml:space="preserve"> 0</v>
          </cell>
          <cell r="E76">
            <v>0</v>
          </cell>
          <cell r="F76" t="str">
            <v xml:space="preserve"> 0</v>
          </cell>
          <cell r="G76">
            <v>0</v>
          </cell>
          <cell r="H76">
            <v>21.88</v>
          </cell>
          <cell r="I76">
            <v>0</v>
          </cell>
          <cell r="J76" t="str">
            <v xml:space="preserve"> 0</v>
          </cell>
          <cell r="K76">
            <v>0</v>
          </cell>
          <cell r="L76" t="str">
            <v xml:space="preserve"> 0</v>
          </cell>
          <cell r="M76">
            <v>0</v>
          </cell>
          <cell r="N76">
            <v>-48333.88</v>
          </cell>
          <cell r="O76">
            <v>0</v>
          </cell>
          <cell r="P76">
            <v>29000</v>
          </cell>
          <cell r="Q76">
            <v>0</v>
          </cell>
          <cell r="R76">
            <v>30000</v>
          </cell>
          <cell r="S76">
            <v>0</v>
          </cell>
          <cell r="T76">
            <v>29000</v>
          </cell>
          <cell r="U76">
            <v>0</v>
          </cell>
          <cell r="V76">
            <v>29000</v>
          </cell>
          <cell r="W76">
            <v>0</v>
          </cell>
          <cell r="X76">
            <v>29000</v>
          </cell>
          <cell r="Y76">
            <v>248000</v>
          </cell>
          <cell r="Z76">
            <v>345688</v>
          </cell>
        </row>
        <row r="78">
          <cell r="A78" t="str">
            <v>System Integrity</v>
          </cell>
          <cell r="B78" t="str">
            <v xml:space="preserve"> 0</v>
          </cell>
          <cell r="C78">
            <v>74459.19</v>
          </cell>
          <cell r="D78">
            <v>4563.46</v>
          </cell>
          <cell r="F78">
            <v>25292.71</v>
          </cell>
          <cell r="H78">
            <v>117180.83</v>
          </cell>
          <cell r="J78">
            <v>86910.3</v>
          </cell>
          <cell r="L78">
            <v>40077.31</v>
          </cell>
          <cell r="N78">
            <v>7593.28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356077.08</v>
          </cell>
        </row>
        <row r="79">
          <cell r="A79" t="str">
            <v>Vehicles</v>
          </cell>
          <cell r="B79" t="str">
            <v xml:space="preserve"> 0</v>
          </cell>
          <cell r="C79" t="str">
            <v xml:space="preserve"> 0</v>
          </cell>
          <cell r="D79" t="str">
            <v xml:space="preserve"> 0</v>
          </cell>
          <cell r="F79" t="str">
            <v xml:space="preserve"> 0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0</v>
          </cell>
        </row>
        <row r="80">
          <cell r="A80" t="str">
            <v>NonGrowth</v>
          </cell>
          <cell r="B80">
            <v>9950976.9800000004</v>
          </cell>
          <cell r="C80">
            <v>58164.74</v>
          </cell>
          <cell r="D80">
            <v>12992.96</v>
          </cell>
          <cell r="E80">
            <v>0</v>
          </cell>
          <cell r="F80">
            <v>233475.51</v>
          </cell>
          <cell r="G80">
            <v>0</v>
          </cell>
          <cell r="H80">
            <v>182581.51</v>
          </cell>
          <cell r="I80">
            <v>0</v>
          </cell>
          <cell r="J80">
            <v>49405.04</v>
          </cell>
          <cell r="K80">
            <v>0</v>
          </cell>
          <cell r="L80">
            <v>37788.93</v>
          </cell>
          <cell r="M80">
            <v>0</v>
          </cell>
          <cell r="N80">
            <v>-32871.769999999997</v>
          </cell>
          <cell r="O80">
            <v>0</v>
          </cell>
          <cell r="P80">
            <v>1260801</v>
          </cell>
          <cell r="Q80">
            <v>0</v>
          </cell>
          <cell r="R80">
            <v>1531801</v>
          </cell>
          <cell r="S80">
            <v>0</v>
          </cell>
          <cell r="T80">
            <v>1490801</v>
          </cell>
          <cell r="U80">
            <v>0</v>
          </cell>
          <cell r="V80">
            <v>1025801</v>
          </cell>
          <cell r="W80">
            <v>0</v>
          </cell>
          <cell r="X80">
            <v>725789</v>
          </cell>
          <cell r="Y80">
            <v>3240397</v>
          </cell>
          <cell r="Z80">
            <v>9816926.9199999999</v>
          </cell>
        </row>
        <row r="82">
          <cell r="A82" t="str">
            <v>Capital</v>
          </cell>
          <cell r="B82">
            <v>13015976.98</v>
          </cell>
          <cell r="C82">
            <v>247762.97999999998</v>
          </cell>
          <cell r="D82">
            <v>267928.97000000003</v>
          </cell>
          <cell r="E82">
            <v>0</v>
          </cell>
          <cell r="F82">
            <v>702306.51</v>
          </cell>
          <cell r="G82">
            <v>0</v>
          </cell>
          <cell r="H82">
            <v>358382.64</v>
          </cell>
          <cell r="I82">
            <v>0</v>
          </cell>
          <cell r="J82">
            <v>254873.49000000002</v>
          </cell>
          <cell r="K82">
            <v>0</v>
          </cell>
          <cell r="L82">
            <v>748785.50000000012</v>
          </cell>
          <cell r="M82">
            <v>0</v>
          </cell>
          <cell r="N82">
            <v>48217.42</v>
          </cell>
          <cell r="O82">
            <v>0</v>
          </cell>
          <cell r="P82">
            <v>1530801</v>
          </cell>
          <cell r="Q82">
            <v>0</v>
          </cell>
          <cell r="R82">
            <v>1751801</v>
          </cell>
          <cell r="S82">
            <v>0</v>
          </cell>
          <cell r="T82">
            <v>1725801</v>
          </cell>
          <cell r="U82">
            <v>0</v>
          </cell>
          <cell r="V82">
            <v>1245801</v>
          </cell>
          <cell r="W82">
            <v>0</v>
          </cell>
          <cell r="X82">
            <v>740789</v>
          </cell>
          <cell r="Y82">
            <v>3134879</v>
          </cell>
          <cell r="Z82">
            <v>12758129.51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_Rate"/>
      <sheetName val="ADIT"/>
      <sheetName val="FAS115_T-Lock"/>
      <sheetName val="09_30_2010"/>
      <sheetName val="12_31_2010"/>
      <sheetName val="03_31_2011"/>
      <sheetName val="06_30_2011"/>
      <sheetName val="09_30_2011"/>
      <sheetName val="12_31_2011"/>
      <sheetName val="09_2010 Essbase"/>
      <sheetName val="10_2010 Essbase"/>
      <sheetName val="11_2010 Essbase"/>
      <sheetName val="12_2010 Essbase"/>
      <sheetName val="01_2011 Essbase"/>
      <sheetName val="02_2011 Essbase"/>
      <sheetName val="03_2011 Essbase"/>
      <sheetName val="04_2011 Essbase"/>
      <sheetName val="05_2011 Essbase"/>
      <sheetName val="06_2011 Essbase"/>
      <sheetName val="07_2011 Essbase"/>
      <sheetName val="08_2011 Essbase"/>
      <sheetName val="09_2011 Essbase"/>
      <sheetName val="10_2011 Essbase"/>
      <sheetName val="11_2011 Essbase"/>
      <sheetName val="12_2011 Essbase"/>
      <sheetName val="SSU Def Reclass Entry Q2"/>
      <sheetName val="Index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>
        <row r="2">
          <cell r="A2" t="str">
            <v>001DIV</v>
          </cell>
        </row>
        <row r="3">
          <cell r="A3" t="str">
            <v>002DIV</v>
          </cell>
        </row>
        <row r="4">
          <cell r="A4" t="str">
            <v>003DIV</v>
          </cell>
        </row>
        <row r="5">
          <cell r="A5" t="str">
            <v>004DIV</v>
          </cell>
        </row>
        <row r="6">
          <cell r="A6" t="str">
            <v>005DIV</v>
          </cell>
        </row>
        <row r="7">
          <cell r="A7" t="str">
            <v>006DIV</v>
          </cell>
        </row>
        <row r="8">
          <cell r="A8" t="str">
            <v>007DIV</v>
          </cell>
        </row>
        <row r="9">
          <cell r="A9" t="str">
            <v>008DIV</v>
          </cell>
        </row>
        <row r="10">
          <cell r="A10" t="str">
            <v>009DIV</v>
          </cell>
        </row>
        <row r="11">
          <cell r="A11" t="str">
            <v>010DIV</v>
          </cell>
        </row>
        <row r="12">
          <cell r="A12" t="str">
            <v>011DIV</v>
          </cell>
        </row>
        <row r="13">
          <cell r="A13" t="str">
            <v>012DIV</v>
          </cell>
        </row>
        <row r="14">
          <cell r="A14" t="str">
            <v>013DIV</v>
          </cell>
        </row>
        <row r="15">
          <cell r="A15" t="str">
            <v>014DIV</v>
          </cell>
        </row>
        <row r="16">
          <cell r="A16" t="str">
            <v>015DIV</v>
          </cell>
        </row>
        <row r="17">
          <cell r="A17" t="str">
            <v>016DIV</v>
          </cell>
        </row>
        <row r="18">
          <cell r="A18" t="str">
            <v>017DIV</v>
          </cell>
        </row>
        <row r="19">
          <cell r="A19" t="str">
            <v>018DIV</v>
          </cell>
        </row>
        <row r="20">
          <cell r="A20" t="str">
            <v>019DIV</v>
          </cell>
        </row>
        <row r="21">
          <cell r="A21" t="str">
            <v>020DIV</v>
          </cell>
        </row>
        <row r="22">
          <cell r="A22" t="str">
            <v>021DIV</v>
          </cell>
        </row>
        <row r="23">
          <cell r="A23" t="str">
            <v>030DIV</v>
          </cell>
        </row>
        <row r="24">
          <cell r="A24" t="str">
            <v>047DIV</v>
          </cell>
        </row>
        <row r="25">
          <cell r="A25" t="str">
            <v>070DIV</v>
          </cell>
        </row>
        <row r="26">
          <cell r="A26" t="str">
            <v>071DIV</v>
          </cell>
        </row>
        <row r="27">
          <cell r="A27" t="str">
            <v>072DIV</v>
          </cell>
        </row>
        <row r="28">
          <cell r="A28" t="str">
            <v>077DIV</v>
          </cell>
        </row>
        <row r="29">
          <cell r="A29" t="str">
            <v>091DIV</v>
          </cell>
        </row>
        <row r="30">
          <cell r="A30" t="str">
            <v>092DIV</v>
          </cell>
        </row>
        <row r="31">
          <cell r="A31" t="str">
            <v>093DIV</v>
          </cell>
        </row>
        <row r="32">
          <cell r="A32" t="str">
            <v>095DIV</v>
          </cell>
        </row>
        <row r="33">
          <cell r="A33" t="str">
            <v>096DIV</v>
          </cell>
        </row>
        <row r="34">
          <cell r="A34" t="str">
            <v>097DIV</v>
          </cell>
        </row>
        <row r="35">
          <cell r="A35" t="str">
            <v>098DIV</v>
          </cell>
        </row>
        <row r="36">
          <cell r="A36" t="str">
            <v>099DIV</v>
          </cell>
        </row>
        <row r="37">
          <cell r="A37" t="str">
            <v>107DIV</v>
          </cell>
        </row>
        <row r="38">
          <cell r="A38" t="str">
            <v>170DIV</v>
          </cell>
        </row>
        <row r="39">
          <cell r="A39" t="str">
            <v>190DIV</v>
          </cell>
        </row>
        <row r="40">
          <cell r="A40" t="str">
            <v>210COM</v>
          </cell>
        </row>
        <row r="41">
          <cell r="A41" t="str">
            <v>700DIV</v>
          </cell>
        </row>
        <row r="42">
          <cell r="A42" t="str">
            <v>979DIV</v>
          </cell>
        </row>
        <row r="43">
          <cell r="A43" t="str">
            <v>982COM</v>
          </cell>
        </row>
        <row r="44">
          <cell r="A44" t="str">
            <v>989COM</v>
          </cell>
        </row>
        <row r="45">
          <cell r="A45" t="str">
            <v>990COM</v>
          </cell>
        </row>
        <row r="46">
          <cell r="A46" t="str">
            <v>COLODV</v>
          </cell>
        </row>
        <row r="47">
          <cell r="A47" t="str">
            <v>KANSDV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"/>
      <sheetName val="SSU-IT"/>
      <sheetName val="SSU-IT-by BU"/>
      <sheetName val="by Project"/>
      <sheetName val="Greenville"/>
      <sheetName val="IT Jan10"/>
      <sheetName val="Field Projects Jan10"/>
      <sheetName val="Report-MTD"/>
      <sheetName val="Report-MTD 000's"/>
      <sheetName val="Report-QTD 000's"/>
      <sheetName val="SSUBud"/>
      <sheetName val="Nov-It"/>
      <sheetName val="Oct-IT"/>
      <sheetName val="Cap Spending Report"/>
      <sheetName val="Field Projects"/>
      <sheetName val="Cap Spending Report (2)"/>
      <sheetName val="Field Projects (2)"/>
      <sheetName val="Cap Spending Report (3)"/>
    </sheetNames>
    <sheetDataSet>
      <sheetData sheetId="0"/>
      <sheetData sheetId="1"/>
      <sheetData sheetId="2">
        <row r="13">
          <cell r="B13" t="str">
            <v>CY Budget</v>
          </cell>
          <cell r="C13" t="str">
            <v>CY Actual</v>
          </cell>
          <cell r="D13" t="str">
            <v>CY Actual</v>
          </cell>
          <cell r="E13" t="str">
            <v>Adj</v>
          </cell>
          <cell r="F13" t="str">
            <v>CY Actual</v>
          </cell>
          <cell r="G13" t="str">
            <v>Adj</v>
          </cell>
          <cell r="H13" t="str">
            <v>CY Actual</v>
          </cell>
          <cell r="I13" t="str">
            <v>Adj</v>
          </cell>
          <cell r="J13" t="str">
            <v>CY Actual</v>
          </cell>
          <cell r="K13" t="str">
            <v>Adj</v>
          </cell>
          <cell r="L13" t="str">
            <v>CY Actual</v>
          </cell>
          <cell r="M13" t="str">
            <v>Adj</v>
          </cell>
          <cell r="N13" t="str">
            <v>CY Actual</v>
          </cell>
          <cell r="O13" t="str">
            <v>Adj</v>
          </cell>
          <cell r="P13" t="str">
            <v>CY Budget</v>
          </cell>
          <cell r="Q13" t="str">
            <v>Adj</v>
          </cell>
          <cell r="R13" t="str">
            <v>CY Budget</v>
          </cell>
          <cell r="S13" t="str">
            <v>Adj</v>
          </cell>
          <cell r="T13" t="str">
            <v>CY Budget</v>
          </cell>
          <cell r="U13" t="str">
            <v>Adj</v>
          </cell>
          <cell r="V13" t="str">
            <v>CY Budget</v>
          </cell>
          <cell r="W13" t="str">
            <v>Adj</v>
          </cell>
          <cell r="X13" t="str">
            <v>CY Budget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245504.32</v>
          </cell>
          <cell r="C17">
            <v>148932.97</v>
          </cell>
          <cell r="D17">
            <v>18411.259999999998</v>
          </cell>
          <cell r="F17">
            <v>-393.23</v>
          </cell>
          <cell r="H17">
            <v>552.98</v>
          </cell>
          <cell r="J17">
            <v>15113.01</v>
          </cell>
          <cell r="L17">
            <v>730.92</v>
          </cell>
          <cell r="N17">
            <v>43076.77</v>
          </cell>
          <cell r="P17">
            <v>11075.78</v>
          </cell>
          <cell r="R17">
            <v>10944.3</v>
          </cell>
          <cell r="T17">
            <v>11042.67</v>
          </cell>
          <cell r="V17">
            <v>11269</v>
          </cell>
          <cell r="X17">
            <v>11315.17</v>
          </cell>
          <cell r="Z17">
            <v>282071.60000000003</v>
          </cell>
        </row>
        <row r="19">
          <cell r="A19" t="str">
            <v>CB.010.11581</v>
          </cell>
          <cell r="B19">
            <v>3291643.75</v>
          </cell>
          <cell r="C19">
            <v>22485.32</v>
          </cell>
          <cell r="D19">
            <v>211702.04</v>
          </cell>
          <cell r="F19">
            <v>5658651.6000000006</v>
          </cell>
          <cell r="H19">
            <v>31084.07</v>
          </cell>
          <cell r="J19">
            <v>331136.33</v>
          </cell>
          <cell r="L19">
            <v>20815.63</v>
          </cell>
          <cell r="N19">
            <v>37488.69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-11649.680000001565</v>
          </cell>
          <cell r="Z19">
            <v>6301714</v>
          </cell>
        </row>
        <row r="20">
          <cell r="Y20">
            <v>-1839</v>
          </cell>
        </row>
        <row r="25">
          <cell r="A25" t="str">
            <v>Data Center - IT</v>
          </cell>
          <cell r="B25">
            <v>3291643.75</v>
          </cell>
          <cell r="C25">
            <v>22485.32</v>
          </cell>
          <cell r="D25">
            <v>211702.04</v>
          </cell>
          <cell r="E25">
            <v>0</v>
          </cell>
          <cell r="F25">
            <v>5658651.6000000006</v>
          </cell>
          <cell r="G25">
            <v>0</v>
          </cell>
          <cell r="H25">
            <v>31084.07</v>
          </cell>
          <cell r="I25">
            <v>0</v>
          </cell>
          <cell r="J25">
            <v>331136.33</v>
          </cell>
          <cell r="K25">
            <v>0</v>
          </cell>
          <cell r="L25">
            <v>20815.63</v>
          </cell>
          <cell r="M25">
            <v>0</v>
          </cell>
          <cell r="N25">
            <v>37488.69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-13488.680000001565</v>
          </cell>
          <cell r="Z25">
            <v>6301714</v>
          </cell>
        </row>
        <row r="26">
          <cell r="A26" t="str">
            <v>CB.010.11625</v>
          </cell>
          <cell r="B26">
            <v>8500000</v>
          </cell>
          <cell r="C26">
            <v>689569.16</v>
          </cell>
          <cell r="D26">
            <v>2036021.69</v>
          </cell>
          <cell r="F26">
            <v>4262540.63</v>
          </cell>
          <cell r="H26">
            <v>60937.54</v>
          </cell>
          <cell r="J26">
            <v>125943.02</v>
          </cell>
          <cell r="L26">
            <v>415279.55</v>
          </cell>
          <cell r="N26">
            <v>8891.18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Y26">
            <v>-8890.769999999553</v>
          </cell>
          <cell r="Z26">
            <v>7590292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1">
          <cell r="A31" t="str">
            <v>Data Center - Structure</v>
          </cell>
          <cell r="B31">
            <v>8500000</v>
          </cell>
          <cell r="C31">
            <v>689569.16</v>
          </cell>
          <cell r="D31">
            <v>2036021.69</v>
          </cell>
          <cell r="E31">
            <v>0</v>
          </cell>
          <cell r="F31">
            <v>4262540.63</v>
          </cell>
          <cell r="G31">
            <v>0</v>
          </cell>
          <cell r="H31">
            <v>60937.54</v>
          </cell>
          <cell r="I31">
            <v>0</v>
          </cell>
          <cell r="J31">
            <v>125943.02</v>
          </cell>
          <cell r="K31">
            <v>0</v>
          </cell>
          <cell r="L31">
            <v>415279.55</v>
          </cell>
          <cell r="M31">
            <v>0</v>
          </cell>
          <cell r="N31">
            <v>8891.18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-8890.769999999553</v>
          </cell>
          <cell r="Z31">
            <v>7590292</v>
          </cell>
        </row>
        <row r="32">
          <cell r="A32" t="str">
            <v>Data Center</v>
          </cell>
          <cell r="B32">
            <v>11791643.75</v>
          </cell>
          <cell r="C32">
            <v>712054.48</v>
          </cell>
          <cell r="D32">
            <v>2247723.73</v>
          </cell>
          <cell r="E32">
            <v>0</v>
          </cell>
          <cell r="F32">
            <v>9921192.2300000004</v>
          </cell>
          <cell r="G32">
            <v>0</v>
          </cell>
          <cell r="H32">
            <v>92021.61</v>
          </cell>
          <cell r="I32">
            <v>0</v>
          </cell>
          <cell r="J32">
            <v>457079.35000000003</v>
          </cell>
          <cell r="K32">
            <v>0</v>
          </cell>
          <cell r="L32">
            <v>436095.18</v>
          </cell>
          <cell r="M32">
            <v>0</v>
          </cell>
          <cell r="N32">
            <v>46379.87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-22379.450000001118</v>
          </cell>
          <cell r="Z32">
            <v>13892006</v>
          </cell>
        </row>
        <row r="34">
          <cell r="A34" t="str">
            <v>CB.010.11622</v>
          </cell>
          <cell r="B34">
            <v>2000000</v>
          </cell>
          <cell r="C34" t="str">
            <v xml:space="preserve"> 0</v>
          </cell>
          <cell r="D34" t="str">
            <v xml:space="preserve"> 0</v>
          </cell>
          <cell r="F34">
            <v>47149.5</v>
          </cell>
          <cell r="H34">
            <v>43758.99</v>
          </cell>
          <cell r="J34">
            <v>109812.97</v>
          </cell>
          <cell r="L34">
            <v>12554.07</v>
          </cell>
          <cell r="N34">
            <v>222953.06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Y34">
            <v>1563771</v>
          </cell>
          <cell r="Z34">
            <v>1999999.5899999999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A46" t="str">
            <v>Amarillo Call Center</v>
          </cell>
          <cell r="B46">
            <v>2000000</v>
          </cell>
          <cell r="C46">
            <v>0</v>
          </cell>
          <cell r="D46">
            <v>0</v>
          </cell>
          <cell r="E46">
            <v>0</v>
          </cell>
          <cell r="F46">
            <v>47149.5</v>
          </cell>
          <cell r="G46">
            <v>0</v>
          </cell>
          <cell r="H46">
            <v>43758.99</v>
          </cell>
          <cell r="I46">
            <v>0</v>
          </cell>
          <cell r="J46">
            <v>109812.97</v>
          </cell>
          <cell r="K46">
            <v>0</v>
          </cell>
          <cell r="L46">
            <v>12554.07</v>
          </cell>
          <cell r="M46">
            <v>0</v>
          </cell>
          <cell r="N46">
            <v>222953.06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1563771</v>
          </cell>
          <cell r="Z46">
            <v>1999999.5899999999</v>
          </cell>
        </row>
        <row r="48">
          <cell r="A48" t="str">
            <v>CB.010.11591</v>
          </cell>
          <cell r="B48">
            <v>142349.45000000001</v>
          </cell>
          <cell r="C48" t="str">
            <v xml:space="preserve"> 0</v>
          </cell>
          <cell r="D48">
            <v>4813.32</v>
          </cell>
          <cell r="F48">
            <v>-16.43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>
            <v>11810.97</v>
          </cell>
          <cell r="R48">
            <v>11670.76</v>
          </cell>
          <cell r="T48">
            <v>11775.66</v>
          </cell>
          <cell r="V48">
            <v>12017.01</v>
          </cell>
          <cell r="X48">
            <v>12066.25</v>
          </cell>
          <cell r="Z48">
            <v>64137.54</v>
          </cell>
        </row>
        <row r="49">
          <cell r="A49" t="str">
            <v>CB.010.11592</v>
          </cell>
          <cell r="B49">
            <v>54777.64</v>
          </cell>
          <cell r="C49" t="str">
            <v xml:space="preserve"> 0</v>
          </cell>
          <cell r="D49" t="str">
            <v xml:space="preserve"> 0</v>
          </cell>
          <cell r="F49" t="str">
            <v xml:space="preserve"> 0</v>
          </cell>
          <cell r="H49" t="str">
            <v xml:space="preserve"> 0</v>
          </cell>
          <cell r="J49" t="str">
            <v xml:space="preserve"> 0</v>
          </cell>
          <cell r="L49" t="str">
            <v xml:space="preserve"> 0</v>
          </cell>
          <cell r="N49" t="str">
            <v xml:space="preserve"> 0</v>
          </cell>
          <cell r="P49">
            <v>4544.99</v>
          </cell>
          <cell r="R49">
            <v>4491.04</v>
          </cell>
          <cell r="T49">
            <v>4531.3999999999996</v>
          </cell>
          <cell r="V49">
            <v>4624.28</v>
          </cell>
          <cell r="X49">
            <v>4643.2299999999996</v>
          </cell>
          <cell r="Z49">
            <v>22834.94</v>
          </cell>
        </row>
        <row r="50">
          <cell r="A50" t="str">
            <v>CB.010.11593</v>
          </cell>
          <cell r="B50">
            <v>90323.839999999997</v>
          </cell>
          <cell r="C50">
            <v>959.16</v>
          </cell>
          <cell r="D50" t="str">
            <v xml:space="preserve"> 0</v>
          </cell>
          <cell r="F50">
            <v>616.92999999999995</v>
          </cell>
          <cell r="H50">
            <v>1740.52</v>
          </cell>
          <cell r="J50">
            <v>79.2</v>
          </cell>
          <cell r="L50">
            <v>76.540000000000006</v>
          </cell>
          <cell r="N50">
            <v>-139.36000000000001</v>
          </cell>
          <cell r="P50">
            <v>7494.32</v>
          </cell>
          <cell r="R50">
            <v>7405.35</v>
          </cell>
          <cell r="T50">
            <v>7471.91</v>
          </cell>
          <cell r="V50">
            <v>7625.06</v>
          </cell>
          <cell r="X50">
            <v>7656.3</v>
          </cell>
          <cell r="Z50">
            <v>40985.93</v>
          </cell>
        </row>
        <row r="51">
          <cell r="A51" t="str">
            <v>CB.010.11589</v>
          </cell>
          <cell r="B51">
            <v>2135768.9900000002</v>
          </cell>
          <cell r="C51">
            <v>3410.29</v>
          </cell>
          <cell r="D51">
            <v>22788.68</v>
          </cell>
          <cell r="F51">
            <v>9351.1</v>
          </cell>
          <cell r="H51">
            <v>3454.86</v>
          </cell>
          <cell r="J51">
            <v>5801.73</v>
          </cell>
          <cell r="L51">
            <v>8177.04</v>
          </cell>
          <cell r="N51">
            <v>5289.05</v>
          </cell>
          <cell r="P51">
            <v>177208.26</v>
          </cell>
          <cell r="R51">
            <v>175104.63</v>
          </cell>
          <cell r="T51">
            <v>176678.51</v>
          </cell>
          <cell r="V51">
            <v>180299.71</v>
          </cell>
          <cell r="X51">
            <v>181038.41</v>
          </cell>
          <cell r="Y51">
            <v>667082</v>
          </cell>
          <cell r="Z51">
            <v>1615684.27</v>
          </cell>
        </row>
        <row r="52">
          <cell r="A52" t="str">
            <v>CB.010.11590</v>
          </cell>
          <cell r="B52">
            <v>987290.34</v>
          </cell>
          <cell r="C52">
            <v>5447.81</v>
          </cell>
          <cell r="D52">
            <v>58914.03</v>
          </cell>
          <cell r="F52">
            <v>58210.74</v>
          </cell>
          <cell r="H52">
            <v>84653.14</v>
          </cell>
          <cell r="J52">
            <v>126349.93</v>
          </cell>
          <cell r="L52">
            <v>265522.61</v>
          </cell>
          <cell r="N52">
            <v>72528.09</v>
          </cell>
          <cell r="P52">
            <v>81917.100000000006</v>
          </cell>
          <cell r="R52">
            <v>80944.67</v>
          </cell>
          <cell r="T52">
            <v>81672.22</v>
          </cell>
          <cell r="V52">
            <v>83346.17</v>
          </cell>
          <cell r="X52">
            <v>83687.64</v>
          </cell>
          <cell r="Y52">
            <v>122204</v>
          </cell>
          <cell r="Z52">
            <v>1205398.1499999999</v>
          </cell>
        </row>
        <row r="53">
          <cell r="A53" t="str">
            <v>P010.11546</v>
          </cell>
          <cell r="B53" t="str">
            <v xml:space="preserve"> 0</v>
          </cell>
          <cell r="C53">
            <v>-264.77999999999997</v>
          </cell>
          <cell r="D53" t="str">
            <v xml:space="preserve"> 0</v>
          </cell>
          <cell r="F53">
            <v>-37.200000000000003</v>
          </cell>
          <cell r="H53" t="str">
            <v xml:space="preserve"> 0</v>
          </cell>
          <cell r="J53" t="str">
            <v xml:space="preserve"> 0</v>
          </cell>
          <cell r="L53" t="str">
            <v xml:space="preserve"> 0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-301.97999999999996</v>
          </cell>
        </row>
        <row r="54">
          <cell r="A54" t="str">
            <v>P010.11410</v>
          </cell>
          <cell r="B54" t="str">
            <v xml:space="preserve"> 0</v>
          </cell>
          <cell r="C54">
            <v>3379.61</v>
          </cell>
          <cell r="D54">
            <v>4682.8500000000004</v>
          </cell>
          <cell r="F54">
            <v>-27.22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8035.2400000000007</v>
          </cell>
        </row>
        <row r="55">
          <cell r="A55" t="str">
            <v>P010.11466</v>
          </cell>
          <cell r="B55" t="str">
            <v xml:space="preserve"> 0</v>
          </cell>
          <cell r="C55">
            <v>5870.11</v>
          </cell>
          <cell r="D55">
            <v>23625.439999999999</v>
          </cell>
          <cell r="F55">
            <v>-100.66</v>
          </cell>
          <cell r="H55" t="str">
            <v xml:space="preserve"> 0</v>
          </cell>
          <cell r="J55" t="str">
            <v xml:space="preserve"> 0</v>
          </cell>
          <cell r="L55" t="str">
            <v xml:space="preserve"> 0</v>
          </cell>
          <cell r="N55" t="str">
            <v xml:space="preserve"> 0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29394.89</v>
          </cell>
        </row>
        <row r="56">
          <cell r="A56" t="str">
            <v>P010.11544</v>
          </cell>
          <cell r="B56" t="str">
            <v xml:space="preserve"> 0</v>
          </cell>
          <cell r="C56">
            <v>18653.169999999998</v>
          </cell>
          <cell r="D56">
            <v>1906.53</v>
          </cell>
          <cell r="F56">
            <v>1862.55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22422.249999999996</v>
          </cell>
        </row>
        <row r="57">
          <cell r="Y57">
            <v>-110000</v>
          </cell>
          <cell r="Z57">
            <v>-110000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A64" t="str">
            <v>Gas Supply Services (Aligne Pipe, Supply and Complex Billing)</v>
          </cell>
          <cell r="B64">
            <v>3410510.2600000002</v>
          </cell>
          <cell r="C64">
            <v>37455.369999999995</v>
          </cell>
          <cell r="D64">
            <v>116730.85</v>
          </cell>
          <cell r="E64">
            <v>0</v>
          </cell>
          <cell r="F64">
            <v>69859.81</v>
          </cell>
          <cell r="G64">
            <v>0</v>
          </cell>
          <cell r="H64">
            <v>89848.52</v>
          </cell>
          <cell r="I64">
            <v>0</v>
          </cell>
          <cell r="J64">
            <v>132230.85999999999</v>
          </cell>
          <cell r="K64">
            <v>0</v>
          </cell>
          <cell r="L64">
            <v>273776.19</v>
          </cell>
          <cell r="M64">
            <v>0</v>
          </cell>
          <cell r="N64">
            <v>77677.78</v>
          </cell>
          <cell r="O64">
            <v>0</v>
          </cell>
          <cell r="P64">
            <v>282975.64</v>
          </cell>
          <cell r="Q64">
            <v>0</v>
          </cell>
          <cell r="R64">
            <v>279616.45</v>
          </cell>
          <cell r="S64">
            <v>0</v>
          </cell>
          <cell r="T64">
            <v>282129.7</v>
          </cell>
          <cell r="U64">
            <v>0</v>
          </cell>
          <cell r="V64">
            <v>287912.23</v>
          </cell>
          <cell r="W64">
            <v>0</v>
          </cell>
          <cell r="X64">
            <v>289091.83</v>
          </cell>
          <cell r="Y64">
            <v>679286</v>
          </cell>
          <cell r="Z64">
            <v>2898591.2300000004</v>
          </cell>
        </row>
        <row r="66">
          <cell r="A66" t="str">
            <v>CB.010.11612</v>
          </cell>
          <cell r="B66">
            <v>416371.28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>
            <v>356692.23</v>
          </cell>
          <cell r="L66">
            <v>15685.3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Y66">
            <v>-105917</v>
          </cell>
          <cell r="Z66">
            <v>266460.52999999997</v>
          </cell>
        </row>
        <row r="67">
          <cell r="A67" t="str">
            <v>CB.010.11584</v>
          </cell>
          <cell r="B67">
            <v>606315.93000000005</v>
          </cell>
          <cell r="C67">
            <v>6574.71</v>
          </cell>
          <cell r="D67">
            <v>96348.42</v>
          </cell>
          <cell r="F67">
            <v>150692.23000000001</v>
          </cell>
          <cell r="H67">
            <v>176889.8</v>
          </cell>
          <cell r="J67">
            <v>357918.1</v>
          </cell>
          <cell r="L67">
            <v>238166</v>
          </cell>
          <cell r="N67">
            <v>234963.67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Y67">
            <v>319053</v>
          </cell>
          <cell r="Z67">
            <v>1580605.93</v>
          </cell>
        </row>
        <row r="68">
          <cell r="A68" t="str">
            <v>CB.010.11582</v>
          </cell>
          <cell r="B68">
            <v>185879.46</v>
          </cell>
          <cell r="C68" t="str">
            <v xml:space="preserve"> 0</v>
          </cell>
          <cell r="D68" t="str">
            <v xml:space="preserve"> 0</v>
          </cell>
          <cell r="F68">
            <v>23774.01</v>
          </cell>
          <cell r="H68">
            <v>6509.2</v>
          </cell>
          <cell r="J68">
            <v>37361.870000000003</v>
          </cell>
          <cell r="L68">
            <v>11876.13</v>
          </cell>
          <cell r="N68">
            <v>13840.56</v>
          </cell>
          <cell r="P68">
            <v>15422.72</v>
          </cell>
          <cell r="R68">
            <v>15239.64</v>
          </cell>
          <cell r="T68">
            <v>15376.62</v>
          </cell>
          <cell r="V68">
            <v>15691.78</v>
          </cell>
          <cell r="X68">
            <v>15756.07</v>
          </cell>
          <cell r="Y68">
            <v>22457</v>
          </cell>
          <cell r="Z68">
            <v>193305.60000000001</v>
          </cell>
        </row>
        <row r="69">
          <cell r="A69" t="str">
            <v>CB.010.11618</v>
          </cell>
          <cell r="B69">
            <v>1091740.7</v>
          </cell>
          <cell r="C69">
            <v>10632.28</v>
          </cell>
          <cell r="D69">
            <v>929703.75</v>
          </cell>
          <cell r="F69">
            <v>79809.919999999998</v>
          </cell>
          <cell r="H69">
            <v>95389.29</v>
          </cell>
          <cell r="J69">
            <v>6233.04</v>
          </cell>
          <cell r="L69">
            <v>4194.68</v>
          </cell>
          <cell r="N69" t="str">
            <v xml:space="preserve"> 0</v>
          </cell>
          <cell r="P69" t="str">
            <v xml:space="preserve"> 0</v>
          </cell>
          <cell r="R69" t="str">
            <v xml:space="preserve"> 0</v>
          </cell>
          <cell r="T69" t="str">
            <v xml:space="preserve"> 0</v>
          </cell>
          <cell r="V69" t="str">
            <v xml:space="preserve"> 0</v>
          </cell>
          <cell r="X69" t="str">
            <v xml:space="preserve"> 0</v>
          </cell>
          <cell r="Z69">
            <v>1125962.96</v>
          </cell>
        </row>
        <row r="70">
          <cell r="A70" t="str">
            <v>CB.010.11621</v>
          </cell>
          <cell r="B70">
            <v>161603.09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>
            <v>6934.23</v>
          </cell>
          <cell r="N70">
            <v>1916.04</v>
          </cell>
          <cell r="P70" t="str">
            <v xml:space="preserve"> 0</v>
          </cell>
          <cell r="R70" t="str">
            <v xml:space="preserve"> 0</v>
          </cell>
          <cell r="T70" t="str">
            <v xml:space="preserve"> 0</v>
          </cell>
          <cell r="V70">
            <v>161603.09</v>
          </cell>
          <cell r="X70" t="str">
            <v xml:space="preserve"> 0</v>
          </cell>
          <cell r="Z70">
            <v>170453.36</v>
          </cell>
        </row>
        <row r="71">
          <cell r="A71" t="str">
            <v>CB.010.11583</v>
          </cell>
          <cell r="B71">
            <v>732933.26</v>
          </cell>
          <cell r="C71">
            <v>49606.31</v>
          </cell>
          <cell r="D71">
            <v>83219.679999999993</v>
          </cell>
          <cell r="F71">
            <v>78461.78</v>
          </cell>
          <cell r="H71">
            <v>16019.62</v>
          </cell>
          <cell r="J71">
            <v>4315.75</v>
          </cell>
          <cell r="L71">
            <v>27317.439999999999</v>
          </cell>
          <cell r="N71">
            <v>3304.43</v>
          </cell>
          <cell r="P71">
            <v>60812.68</v>
          </cell>
          <cell r="R71">
            <v>60090.77</v>
          </cell>
          <cell r="T71">
            <v>60630.879999999997</v>
          </cell>
          <cell r="V71">
            <v>61873.57</v>
          </cell>
          <cell r="X71">
            <v>62127.07</v>
          </cell>
          <cell r="Y71">
            <v>72976</v>
          </cell>
          <cell r="Z71">
            <v>640755.98</v>
          </cell>
        </row>
        <row r="72">
          <cell r="A72" t="str">
            <v>CB.010.11430</v>
          </cell>
          <cell r="B72" t="str">
            <v xml:space="preserve"> 0</v>
          </cell>
          <cell r="C72">
            <v>21583.8</v>
          </cell>
          <cell r="D72">
            <v>8207.11</v>
          </cell>
          <cell r="F72">
            <v>41.760000000000161</v>
          </cell>
          <cell r="H72">
            <v>6077.3200000000288</v>
          </cell>
          <cell r="J72" t="str">
            <v xml:space="preserve"> 0</v>
          </cell>
          <cell r="L72">
            <v>267.25</v>
          </cell>
          <cell r="N72" t="str">
            <v xml:space="preserve"> 0</v>
          </cell>
          <cell r="P72" t="str">
            <v xml:space="preserve"> 0</v>
          </cell>
          <cell r="R72" t="str">
            <v xml:space="preserve"> 0</v>
          </cell>
          <cell r="T72" t="str">
            <v xml:space="preserve"> 0</v>
          </cell>
          <cell r="V72" t="str">
            <v xml:space="preserve"> 0</v>
          </cell>
          <cell r="X72" t="str">
            <v xml:space="preserve"> 0</v>
          </cell>
          <cell r="Z72">
            <v>36177.240000000027</v>
          </cell>
        </row>
        <row r="73">
          <cell r="A73" t="str">
            <v>P010.11537</v>
          </cell>
          <cell r="B73" t="str">
            <v xml:space="preserve"> 0</v>
          </cell>
          <cell r="C73">
            <v>139.08000000000001</v>
          </cell>
          <cell r="D73" t="str">
            <v xml:space="preserve"> 0</v>
          </cell>
          <cell r="F73">
            <v>-0.47</v>
          </cell>
          <cell r="H73" t="str">
            <v xml:space="preserve"> 0</v>
          </cell>
          <cell r="J73" t="str">
            <v xml:space="preserve"> 0</v>
          </cell>
          <cell r="L73" t="str">
            <v xml:space="preserve"> 0</v>
          </cell>
          <cell r="N73" t="str">
            <v xml:space="preserve"> 0</v>
          </cell>
          <cell r="P73" t="str">
            <v xml:space="preserve"> 0</v>
          </cell>
          <cell r="R73" t="str">
            <v xml:space="preserve"> 0</v>
          </cell>
          <cell r="T73" t="str">
            <v xml:space="preserve"> 0</v>
          </cell>
          <cell r="V73" t="str">
            <v xml:space="preserve"> 0</v>
          </cell>
          <cell r="X73" t="str">
            <v xml:space="preserve"> 0</v>
          </cell>
          <cell r="Z73">
            <v>138.61000000000001</v>
          </cell>
        </row>
        <row r="74">
          <cell r="A74" t="str">
            <v>P010.11481</v>
          </cell>
          <cell r="B74" t="str">
            <v xml:space="preserve"> 0</v>
          </cell>
          <cell r="C74">
            <v>3010.7</v>
          </cell>
          <cell r="D74">
            <v>262.18</v>
          </cell>
          <cell r="F74">
            <v>-11.17</v>
          </cell>
          <cell r="H74" t="str">
            <v xml:space="preserve"> 0</v>
          </cell>
          <cell r="J74" t="str">
            <v xml:space="preserve"> 0</v>
          </cell>
          <cell r="L74" t="str">
            <v xml:space="preserve"> 0</v>
          </cell>
          <cell r="N74" t="str">
            <v xml:space="preserve"> 0</v>
          </cell>
          <cell r="P74" t="str">
            <v xml:space="preserve"> 0</v>
          </cell>
          <cell r="R74" t="str">
            <v xml:space="preserve"> 0</v>
          </cell>
          <cell r="T74" t="str">
            <v xml:space="preserve"> 0</v>
          </cell>
          <cell r="V74" t="str">
            <v xml:space="preserve"> 0</v>
          </cell>
          <cell r="X74" t="str">
            <v xml:space="preserve"> 0</v>
          </cell>
          <cell r="Z74">
            <v>3261.7099999999996</v>
          </cell>
        </row>
        <row r="75">
          <cell r="A75" t="str">
            <v>P010.11541</v>
          </cell>
          <cell r="B75" t="str">
            <v xml:space="preserve"> 0</v>
          </cell>
          <cell r="C75">
            <v>20686.29</v>
          </cell>
          <cell r="D75">
            <v>1654.9</v>
          </cell>
          <cell r="F75">
            <v>-627.91999999999996</v>
          </cell>
          <cell r="H75" t="str">
            <v xml:space="preserve"> 0</v>
          </cell>
          <cell r="J75" t="str">
            <v xml:space="preserve"> 0</v>
          </cell>
          <cell r="L75" t="str">
            <v xml:space="preserve"> 0</v>
          </cell>
          <cell r="N75" t="str">
            <v xml:space="preserve"> 0</v>
          </cell>
          <cell r="P75" t="str">
            <v xml:space="preserve"> 0</v>
          </cell>
          <cell r="R75" t="str">
            <v xml:space="preserve"> 0</v>
          </cell>
          <cell r="T75" t="str">
            <v xml:space="preserve"> 0</v>
          </cell>
          <cell r="V75" t="str">
            <v xml:space="preserve"> 0</v>
          </cell>
          <cell r="X75" t="str">
            <v xml:space="preserve"> 0</v>
          </cell>
          <cell r="Y75">
            <v>22201</v>
          </cell>
          <cell r="Z75">
            <v>43914.270000000004</v>
          </cell>
        </row>
        <row r="76">
          <cell r="A76" t="str">
            <v>P010.11558</v>
          </cell>
          <cell r="B76" t="str">
            <v xml:space="preserve"> 0</v>
          </cell>
          <cell r="C76">
            <v>578506.42000000004</v>
          </cell>
          <cell r="D76">
            <v>152430.51</v>
          </cell>
          <cell r="F76">
            <v>9940.94</v>
          </cell>
          <cell r="H76" t="str">
            <v xml:space="preserve"> 0</v>
          </cell>
          <cell r="J76">
            <v>6221</v>
          </cell>
          <cell r="L76">
            <v>-1557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745541.87</v>
          </cell>
        </row>
        <row r="77">
          <cell r="A77" t="str">
            <v>P010.11556</v>
          </cell>
          <cell r="B77" t="str">
            <v xml:space="preserve"> 0</v>
          </cell>
          <cell r="C77">
            <v>3885.38</v>
          </cell>
          <cell r="D77">
            <v>416.61</v>
          </cell>
          <cell r="F77">
            <v>-14.68</v>
          </cell>
          <cell r="H77" t="str">
            <v xml:space="preserve"> 0</v>
          </cell>
          <cell r="J77" t="str">
            <v xml:space="preserve"> 0</v>
          </cell>
          <cell r="L77" t="str">
            <v xml:space="preserve"> 0</v>
          </cell>
          <cell r="N77" t="str">
            <v xml:space="preserve"> 0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4287.3099999999995</v>
          </cell>
        </row>
        <row r="78">
          <cell r="A78" t="str">
            <v>P010.11557</v>
          </cell>
          <cell r="B78" t="str">
            <v xml:space="preserve"> 0</v>
          </cell>
          <cell r="C78">
            <v>4395.92</v>
          </cell>
          <cell r="D78">
            <v>445.34</v>
          </cell>
          <cell r="F78">
            <v>-16.52</v>
          </cell>
          <cell r="H78" t="str">
            <v xml:space="preserve"> 0</v>
          </cell>
          <cell r="J78" t="str">
            <v xml:space="preserve"> 0</v>
          </cell>
          <cell r="L78" t="str">
            <v xml:space="preserve"> 0</v>
          </cell>
          <cell r="N78" t="str">
            <v xml:space="preserve"> 0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4824.74</v>
          </cell>
        </row>
        <row r="79">
          <cell r="A79" t="str">
            <v>P010.11575</v>
          </cell>
          <cell r="B79" t="str">
            <v xml:space="preserve"> 0</v>
          </cell>
          <cell r="C79" t="str">
            <v xml:space="preserve"> 0</v>
          </cell>
          <cell r="D79">
            <v>1101.54</v>
          </cell>
          <cell r="F79">
            <v>86.81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1188.3499999999999</v>
          </cell>
        </row>
        <row r="80">
          <cell r="A80" t="str">
            <v>P010.11577</v>
          </cell>
          <cell r="B80" t="str">
            <v xml:space="preserve"> 0</v>
          </cell>
          <cell r="C80">
            <v>4371.76</v>
          </cell>
          <cell r="D80">
            <v>795.49</v>
          </cell>
          <cell r="F80">
            <v>225.35</v>
          </cell>
          <cell r="H80" t="str">
            <v xml:space="preserve"> 0</v>
          </cell>
          <cell r="J80" t="str">
            <v xml:space="preserve"> 0</v>
          </cell>
          <cell r="L80" t="str">
            <v xml:space="preserve"> 0</v>
          </cell>
          <cell r="N80" t="str">
            <v xml:space="preserve"> 0</v>
          </cell>
          <cell r="P80" t="str">
            <v xml:space="preserve"> 0</v>
          </cell>
          <cell r="R80" t="str">
            <v xml:space="preserve"> 0</v>
          </cell>
          <cell r="T80" t="str">
            <v xml:space="preserve"> 0</v>
          </cell>
          <cell r="V80" t="str">
            <v xml:space="preserve"> 0</v>
          </cell>
          <cell r="X80" t="str">
            <v xml:space="preserve"> 0</v>
          </cell>
          <cell r="Z80">
            <v>5392.6</v>
          </cell>
        </row>
        <row r="81">
          <cell r="A81" t="str">
            <v>P010.11567</v>
          </cell>
          <cell r="B81" t="str">
            <v xml:space="preserve"> 0</v>
          </cell>
          <cell r="C81" t="str">
            <v xml:space="preserve"> 0</v>
          </cell>
          <cell r="D81" t="str">
            <v xml:space="preserve"> 0</v>
          </cell>
          <cell r="F81" t="str">
            <v xml:space="preserve"> 0</v>
          </cell>
          <cell r="H81" t="str">
            <v xml:space="preserve"> 0</v>
          </cell>
          <cell r="J81">
            <v>227894.2</v>
          </cell>
          <cell r="L81">
            <v>10021.5</v>
          </cell>
          <cell r="N81" t="str">
            <v xml:space="preserve"> 0</v>
          </cell>
          <cell r="P81" t="str">
            <v xml:space="preserve"> 0</v>
          </cell>
          <cell r="R81" t="str">
            <v xml:space="preserve"> 0</v>
          </cell>
          <cell r="T81" t="str">
            <v xml:space="preserve"> 0</v>
          </cell>
          <cell r="V81" t="str">
            <v xml:space="preserve"> 0</v>
          </cell>
          <cell r="X81" t="str">
            <v xml:space="preserve"> 0</v>
          </cell>
          <cell r="Y81">
            <v>96000</v>
          </cell>
          <cell r="Z81">
            <v>333915.7</v>
          </cell>
        </row>
        <row r="82">
          <cell r="A82" t="str">
            <v>P010.11643</v>
          </cell>
          <cell r="B82" t="str">
            <v xml:space="preserve"> 0</v>
          </cell>
          <cell r="C82" t="str">
            <v xml:space="preserve"> 0</v>
          </cell>
          <cell r="D82" t="str">
            <v xml:space="preserve"> 0</v>
          </cell>
          <cell r="F82" t="str">
            <v xml:space="preserve"> 0</v>
          </cell>
          <cell r="H82">
            <v>1509.68</v>
          </cell>
          <cell r="J82">
            <v>681.75</v>
          </cell>
          <cell r="L82">
            <v>285.11</v>
          </cell>
          <cell r="N82" t="str">
            <v xml:space="preserve"> 0</v>
          </cell>
          <cell r="P82" t="str">
            <v xml:space="preserve"> 0</v>
          </cell>
          <cell r="R82" t="str">
            <v xml:space="preserve"> 0</v>
          </cell>
          <cell r="T82" t="str">
            <v xml:space="preserve"> 0</v>
          </cell>
          <cell r="V82" t="str">
            <v xml:space="preserve"> 0</v>
          </cell>
          <cell r="X82" t="str">
            <v xml:space="preserve"> 0</v>
          </cell>
          <cell r="Z82">
            <v>2476.5400000000004</v>
          </cell>
        </row>
        <row r="83">
          <cell r="A83" t="str">
            <v>P010.11633</v>
          </cell>
          <cell r="B83" t="str">
            <v xml:space="preserve"> 0</v>
          </cell>
          <cell r="C83" t="str">
            <v xml:space="preserve"> 0</v>
          </cell>
          <cell r="D83" t="str">
            <v xml:space="preserve"> 0</v>
          </cell>
          <cell r="F83">
            <v>23093.09</v>
          </cell>
          <cell r="H83">
            <v>11324.83</v>
          </cell>
          <cell r="J83">
            <v>20734.599999999999</v>
          </cell>
          <cell r="L83">
            <v>2366.7800000000002</v>
          </cell>
          <cell r="N83" t="str">
            <v xml:space="preserve"> 0</v>
          </cell>
          <cell r="P83" t="str">
            <v xml:space="preserve"> 0</v>
          </cell>
          <cell r="R83" t="str">
            <v xml:space="preserve"> 0</v>
          </cell>
          <cell r="T83" t="str">
            <v xml:space="preserve"> 0</v>
          </cell>
          <cell r="V83" t="str">
            <v xml:space="preserve"> 0</v>
          </cell>
          <cell r="X83" t="str">
            <v xml:space="preserve"> 0</v>
          </cell>
          <cell r="Y83">
            <v>-66746</v>
          </cell>
          <cell r="Z83">
            <v>-9226.7000000000044</v>
          </cell>
        </row>
        <row r="84">
          <cell r="Z84">
            <v>0</v>
          </cell>
        </row>
        <row r="85">
          <cell r="A85" t="str">
            <v>Technology Refresh</v>
          </cell>
          <cell r="B85">
            <v>3194843.7199999997</v>
          </cell>
          <cell r="C85">
            <v>703392.65000000014</v>
          </cell>
          <cell r="D85">
            <v>1274585.5300000003</v>
          </cell>
          <cell r="E85">
            <v>0</v>
          </cell>
          <cell r="F85">
            <v>365455.13000000012</v>
          </cell>
          <cell r="G85">
            <v>0</v>
          </cell>
          <cell r="H85">
            <v>313719.74</v>
          </cell>
          <cell r="I85">
            <v>0</v>
          </cell>
          <cell r="J85">
            <v>1018052.5399999999</v>
          </cell>
          <cell r="K85">
            <v>0</v>
          </cell>
          <cell r="L85">
            <v>315557.42</v>
          </cell>
          <cell r="M85">
            <v>0</v>
          </cell>
          <cell r="N85">
            <v>254024.7</v>
          </cell>
          <cell r="O85">
            <v>0</v>
          </cell>
          <cell r="P85">
            <v>76235.399999999994</v>
          </cell>
          <cell r="Q85">
            <v>0</v>
          </cell>
          <cell r="R85">
            <v>75330.41</v>
          </cell>
          <cell r="S85">
            <v>0</v>
          </cell>
          <cell r="T85">
            <v>76007.5</v>
          </cell>
          <cell r="U85">
            <v>0</v>
          </cell>
          <cell r="V85">
            <v>239168.44</v>
          </cell>
          <cell r="W85">
            <v>0</v>
          </cell>
          <cell r="X85">
            <v>77883.14</v>
          </cell>
          <cell r="Y85">
            <v>360024</v>
          </cell>
          <cell r="Z85">
            <v>5149436.5999999987</v>
          </cell>
        </row>
        <row r="87">
          <cell r="A87" t="str">
            <v>CB.010.11587</v>
          </cell>
          <cell r="B87">
            <v>302696.84999999998</v>
          </cell>
          <cell r="C87">
            <v>757.87</v>
          </cell>
          <cell r="D87">
            <v>606.35</v>
          </cell>
          <cell r="F87">
            <v>4415.18</v>
          </cell>
          <cell r="H87">
            <v>3482.39</v>
          </cell>
          <cell r="J87">
            <v>188062.54</v>
          </cell>
          <cell r="L87">
            <v>54811.79</v>
          </cell>
          <cell r="N87">
            <v>4102.24</v>
          </cell>
          <cell r="P87" t="str">
            <v xml:space="preserve"> 0</v>
          </cell>
          <cell r="R87" t="str">
            <v xml:space="preserve"> 0</v>
          </cell>
          <cell r="T87" t="str">
            <v xml:space="preserve"> 0</v>
          </cell>
          <cell r="V87" t="str">
            <v xml:space="preserve"> 0</v>
          </cell>
          <cell r="X87" t="str">
            <v xml:space="preserve"> 0</v>
          </cell>
          <cell r="Z87">
            <v>256238.36000000002</v>
          </cell>
        </row>
        <row r="88">
          <cell r="A88" t="str">
            <v>CB.010.11588</v>
          </cell>
          <cell r="B88">
            <v>1075158.1200000001</v>
          </cell>
          <cell r="C88" t="str">
            <v xml:space="preserve"> 0</v>
          </cell>
          <cell r="D88">
            <v>326443.12</v>
          </cell>
          <cell r="F88">
            <v>254108.79999999999</v>
          </cell>
          <cell r="H88">
            <v>4062.75</v>
          </cell>
          <cell r="J88">
            <v>11969.33</v>
          </cell>
          <cell r="L88">
            <v>56820.76</v>
          </cell>
          <cell r="N88">
            <v>51500.57</v>
          </cell>
          <cell r="P88">
            <v>17866.29</v>
          </cell>
          <cell r="R88" t="str">
            <v xml:space="preserve"> 0</v>
          </cell>
          <cell r="T88" t="str">
            <v xml:space="preserve"> 0</v>
          </cell>
          <cell r="V88" t="str">
            <v xml:space="preserve"> 0</v>
          </cell>
          <cell r="X88" t="str">
            <v xml:space="preserve"> 0</v>
          </cell>
          <cell r="Y88">
            <v>-150414</v>
          </cell>
          <cell r="Z88">
            <v>572357.61999999988</v>
          </cell>
        </row>
        <row r="89">
          <cell r="A89" t="str">
            <v>CB.010.11585</v>
          </cell>
          <cell r="B89">
            <v>612906.80000000005</v>
          </cell>
          <cell r="C89">
            <v>3688.05</v>
          </cell>
          <cell r="D89">
            <v>232214.67</v>
          </cell>
          <cell r="F89">
            <v>49072.160000000003</v>
          </cell>
          <cell r="H89">
            <v>108804.95</v>
          </cell>
          <cell r="J89">
            <v>11752.7</v>
          </cell>
          <cell r="L89">
            <v>101084.46</v>
          </cell>
          <cell r="N89">
            <v>27829.27</v>
          </cell>
          <cell r="P89">
            <v>44086.93</v>
          </cell>
          <cell r="R89">
            <v>7006.54</v>
          </cell>
          <cell r="T89">
            <v>4846.63</v>
          </cell>
          <cell r="V89" t="str">
            <v xml:space="preserve"> 0</v>
          </cell>
          <cell r="X89" t="str">
            <v xml:space="preserve"> 0</v>
          </cell>
          <cell r="Y89">
            <v>-6207</v>
          </cell>
          <cell r="Z89">
            <v>584179.3600000001</v>
          </cell>
        </row>
        <row r="90">
          <cell r="A90" t="str">
            <v>CB.010.11586</v>
          </cell>
          <cell r="B90">
            <v>371003.42</v>
          </cell>
          <cell r="C90" t="str">
            <v xml:space="preserve"> 0</v>
          </cell>
          <cell r="D90" t="str">
            <v xml:space="preserve"> 0</v>
          </cell>
          <cell r="F90" t="str">
            <v xml:space="preserve"> 0</v>
          </cell>
          <cell r="H90">
            <v>83347.5</v>
          </cell>
          <cell r="J90">
            <v>1889.14</v>
          </cell>
          <cell r="L90">
            <v>3748.22</v>
          </cell>
          <cell r="N90" t="str">
            <v xml:space="preserve"> 0</v>
          </cell>
          <cell r="P90">
            <v>21584.26</v>
          </cell>
          <cell r="R90" t="str">
            <v xml:space="preserve"> 0</v>
          </cell>
          <cell r="T90" t="str">
            <v xml:space="preserve"> 0</v>
          </cell>
          <cell r="V90" t="str">
            <v xml:space="preserve"> 0</v>
          </cell>
          <cell r="X90" t="str">
            <v xml:space="preserve"> 0</v>
          </cell>
          <cell r="Z90">
            <v>110569.12</v>
          </cell>
        </row>
        <row r="91">
          <cell r="Z91">
            <v>0</v>
          </cell>
        </row>
        <row r="92">
          <cell r="Z92">
            <v>0</v>
          </cell>
        </row>
        <row r="93">
          <cell r="A93" t="str">
            <v>P010.11475</v>
          </cell>
          <cell r="B93" t="str">
            <v xml:space="preserve"> 0</v>
          </cell>
          <cell r="C93">
            <v>375.44</v>
          </cell>
          <cell r="D93" t="str">
            <v xml:space="preserve"> 0</v>
          </cell>
          <cell r="F93">
            <v>-1.28</v>
          </cell>
          <cell r="H93" t="str">
            <v xml:space="preserve"> 0</v>
          </cell>
          <cell r="J93" t="str">
            <v xml:space="preserve"> 0</v>
          </cell>
          <cell r="L93" t="str">
            <v xml:space="preserve"> 0</v>
          </cell>
          <cell r="N93" t="str">
            <v xml:space="preserve"> 0</v>
          </cell>
          <cell r="P93" t="str">
            <v xml:space="preserve"> 0</v>
          </cell>
          <cell r="R93" t="str">
            <v xml:space="preserve"> 0</v>
          </cell>
          <cell r="T93" t="str">
            <v xml:space="preserve"> 0</v>
          </cell>
          <cell r="V93" t="str">
            <v xml:space="preserve"> 0</v>
          </cell>
          <cell r="X93" t="str">
            <v xml:space="preserve"> 0</v>
          </cell>
          <cell r="Z93">
            <v>374.16</v>
          </cell>
        </row>
        <row r="94">
          <cell r="Z94">
            <v>0</v>
          </cell>
        </row>
        <row r="95">
          <cell r="Z95">
            <v>0</v>
          </cell>
        </row>
        <row r="96">
          <cell r="Z96">
            <v>0</v>
          </cell>
        </row>
        <row r="97">
          <cell r="A97" t="str">
            <v>P010.11507</v>
          </cell>
          <cell r="B97" t="str">
            <v xml:space="preserve"> 0</v>
          </cell>
          <cell r="C97">
            <v>1131.1099999999999</v>
          </cell>
          <cell r="D97">
            <v>3735.2</v>
          </cell>
          <cell r="F97">
            <v>-16.57</v>
          </cell>
          <cell r="H97" t="str">
            <v xml:space="preserve"> 0</v>
          </cell>
          <cell r="J97" t="str">
            <v xml:space="preserve"> 0</v>
          </cell>
          <cell r="L97" t="str">
            <v xml:space="preserve"> 0</v>
          </cell>
          <cell r="N97" t="str">
            <v xml:space="preserve"> 0</v>
          </cell>
          <cell r="P97" t="str">
            <v xml:space="preserve"> 0</v>
          </cell>
          <cell r="R97" t="str">
            <v xml:space="preserve"> 0</v>
          </cell>
          <cell r="T97" t="str">
            <v xml:space="preserve"> 0</v>
          </cell>
          <cell r="V97" t="str">
            <v xml:space="preserve"> 0</v>
          </cell>
          <cell r="X97" t="str">
            <v xml:space="preserve"> 0</v>
          </cell>
          <cell r="Y97">
            <v>600</v>
          </cell>
          <cell r="Z97">
            <v>5449.74</v>
          </cell>
        </row>
        <row r="98">
          <cell r="A98" t="str">
            <v>P010.11406</v>
          </cell>
          <cell r="B98" t="str">
            <v xml:space="preserve"> 0</v>
          </cell>
          <cell r="C98">
            <v>27184.78</v>
          </cell>
          <cell r="D98">
            <v>23105.52</v>
          </cell>
          <cell r="F98">
            <v>1484.13</v>
          </cell>
          <cell r="H98" t="str">
            <v xml:space="preserve"> 0</v>
          </cell>
          <cell r="J98" t="str">
            <v xml:space="preserve"> 0</v>
          </cell>
          <cell r="L98">
            <v>36351.19</v>
          </cell>
          <cell r="N98">
            <v>3206.43</v>
          </cell>
          <cell r="P98" t="str">
            <v xml:space="preserve"> 0</v>
          </cell>
          <cell r="R98" t="str">
            <v xml:space="preserve"> 0</v>
          </cell>
          <cell r="T98" t="str">
            <v xml:space="preserve"> 0</v>
          </cell>
          <cell r="V98" t="str">
            <v xml:space="preserve"> 0</v>
          </cell>
          <cell r="X98" t="str">
            <v xml:space="preserve"> 0</v>
          </cell>
          <cell r="Z98">
            <v>91332.049999999988</v>
          </cell>
        </row>
        <row r="99">
          <cell r="A99" t="str">
            <v>P010.11508</v>
          </cell>
          <cell r="B99" t="str">
            <v xml:space="preserve"> 0</v>
          </cell>
          <cell r="C99">
            <v>3989.27</v>
          </cell>
          <cell r="D99">
            <v>15495.97</v>
          </cell>
          <cell r="F99">
            <v>159.4</v>
          </cell>
          <cell r="H99" t="str">
            <v xml:space="preserve"> 0</v>
          </cell>
          <cell r="J99">
            <v>13282.26</v>
          </cell>
          <cell r="L99">
            <v>584.08000000000004</v>
          </cell>
          <cell r="N99" t="str">
            <v xml:space="preserve"> 0</v>
          </cell>
          <cell r="P99" t="str">
            <v xml:space="preserve"> 0</v>
          </cell>
          <cell r="R99" t="str">
            <v xml:space="preserve"> 0</v>
          </cell>
          <cell r="T99" t="str">
            <v xml:space="preserve"> 0</v>
          </cell>
          <cell r="V99" t="str">
            <v xml:space="preserve"> 0</v>
          </cell>
          <cell r="X99" t="str">
            <v xml:space="preserve"> 0</v>
          </cell>
          <cell r="Z99">
            <v>33510.980000000003</v>
          </cell>
        </row>
        <row r="100">
          <cell r="A100" t="str">
            <v>P010.11509</v>
          </cell>
          <cell r="B100" t="str">
            <v xml:space="preserve"> 0</v>
          </cell>
          <cell r="C100">
            <v>9168.23</v>
          </cell>
          <cell r="D100" t="str">
            <v xml:space="preserve"> 0</v>
          </cell>
          <cell r="F100">
            <v>-31.29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Y100">
            <v>355477</v>
          </cell>
          <cell r="Z100">
            <v>364613.94</v>
          </cell>
        </row>
        <row r="101">
          <cell r="Z101">
            <v>0</v>
          </cell>
        </row>
        <row r="102">
          <cell r="Y102">
            <v>300000</v>
          </cell>
          <cell r="Z102">
            <v>300000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  <row r="107">
          <cell r="A107" t="str">
            <v>Operation Support</v>
          </cell>
          <cell r="B107">
            <v>2361765.1900000004</v>
          </cell>
          <cell r="C107">
            <v>46294.75</v>
          </cell>
          <cell r="D107">
            <v>601600.82999999996</v>
          </cell>
          <cell r="E107">
            <v>0</v>
          </cell>
          <cell r="F107">
            <v>309190.53000000003</v>
          </cell>
          <cell r="G107">
            <v>0</v>
          </cell>
          <cell r="H107">
            <v>199697.59</v>
          </cell>
          <cell r="I107">
            <v>0</v>
          </cell>
          <cell r="J107">
            <v>226955.97000000003</v>
          </cell>
          <cell r="K107">
            <v>0</v>
          </cell>
          <cell r="L107">
            <v>253400.5</v>
          </cell>
          <cell r="M107">
            <v>0</v>
          </cell>
          <cell r="N107">
            <v>86638.51</v>
          </cell>
          <cell r="O107">
            <v>0</v>
          </cell>
          <cell r="P107">
            <v>83537.48</v>
          </cell>
          <cell r="Q107">
            <v>0</v>
          </cell>
          <cell r="R107">
            <v>7006.54</v>
          </cell>
          <cell r="S107">
            <v>0</v>
          </cell>
          <cell r="T107">
            <v>4846.63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499456</v>
          </cell>
          <cell r="Z107">
            <v>2318625.33</v>
          </cell>
        </row>
        <row r="109">
          <cell r="A109" t="str">
            <v>CB.010.11617</v>
          </cell>
          <cell r="B109">
            <v>296073.17</v>
          </cell>
          <cell r="C109" t="str">
            <v xml:space="preserve"> 0</v>
          </cell>
          <cell r="D109" t="str">
            <v xml:space="preserve"> 0</v>
          </cell>
          <cell r="F109" t="str">
            <v xml:space="preserve"> 0</v>
          </cell>
          <cell r="H109" t="str">
            <v xml:space="preserve"> 0</v>
          </cell>
          <cell r="J109" t="str">
            <v xml:space="preserve"> 0</v>
          </cell>
          <cell r="L109" t="str">
            <v xml:space="preserve"> 0</v>
          </cell>
          <cell r="N109">
            <v>1850.88</v>
          </cell>
          <cell r="P109">
            <v>59162.05</v>
          </cell>
          <cell r="R109">
            <v>58459.74</v>
          </cell>
          <cell r="T109">
            <v>58985.19</v>
          </cell>
          <cell r="V109" t="str">
            <v xml:space="preserve"> 0</v>
          </cell>
          <cell r="X109" t="str">
            <v xml:space="preserve"> 0</v>
          </cell>
          <cell r="Z109">
            <v>178457.86</v>
          </cell>
        </row>
        <row r="110">
          <cell r="A110" t="str">
            <v>CB.010.11613</v>
          </cell>
          <cell r="B110">
            <v>499385.02</v>
          </cell>
          <cell r="C110">
            <v>25096.42</v>
          </cell>
          <cell r="D110">
            <v>114664.73</v>
          </cell>
          <cell r="F110">
            <v>119457.06</v>
          </cell>
          <cell r="H110">
            <v>30512.53</v>
          </cell>
          <cell r="J110">
            <v>28615.56</v>
          </cell>
          <cell r="L110">
            <v>18826.240000000002</v>
          </cell>
          <cell r="N110" t="str">
            <v xml:space="preserve"> 0</v>
          </cell>
          <cell r="P110" t="str">
            <v xml:space="preserve"> 0</v>
          </cell>
          <cell r="R110" t="str">
            <v xml:space="preserve"> 0</v>
          </cell>
          <cell r="T110" t="str">
            <v xml:space="preserve"> 0</v>
          </cell>
          <cell r="V110" t="str">
            <v xml:space="preserve"> 0</v>
          </cell>
          <cell r="X110" t="str">
            <v xml:space="preserve"> 0</v>
          </cell>
          <cell r="Z110">
            <v>337172.54</v>
          </cell>
        </row>
        <row r="111">
          <cell r="A111" t="str">
            <v>CB.010.11615</v>
          </cell>
          <cell r="B111">
            <v>492444.9</v>
          </cell>
          <cell r="C111" t="str">
            <v xml:space="preserve"> 0</v>
          </cell>
          <cell r="D111" t="str">
            <v xml:space="preserve"> 0</v>
          </cell>
          <cell r="F111" t="str">
            <v xml:space="preserve"> 0</v>
          </cell>
          <cell r="H111" t="str">
            <v xml:space="preserve"> 0</v>
          </cell>
          <cell r="J111">
            <v>2125.52</v>
          </cell>
          <cell r="L111">
            <v>1971.01</v>
          </cell>
          <cell r="N111">
            <v>735.75</v>
          </cell>
          <cell r="P111">
            <v>164235.54</v>
          </cell>
          <cell r="R111">
            <v>162285.91</v>
          </cell>
          <cell r="T111" t="str">
            <v xml:space="preserve"> 0</v>
          </cell>
          <cell r="V111" t="str">
            <v xml:space="preserve"> 0</v>
          </cell>
          <cell r="X111" t="str">
            <v xml:space="preserve"> 0</v>
          </cell>
          <cell r="Z111">
            <v>331353.73</v>
          </cell>
        </row>
        <row r="112">
          <cell r="A112" t="str">
            <v>CB.010.11616</v>
          </cell>
          <cell r="B112">
            <v>360482.51</v>
          </cell>
          <cell r="C112" t="str">
            <v xml:space="preserve"> 0</v>
          </cell>
          <cell r="D112" t="str">
            <v xml:space="preserve"> 0</v>
          </cell>
          <cell r="F112" t="str">
            <v xml:space="preserve"> 0</v>
          </cell>
          <cell r="H112" t="str">
            <v xml:space="preserve"> 0</v>
          </cell>
          <cell r="J112" t="str">
            <v xml:space="preserve"> 0</v>
          </cell>
          <cell r="L112" t="str">
            <v xml:space="preserve"> 0</v>
          </cell>
          <cell r="N112" t="str">
            <v xml:space="preserve"> 0</v>
          </cell>
          <cell r="P112" t="str">
            <v xml:space="preserve"> 0</v>
          </cell>
          <cell r="R112" t="str">
            <v xml:space="preserve"> 0</v>
          </cell>
          <cell r="T112" t="str">
            <v xml:space="preserve"> 0</v>
          </cell>
          <cell r="V112">
            <v>179872.78</v>
          </cell>
          <cell r="X112">
            <v>180609.73</v>
          </cell>
          <cell r="Z112">
            <v>360482.51</v>
          </cell>
        </row>
        <row r="113">
          <cell r="A113" t="str">
            <v>CB.010.11614</v>
          </cell>
          <cell r="B113">
            <v>455796.3</v>
          </cell>
          <cell r="C113" t="str">
            <v xml:space="preserve"> 0</v>
          </cell>
          <cell r="D113" t="str">
            <v xml:space="preserve"> 0</v>
          </cell>
          <cell r="F113" t="str">
            <v xml:space="preserve"> 0</v>
          </cell>
          <cell r="H113" t="str">
            <v xml:space="preserve"> 0</v>
          </cell>
          <cell r="J113" t="str">
            <v xml:space="preserve"> 0</v>
          </cell>
          <cell r="L113" t="str">
            <v xml:space="preserve"> 0</v>
          </cell>
          <cell r="N113" t="str">
            <v xml:space="preserve"> 0</v>
          </cell>
          <cell r="P113" t="str">
            <v xml:space="preserve"> 0</v>
          </cell>
          <cell r="R113" t="str">
            <v xml:space="preserve"> 0</v>
          </cell>
          <cell r="T113" t="str">
            <v xml:space="preserve"> 0</v>
          </cell>
          <cell r="V113" t="str">
            <v xml:space="preserve"> 0</v>
          </cell>
          <cell r="X113" t="str">
            <v xml:space="preserve"> 0</v>
          </cell>
          <cell r="Y113">
            <v>455796</v>
          </cell>
          <cell r="Z113">
            <v>455796</v>
          </cell>
        </row>
        <row r="114">
          <cell r="Z114">
            <v>0</v>
          </cell>
        </row>
        <row r="115">
          <cell r="A115" t="str">
            <v>P010.11538</v>
          </cell>
          <cell r="B115" t="str">
            <v xml:space="preserve"> 0</v>
          </cell>
          <cell r="C115">
            <v>73777.16</v>
          </cell>
          <cell r="D115" t="str">
            <v xml:space="preserve"> 0</v>
          </cell>
          <cell r="F115">
            <v>2085.92</v>
          </cell>
          <cell r="H115" t="str">
            <v xml:space="preserve"> 0</v>
          </cell>
          <cell r="J115" t="str">
            <v xml:space="preserve"> 0</v>
          </cell>
          <cell r="L115" t="str">
            <v xml:space="preserve"> 0</v>
          </cell>
          <cell r="N115" t="str">
            <v xml:space="preserve"> 0</v>
          </cell>
          <cell r="P115" t="str">
            <v xml:space="preserve"> 0</v>
          </cell>
          <cell r="R115" t="str">
            <v xml:space="preserve"> 0</v>
          </cell>
          <cell r="T115" t="str">
            <v xml:space="preserve"> 0</v>
          </cell>
          <cell r="V115" t="str">
            <v xml:space="preserve"> 0</v>
          </cell>
          <cell r="X115" t="str">
            <v xml:space="preserve"> 0</v>
          </cell>
          <cell r="Y115">
            <v>-256721</v>
          </cell>
          <cell r="Z115">
            <v>-180857.91999999998</v>
          </cell>
        </row>
        <row r="116">
          <cell r="Z116">
            <v>0</v>
          </cell>
        </row>
        <row r="117">
          <cell r="A117" t="str">
            <v>CB.010.11422</v>
          </cell>
          <cell r="B117" t="str">
            <v xml:space="preserve"> 0</v>
          </cell>
          <cell r="C117" t="str">
            <v xml:space="preserve"> 0</v>
          </cell>
          <cell r="D117" t="str">
            <v xml:space="preserve"> 0</v>
          </cell>
          <cell r="F117" t="str">
            <v xml:space="preserve"> 0</v>
          </cell>
          <cell r="H117" t="str">
            <v xml:space="preserve"> 0</v>
          </cell>
          <cell r="J117" t="str">
            <v xml:space="preserve"> 0</v>
          </cell>
          <cell r="L117" t="str">
            <v xml:space="preserve"> 0</v>
          </cell>
          <cell r="N117">
            <v>-1111.3</v>
          </cell>
          <cell r="P117" t="str">
            <v xml:space="preserve"> 0</v>
          </cell>
          <cell r="R117" t="str">
            <v xml:space="preserve"> 0</v>
          </cell>
          <cell r="T117" t="str">
            <v xml:space="preserve"> 0</v>
          </cell>
          <cell r="V117" t="str">
            <v xml:space="preserve"> 0</v>
          </cell>
          <cell r="X117" t="str">
            <v xml:space="preserve"> 0</v>
          </cell>
          <cell r="Z117">
            <v>-1111.3</v>
          </cell>
        </row>
        <row r="118">
          <cell r="Y118">
            <v>170000</v>
          </cell>
          <cell r="Z118">
            <v>170000</v>
          </cell>
        </row>
        <row r="119">
          <cell r="Z119">
            <v>0</v>
          </cell>
        </row>
        <row r="120">
          <cell r="Z120">
            <v>0</v>
          </cell>
        </row>
        <row r="121">
          <cell r="Z121">
            <v>0</v>
          </cell>
        </row>
        <row r="122">
          <cell r="Z122">
            <v>0</v>
          </cell>
        </row>
        <row r="123">
          <cell r="Z123">
            <v>0</v>
          </cell>
        </row>
        <row r="124">
          <cell r="Z124">
            <v>0</v>
          </cell>
        </row>
        <row r="125">
          <cell r="Z125">
            <v>0</v>
          </cell>
        </row>
        <row r="126">
          <cell r="Z126">
            <v>0</v>
          </cell>
        </row>
        <row r="127">
          <cell r="Z127">
            <v>0</v>
          </cell>
        </row>
        <row r="128">
          <cell r="Z128">
            <v>0</v>
          </cell>
        </row>
        <row r="129">
          <cell r="A129" t="str">
            <v>Customer Services</v>
          </cell>
          <cell r="B129">
            <v>2104181.9</v>
          </cell>
          <cell r="C129">
            <v>98873.58</v>
          </cell>
          <cell r="D129">
            <v>114664.73</v>
          </cell>
          <cell r="E129">
            <v>0</v>
          </cell>
          <cell r="F129">
            <v>121542.98</v>
          </cell>
          <cell r="G129">
            <v>0</v>
          </cell>
          <cell r="H129">
            <v>30512.53</v>
          </cell>
          <cell r="I129">
            <v>0</v>
          </cell>
          <cell r="J129">
            <v>30741.08</v>
          </cell>
          <cell r="K129">
            <v>0</v>
          </cell>
          <cell r="L129">
            <v>20797.25</v>
          </cell>
          <cell r="M129">
            <v>0</v>
          </cell>
          <cell r="N129">
            <v>1475.3300000000002</v>
          </cell>
          <cell r="O129">
            <v>0</v>
          </cell>
          <cell r="P129">
            <v>223397.59000000003</v>
          </cell>
          <cell r="Q129">
            <v>0</v>
          </cell>
          <cell r="R129">
            <v>220745.65</v>
          </cell>
          <cell r="S129">
            <v>0</v>
          </cell>
          <cell r="T129">
            <v>58985.19</v>
          </cell>
          <cell r="U129">
            <v>0</v>
          </cell>
          <cell r="V129">
            <v>179872.78</v>
          </cell>
          <cell r="W129">
            <v>0</v>
          </cell>
          <cell r="X129">
            <v>180609.73</v>
          </cell>
          <cell r="Y129">
            <v>369075</v>
          </cell>
          <cell r="Z129">
            <v>1651293.42</v>
          </cell>
        </row>
        <row r="131">
          <cell r="A131" t="str">
            <v>CB.010.11601</v>
          </cell>
          <cell r="B131">
            <v>1286238.77</v>
          </cell>
          <cell r="C131" t="str">
            <v xml:space="preserve"> 0</v>
          </cell>
          <cell r="D131" t="str">
            <v xml:space="preserve"> 0</v>
          </cell>
          <cell r="F131" t="str">
            <v xml:space="preserve"> 0</v>
          </cell>
          <cell r="H131" t="str">
            <v xml:space="preserve"> 0</v>
          </cell>
          <cell r="J131" t="str">
            <v xml:space="preserve"> 0</v>
          </cell>
          <cell r="L131" t="str">
            <v xml:space="preserve"> 0</v>
          </cell>
          <cell r="N131" t="str">
            <v xml:space="preserve"> 0</v>
          </cell>
          <cell r="P131" t="str">
            <v xml:space="preserve"> 0</v>
          </cell>
          <cell r="R131">
            <v>315831.78999999998</v>
          </cell>
          <cell r="T131">
            <v>318670.56</v>
          </cell>
          <cell r="V131">
            <v>325202.02</v>
          </cell>
          <cell r="X131">
            <v>326534.40000000002</v>
          </cell>
          <cell r="Y131">
            <v>-786239</v>
          </cell>
          <cell r="Z131">
            <v>499999.77</v>
          </cell>
        </row>
        <row r="132">
          <cell r="Y132">
            <v>200000</v>
          </cell>
          <cell r="Z132">
            <v>200000</v>
          </cell>
        </row>
        <row r="133">
          <cell r="Y133">
            <v>-300000</v>
          </cell>
          <cell r="Z133">
            <v>-300000</v>
          </cell>
        </row>
        <row r="134">
          <cell r="Z134">
            <v>0</v>
          </cell>
        </row>
        <row r="135">
          <cell r="Z135">
            <v>0</v>
          </cell>
        </row>
        <row r="136">
          <cell r="Z136">
            <v>0</v>
          </cell>
        </row>
        <row r="137">
          <cell r="Z137">
            <v>0</v>
          </cell>
        </row>
        <row r="138">
          <cell r="Z138">
            <v>0</v>
          </cell>
        </row>
        <row r="139">
          <cell r="Z139">
            <v>0</v>
          </cell>
        </row>
        <row r="140">
          <cell r="Z140">
            <v>0</v>
          </cell>
        </row>
        <row r="141">
          <cell r="Z141">
            <v>0</v>
          </cell>
        </row>
        <row r="142">
          <cell r="A142" t="str">
            <v>Oracle Upgrade</v>
          </cell>
          <cell r="B142">
            <v>1286238.77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315831.78999999998</v>
          </cell>
          <cell r="S142">
            <v>0</v>
          </cell>
          <cell r="T142">
            <v>318670.56</v>
          </cell>
          <cell r="U142">
            <v>0</v>
          </cell>
          <cell r="V142">
            <v>325202.02</v>
          </cell>
          <cell r="W142">
            <v>0</v>
          </cell>
          <cell r="X142">
            <v>326534.40000000002</v>
          </cell>
          <cell r="Y142">
            <v>-886239</v>
          </cell>
          <cell r="Z142">
            <v>399999.77</v>
          </cell>
        </row>
        <row r="144">
          <cell r="A144" t="str">
            <v>CB.010.11607</v>
          </cell>
          <cell r="B144">
            <v>115662.88</v>
          </cell>
          <cell r="C144" t="str">
            <v xml:space="preserve"> 0</v>
          </cell>
          <cell r="D144" t="str">
            <v xml:space="preserve"> 0</v>
          </cell>
          <cell r="F144" t="str">
            <v xml:space="preserve"> 0</v>
          </cell>
          <cell r="H144" t="str">
            <v xml:space="preserve"> 0</v>
          </cell>
          <cell r="J144" t="str">
            <v xml:space="preserve"> 0</v>
          </cell>
          <cell r="L144" t="str">
            <v xml:space="preserve"> 0</v>
          </cell>
          <cell r="N144" t="str">
            <v xml:space="preserve"> 0</v>
          </cell>
          <cell r="P144" t="str">
            <v xml:space="preserve"> 0</v>
          </cell>
          <cell r="R144" t="str">
            <v xml:space="preserve"> 0</v>
          </cell>
          <cell r="T144">
            <v>38349.480000000003</v>
          </cell>
          <cell r="V144">
            <v>38577.67</v>
          </cell>
          <cell r="X144">
            <v>38735.730000000003</v>
          </cell>
          <cell r="Z144">
            <v>115662.88</v>
          </cell>
        </row>
        <row r="145">
          <cell r="A145" t="str">
            <v>CB.010.11610</v>
          </cell>
          <cell r="B145">
            <v>398817.06</v>
          </cell>
          <cell r="C145" t="str">
            <v xml:space="preserve"> 0</v>
          </cell>
          <cell r="D145" t="str">
            <v xml:space="preserve"> 0</v>
          </cell>
          <cell r="F145" t="str">
            <v xml:space="preserve"> 0</v>
          </cell>
          <cell r="H145" t="str">
            <v xml:space="preserve"> 0</v>
          </cell>
          <cell r="J145" t="str">
            <v xml:space="preserve"> 0</v>
          </cell>
          <cell r="L145" t="str">
            <v xml:space="preserve"> 0</v>
          </cell>
          <cell r="N145" t="str">
            <v xml:space="preserve"> 0</v>
          </cell>
          <cell r="P145">
            <v>68463.820000000007</v>
          </cell>
          <cell r="R145">
            <v>67651.09</v>
          </cell>
          <cell r="T145">
            <v>55007.95</v>
          </cell>
          <cell r="V145" t="str">
            <v xml:space="preserve"> 0</v>
          </cell>
          <cell r="X145" t="str">
            <v xml:space="preserve"> 0</v>
          </cell>
          <cell r="Y145">
            <v>-153277</v>
          </cell>
          <cell r="Z145">
            <v>37845.859999999986</v>
          </cell>
        </row>
        <row r="146">
          <cell r="A146" t="str">
            <v>CB.010.11611</v>
          </cell>
          <cell r="B146">
            <v>194609.47</v>
          </cell>
          <cell r="C146" t="str">
            <v xml:space="preserve"> 0</v>
          </cell>
          <cell r="D146" t="str">
            <v xml:space="preserve"> 0</v>
          </cell>
          <cell r="F146">
            <v>8119.48</v>
          </cell>
          <cell r="H146">
            <v>8413.89</v>
          </cell>
          <cell r="J146">
            <v>15821.83</v>
          </cell>
          <cell r="L146">
            <v>11573.2</v>
          </cell>
          <cell r="N146">
            <v>6287.65</v>
          </cell>
          <cell r="P146">
            <v>36512.25</v>
          </cell>
          <cell r="R146">
            <v>36078.82</v>
          </cell>
          <cell r="T146">
            <v>11253.58</v>
          </cell>
          <cell r="V146" t="str">
            <v xml:space="preserve"> 0</v>
          </cell>
          <cell r="X146" t="str">
            <v xml:space="preserve"> 0</v>
          </cell>
          <cell r="Z146">
            <v>134060.69999999998</v>
          </cell>
        </row>
        <row r="147">
          <cell r="A147" t="str">
            <v>CB.010.11606</v>
          </cell>
          <cell r="B147">
            <v>368771.76</v>
          </cell>
          <cell r="C147" t="str">
            <v xml:space="preserve"> 0</v>
          </cell>
          <cell r="D147" t="str">
            <v xml:space="preserve"> 0</v>
          </cell>
          <cell r="F147" t="str">
            <v xml:space="preserve"> 0</v>
          </cell>
          <cell r="H147" t="str">
            <v xml:space="preserve"> 0</v>
          </cell>
          <cell r="J147" t="str">
            <v xml:space="preserve"> 0</v>
          </cell>
          <cell r="L147" t="str">
            <v xml:space="preserve"> 0</v>
          </cell>
          <cell r="N147" t="str">
            <v xml:space="preserve"> 0</v>
          </cell>
          <cell r="P147">
            <v>92133.4</v>
          </cell>
          <cell r="R147">
            <v>91039.69</v>
          </cell>
          <cell r="T147">
            <v>91857.98</v>
          </cell>
          <cell r="V147">
            <v>93740.69</v>
          </cell>
          <cell r="X147" t="str">
            <v xml:space="preserve"> 0</v>
          </cell>
          <cell r="Z147">
            <v>368771.76</v>
          </cell>
        </row>
        <row r="148">
          <cell r="A148" t="str">
            <v>P010.11464</v>
          </cell>
          <cell r="B148" t="str">
            <v xml:space="preserve"> 0</v>
          </cell>
          <cell r="C148" t="str">
            <v xml:space="preserve"> 0</v>
          </cell>
          <cell r="D148" t="str">
            <v xml:space="preserve"> 0</v>
          </cell>
          <cell r="F148" t="str">
            <v xml:space="preserve"> 0</v>
          </cell>
          <cell r="H148" t="str">
            <v xml:space="preserve"> 0</v>
          </cell>
          <cell r="J148" t="str">
            <v xml:space="preserve"> 0</v>
          </cell>
          <cell r="L148" t="str">
            <v xml:space="preserve"> 0</v>
          </cell>
          <cell r="N148" t="str">
            <v xml:space="preserve"> 0</v>
          </cell>
          <cell r="P148" t="str">
            <v xml:space="preserve"> 0</v>
          </cell>
          <cell r="R148" t="str">
            <v xml:space="preserve"> 0</v>
          </cell>
          <cell r="T148" t="str">
            <v xml:space="preserve"> 0</v>
          </cell>
          <cell r="V148" t="str">
            <v xml:space="preserve"> 0</v>
          </cell>
          <cell r="X148" t="str">
            <v xml:space="preserve"> 0</v>
          </cell>
          <cell r="Z148">
            <v>0</v>
          </cell>
        </row>
        <row r="149">
          <cell r="A149" t="str">
            <v>P010.11356</v>
          </cell>
          <cell r="B149" t="str">
            <v xml:space="preserve"> 0</v>
          </cell>
          <cell r="C149" t="str">
            <v xml:space="preserve"> 0</v>
          </cell>
          <cell r="D149">
            <v>1279.8800000000001</v>
          </cell>
          <cell r="F149">
            <v>20761.400000000001</v>
          </cell>
          <cell r="H149" t="str">
            <v xml:space="preserve"> 0</v>
          </cell>
          <cell r="J149">
            <v>1546.88</v>
          </cell>
          <cell r="L149" t="str">
            <v xml:space="preserve"> 0</v>
          </cell>
          <cell r="N149" t="str">
            <v xml:space="preserve"> 0</v>
          </cell>
          <cell r="P149" t="str">
            <v xml:space="preserve"> 0</v>
          </cell>
          <cell r="R149" t="str">
            <v xml:space="preserve"> 0</v>
          </cell>
          <cell r="T149" t="str">
            <v xml:space="preserve"> 0</v>
          </cell>
          <cell r="V149" t="str">
            <v xml:space="preserve"> 0</v>
          </cell>
          <cell r="X149" t="str">
            <v xml:space="preserve"> 0</v>
          </cell>
          <cell r="Y149">
            <v>-148370</v>
          </cell>
          <cell r="Z149">
            <v>-124781.84</v>
          </cell>
        </row>
        <row r="150">
          <cell r="Y150">
            <v>351597</v>
          </cell>
          <cell r="Z150">
            <v>351597</v>
          </cell>
        </row>
        <row r="151">
          <cell r="Y151">
            <v>-250000</v>
          </cell>
          <cell r="Z151">
            <v>-250000</v>
          </cell>
        </row>
        <row r="152">
          <cell r="Z152">
            <v>0</v>
          </cell>
        </row>
        <row r="153">
          <cell r="Z153">
            <v>0</v>
          </cell>
        </row>
        <row r="154">
          <cell r="Z154">
            <v>0</v>
          </cell>
        </row>
        <row r="155">
          <cell r="Z155">
            <v>0</v>
          </cell>
        </row>
        <row r="156">
          <cell r="A156" t="str">
            <v>Human Resources / Legal</v>
          </cell>
          <cell r="B156">
            <v>1077861.17</v>
          </cell>
          <cell r="C156">
            <v>0</v>
          </cell>
          <cell r="D156">
            <v>1279.8800000000001</v>
          </cell>
          <cell r="E156">
            <v>0</v>
          </cell>
          <cell r="F156">
            <v>28880.880000000001</v>
          </cell>
          <cell r="G156">
            <v>0</v>
          </cell>
          <cell r="H156">
            <v>8413.89</v>
          </cell>
          <cell r="I156">
            <v>0</v>
          </cell>
          <cell r="J156">
            <v>17368.71</v>
          </cell>
          <cell r="K156">
            <v>0</v>
          </cell>
          <cell r="L156">
            <v>11573.2</v>
          </cell>
          <cell r="M156">
            <v>0</v>
          </cell>
          <cell r="N156">
            <v>6287.65</v>
          </cell>
          <cell r="O156">
            <v>0</v>
          </cell>
          <cell r="P156">
            <v>197109.47</v>
          </cell>
          <cell r="Q156">
            <v>0</v>
          </cell>
          <cell r="R156">
            <v>194769.6</v>
          </cell>
          <cell r="S156">
            <v>0</v>
          </cell>
          <cell r="T156">
            <v>196468.99</v>
          </cell>
          <cell r="U156">
            <v>0</v>
          </cell>
          <cell r="V156">
            <v>132318.35999999999</v>
          </cell>
          <cell r="W156">
            <v>0</v>
          </cell>
          <cell r="X156">
            <v>38735.730000000003</v>
          </cell>
          <cell r="Y156">
            <v>-200050</v>
          </cell>
          <cell r="Z156">
            <v>633156.36</v>
          </cell>
        </row>
        <row r="158">
          <cell r="A158" t="str">
            <v>Other</v>
          </cell>
          <cell r="B158">
            <v>1972537.2399999998</v>
          </cell>
          <cell r="C158">
            <v>3304551.13</v>
          </cell>
          <cell r="D158">
            <v>3081503.5400000014</v>
          </cell>
          <cell r="F158">
            <v>-6142429.0600000005</v>
          </cell>
          <cell r="H158">
            <v>3265674.1500000004</v>
          </cell>
          <cell r="J158">
            <v>427416.34999999992</v>
          </cell>
          <cell r="L158">
            <v>-3074921.83</v>
          </cell>
          <cell r="N158">
            <v>2008187.01</v>
          </cell>
          <cell r="P158">
            <v>116823.42999999996</v>
          </cell>
          <cell r="R158">
            <v>122127.30999999997</v>
          </cell>
          <cell r="T158">
            <v>123225.03000000009</v>
          </cell>
          <cell r="V158">
            <v>24928.099999999977</v>
          </cell>
          <cell r="X158">
            <v>25030.22999999996</v>
          </cell>
          <cell r="Y158">
            <v>-823074</v>
          </cell>
          <cell r="Z158">
            <v>2459041.3900000025</v>
          </cell>
        </row>
        <row r="160">
          <cell r="A160" t="str">
            <v>Misc</v>
          </cell>
          <cell r="B160" t="str">
            <v xml:space="preserve"> 0</v>
          </cell>
          <cell r="C160">
            <v>2275090.5499999998</v>
          </cell>
          <cell r="D160">
            <v>2741847.55</v>
          </cell>
          <cell r="F160">
            <v>-5490335.2999999998</v>
          </cell>
          <cell r="H160">
            <v>264327.2</v>
          </cell>
          <cell r="J160">
            <v>-11411.85</v>
          </cell>
          <cell r="L160">
            <v>-113335.9</v>
          </cell>
          <cell r="N160">
            <v>588905.19999999995</v>
          </cell>
          <cell r="P160" t="str">
            <v xml:space="preserve"> 0</v>
          </cell>
          <cell r="R160" t="str">
            <v xml:space="preserve"> 0</v>
          </cell>
          <cell r="T160" t="str">
            <v xml:space="preserve"> 0</v>
          </cell>
          <cell r="V160" t="str">
            <v xml:space="preserve"> 0</v>
          </cell>
          <cell r="X160" t="str">
            <v xml:space="preserve"> 0</v>
          </cell>
          <cell r="Z160">
            <v>255087.44999999978</v>
          </cell>
        </row>
        <row r="161">
          <cell r="A161" t="str">
            <v>Overhead</v>
          </cell>
          <cell r="B161" t="str">
            <v xml:space="preserve"> 0</v>
          </cell>
          <cell r="C161">
            <v>737540.52</v>
          </cell>
          <cell r="D161">
            <v>109387.44</v>
          </cell>
          <cell r="F161">
            <v>-846927.96</v>
          </cell>
          <cell r="H161">
            <v>2861716.33</v>
          </cell>
          <cell r="J161">
            <v>240960.48</v>
          </cell>
          <cell r="L161">
            <v>-3102676.81</v>
          </cell>
          <cell r="N161">
            <v>1345555.41</v>
          </cell>
          <cell r="P161" t="str">
            <v xml:space="preserve"> 0</v>
          </cell>
          <cell r="R161" t="str">
            <v xml:space="preserve"> 0</v>
          </cell>
          <cell r="T161" t="str">
            <v xml:space="preserve"> 0</v>
          </cell>
          <cell r="V161" t="str">
            <v xml:space="preserve"> 0</v>
          </cell>
          <cell r="X161" t="str">
            <v xml:space="preserve"> 0</v>
          </cell>
          <cell r="Y161">
            <v>-1345555</v>
          </cell>
          <cell r="Z161">
            <v>0.40999999991618097</v>
          </cell>
        </row>
        <row r="163">
          <cell r="A163" t="str">
            <v>NonGrowth</v>
          </cell>
          <cell r="B163">
            <v>29199582</v>
          </cell>
          <cell r="C163">
            <v>4902621.96</v>
          </cell>
          <cell r="D163">
            <v>7438089.0900000017</v>
          </cell>
          <cell r="E163">
            <v>0</v>
          </cell>
          <cell r="F163">
            <v>4720842</v>
          </cell>
          <cell r="G163">
            <v>0</v>
          </cell>
          <cell r="H163">
            <v>4043647.02</v>
          </cell>
          <cell r="I163">
            <v>0</v>
          </cell>
          <cell r="J163">
            <v>2419657.83</v>
          </cell>
          <cell r="K163">
            <v>0</v>
          </cell>
          <cell r="L163">
            <v>-1751168.02</v>
          </cell>
          <cell r="M163">
            <v>0</v>
          </cell>
          <cell r="N163">
            <v>2703623.91</v>
          </cell>
          <cell r="O163">
            <v>0</v>
          </cell>
          <cell r="P163">
            <v>980079.01</v>
          </cell>
          <cell r="Q163">
            <v>0</v>
          </cell>
          <cell r="R163">
            <v>1215427.75</v>
          </cell>
          <cell r="S163">
            <v>0</v>
          </cell>
          <cell r="T163">
            <v>1060333.6000000001</v>
          </cell>
          <cell r="U163">
            <v>0</v>
          </cell>
          <cell r="V163">
            <v>1189401.93</v>
          </cell>
          <cell r="W163">
            <v>0</v>
          </cell>
          <cell r="X163">
            <v>937885.06</v>
          </cell>
          <cell r="Y163">
            <v>1539869.5499999989</v>
          </cell>
          <cell r="Z163">
            <v>31400310.689999998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X Control Email"/>
      <sheetName val="PTB (ESSBASE)"/>
      <sheetName val="Proj PBT Walk"/>
      <sheetName val="Discontinued Ops"/>
      <sheetName val="ETR w Disc Ops"/>
      <sheetName val="Consol ETR"/>
      <sheetName val="ETR Recon"/>
      <sheetName val="Perm Diff Calc"/>
      <sheetName val="Perm Diff (Essbase) "/>
      <sheetName val="Def St Alloc"/>
      <sheetName val="Calc Def Exp"/>
      <sheetName val="Def Exp (Essbase)"/>
      <sheetName val="Tax Depr"/>
      <sheetName val="Book Depr (ESSBASE)"/>
      <sheetName val="C-NC Split"/>
      <sheetName val="OCI"/>
      <sheetName val="State ETR Recon"/>
      <sheetName val="TX Margin"/>
      <sheetName val="Gross Sales (ESSBASE)"/>
      <sheetName val="COGS (ESSBASE)"/>
      <sheetName val="Calc Tax Components"/>
      <sheetName val="Calc JE"/>
      <sheetName val="Non Reg PTB (Essbase) "/>
      <sheetName val="Non Reg Alloc"/>
      <sheetName val="JE to Accounting"/>
      <sheetName val="Recon"/>
      <sheetName val="EPS"/>
      <sheetName val="IS (Essbase)"/>
      <sheetName val="IS 2 (Essbase)"/>
      <sheetName val="IS BU (Essbase)"/>
      <sheetName val="BS (Essbase)"/>
      <sheetName val="BS BU BOY (Essbase)"/>
      <sheetName val="BS BU EOY (Essbase)"/>
      <sheetName val="EOY BS By Co"/>
      <sheetName val="Index"/>
      <sheetName val="Sheet1"/>
      <sheetName val="Sheet2"/>
    </sheetNames>
    <sheetDataSet>
      <sheetData sheetId="0">
        <row r="1">
          <cell r="A1" t="str">
            <v>Atmos Energy Corporation, Inc. &amp; Subsidiaries</v>
          </cell>
        </row>
        <row r="46">
          <cell r="A46" t="str">
            <v>**DRAFT**</v>
          </cell>
        </row>
        <row r="47">
          <cell r="A47" t="str">
            <v>**AS BOOKED**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Schedule 1"/>
      <sheetName val="Schedule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 Gas Cost per bk"/>
      <sheetName val="Schedule 4 O&amp;M"/>
      <sheetName val="Wp 4-1 per bk 33,34,35,36,41"/>
      <sheetName val="WP 4-2 payroll"/>
      <sheetName val="WP 4-2-1 Labor subaccts"/>
      <sheetName val="WP 4-3 Benefits Adj"/>
      <sheetName val="WP 4-3-1 benefits analysis"/>
      <sheetName val="Wp 4-4 per bk 24,30,31"/>
      <sheetName val="WP 4-5 Dues &amp; Adv"/>
      <sheetName val="Wp 4-5-1 Dues &amp; Adv"/>
      <sheetName val="WP 4-6 Int Cust Dep"/>
      <sheetName val="WP 4-7 Uncollectible"/>
      <sheetName val="WP 4-8 Postage Adj"/>
      <sheetName val="WP 4-9 Expense Rpts"/>
      <sheetName val="WP 4-10 Rate Case Expenses"/>
      <sheetName val="WP 4-10-1 Rate Case Expense"/>
      <sheetName val="WP 4-11 Building Expense"/>
      <sheetName val="Schedule 5 taxes other"/>
      <sheetName val="WP 5-1 taxes other"/>
      <sheetName val="Schedule 6 depr amort"/>
      <sheetName val="WP 6-1_Div33 depr amort"/>
      <sheetName val="WP 6-2_Div34 depr amort"/>
      <sheetName val="WP 6-3_Div35 depr amort"/>
      <sheetName val="WP 6-4_Div36 depr amort"/>
      <sheetName val="WP 6-5_Div41 depr amort"/>
      <sheetName val="WP 6-6_Div30 depr amort"/>
      <sheetName val="WP 6-7_Div02 depr amort"/>
      <sheetName val="WP 6-8_Div12 depr amort"/>
      <sheetName val="Schedule 7 FIT"/>
      <sheetName val="WP 7-1 FAS106"/>
      <sheetName val="Wp 7-1-1 FAS106"/>
      <sheetName val="Sched 8 Rate Base"/>
      <sheetName val="WP 8-1 Plant"/>
      <sheetName val="WP 8-2 AccumDepr"/>
      <sheetName val="WP 8-3 CWIP 1070"/>
      <sheetName val="WP 8-4 Storg Gas 1641"/>
      <sheetName val="WP 8-5 ADIT "/>
      <sheetName val="WP 8-5-1 190"/>
      <sheetName val="WP 8-5-2 282"/>
      <sheetName val="WP 8-5-3 283"/>
      <sheetName val="WP 8-6 Cust Adv 2520"/>
      <sheetName val="WP 8-7 Cust Dep 2350"/>
      <sheetName val="WP 8-8 PP Pension 186"/>
      <sheetName val="WP 8-9 PPs 1650"/>
      <sheetName val="WP 8-10 AFUDC Bal"/>
      <sheetName val="Sched 9 Cap Struc"/>
      <sheetName val="WP 9-1 Equity LTD"/>
      <sheetName val="WP 9-2 LTD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11">
          <cell r="E11">
            <v>0.55000000000000004</v>
          </cell>
        </row>
      </sheetData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uild - 13-14 avg"/>
      <sheetName val="DBuild - all years"/>
      <sheetName val="2013 COL"/>
      <sheetName val="REG ADJUSTMTS"/>
      <sheetName val="Distribution of '13 MDT cap-ex"/>
      <sheetName val="Growth Blocks"/>
      <sheetName val="Header page"/>
      <sheetName val="Chrono filing list 2013"/>
      <sheetName val="FILING REPORT DATA"/>
      <sheetName val="Rate Case Report by BU"/>
      <sheetName val="Rate Case Report by Impl Date"/>
      <sheetName val="KMD DIV"/>
      <sheetName val="KY"/>
      <sheetName val="TN"/>
      <sheetName val="VA"/>
      <sheetName val="MS"/>
      <sheetName val="CO-KS DIV"/>
      <sheetName val="CO"/>
      <sheetName val="KS"/>
      <sheetName val="LA DIV"/>
      <sheetName val="TLA"/>
      <sheetName val="LGS"/>
      <sheetName val="WTX DIV"/>
      <sheetName val="WTS"/>
      <sheetName val="TRI"/>
      <sheetName val="WTX_NR"/>
      <sheetName val="MTX"/>
      <sheetName val="DALL"/>
      <sheetName val="APT"/>
      <sheetName val="MTE"/>
      <sheetName val="AMA"/>
      <sheetName val="LBB"/>
      <sheetName val="WTC"/>
      <sheetName val="discontinue--&gt;"/>
      <sheetName val="RATE SUMMARIES--&gt;"/>
      <sheetName val="MTX 2012 budget"/>
      <sheetName val="Report Card - 2012"/>
      <sheetName val="Next Filing - Current"/>
      <sheetName val="2011 Cases &amp; potential"/>
      <sheetName val="2011 Cases &amp; potential - PRIOR"/>
      <sheetName val="2011 Cases &amp; potential - DIFF"/>
      <sheetName val="Condensed Chrono"/>
      <sheetName val="Condensed by BU"/>
      <sheetName val="KY r"/>
      <sheetName val="TN r"/>
      <sheetName val="VA r"/>
      <sheetName val="MS r"/>
      <sheetName val="CO r"/>
      <sheetName val="KS r"/>
      <sheetName val="TLA r"/>
      <sheetName val="LGS r"/>
      <sheetName val="TRI r"/>
      <sheetName val="AMA r"/>
      <sheetName val="LBB r"/>
      <sheetName val="WTC r"/>
      <sheetName val="WTS r"/>
      <sheetName val="REGLVS r"/>
      <sheetName val="MTC r"/>
      <sheetName val="DLL r"/>
      <sheetName val="MTE r"/>
      <sheetName val="APT r"/>
      <sheetName val="rs KENTUCKY"/>
      <sheetName val="rs TENNESSEE"/>
      <sheetName val="rs VIRGINIA"/>
      <sheetName val="rs MISS"/>
      <sheetName val="rs COLORADO"/>
      <sheetName val="rs KANSAS"/>
      <sheetName val="rs TRANSLA"/>
      <sheetName val="rs LGS"/>
      <sheetName val="rs TRIANGLE"/>
      <sheetName val="rs AMARILLO"/>
      <sheetName val="rs LUBB"/>
      <sheetName val="rs WT_CITIES"/>
      <sheetName val="rs WT_SYSTEM"/>
      <sheetName val="rs MID_TEX"/>
      <sheetName val="rs MIDTEX_RRM"/>
      <sheetName val="rs DALLAS"/>
      <sheetName val="rs MTE"/>
      <sheetName val="rs TX_PIPELINE"/>
      <sheetName val="DISCONTINUED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3">
          <cell r="A183" t="str">
            <v>F</v>
          </cell>
          <cell r="B183">
            <v>95</v>
          </cell>
        </row>
        <row r="184">
          <cell r="A184" t="str">
            <v>G</v>
          </cell>
          <cell r="B184">
            <v>96</v>
          </cell>
        </row>
        <row r="185">
          <cell r="A185" t="str">
            <v>H</v>
          </cell>
          <cell r="B185">
            <v>97</v>
          </cell>
        </row>
        <row r="186">
          <cell r="A186" t="str">
            <v>I</v>
          </cell>
          <cell r="B186">
            <v>98</v>
          </cell>
        </row>
        <row r="187">
          <cell r="A187" t="str">
            <v>J</v>
          </cell>
          <cell r="B187">
            <v>99</v>
          </cell>
        </row>
        <row r="188">
          <cell r="A188" t="str">
            <v>K</v>
          </cell>
          <cell r="B188">
            <v>100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X-Projection"/>
      <sheetName val="Summary-WTX"/>
      <sheetName val="WTX-Project"/>
      <sheetName val="Amarillo"/>
      <sheetName val="Triangle"/>
      <sheetName val="Dalhart"/>
      <sheetName val="Lubbock"/>
      <sheetName val="WTXDiv"/>
      <sheetName val="Unalloc"/>
      <sheetName val="AMATrans"/>
      <sheetName val="FritzSand"/>
      <sheetName val="Irrigation"/>
      <sheetName val="LVS"/>
      <sheetName val="Elim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616087.17000000004</v>
          </cell>
          <cell r="C15">
            <v>51798.5</v>
          </cell>
          <cell r="D15">
            <v>42492.68</v>
          </cell>
          <cell r="F15">
            <v>75312.06</v>
          </cell>
          <cell r="H15">
            <v>64444.98</v>
          </cell>
          <cell r="J15">
            <v>37608.51</v>
          </cell>
          <cell r="L15">
            <v>42423.64</v>
          </cell>
          <cell r="N15">
            <v>37407.43</v>
          </cell>
          <cell r="P15">
            <v>49814.02</v>
          </cell>
          <cell r="R15">
            <v>48449.25</v>
          </cell>
          <cell r="T15">
            <v>49790.080000000002</v>
          </cell>
          <cell r="V15">
            <v>52034.31</v>
          </cell>
          <cell r="X15">
            <v>52563.16</v>
          </cell>
          <cell r="Z15">
            <v>604138.62</v>
          </cell>
        </row>
        <row r="17">
          <cell r="A17" t="str">
            <v>Equipment</v>
          </cell>
          <cell r="B17">
            <v>63599.83</v>
          </cell>
          <cell r="C17" t="str">
            <v xml:space="preserve"> 0</v>
          </cell>
          <cell r="D17">
            <v>44316.46</v>
          </cell>
          <cell r="F17">
            <v>11117.89</v>
          </cell>
          <cell r="H17">
            <v>60685.95</v>
          </cell>
          <cell r="J17">
            <v>59215.08</v>
          </cell>
          <cell r="L17">
            <v>115267</v>
          </cell>
          <cell r="N17">
            <v>7147.47</v>
          </cell>
          <cell r="P17" t="str">
            <v xml:space="preserve"> 0</v>
          </cell>
          <cell r="R17" t="str">
            <v xml:space="preserve"> 0</v>
          </cell>
          <cell r="T17">
            <v>-33781.78</v>
          </cell>
          <cell r="V17" t="str">
            <v xml:space="preserve"> 0</v>
          </cell>
          <cell r="X17" t="str">
            <v xml:space="preserve"> 0</v>
          </cell>
          <cell r="Z17">
            <v>263968.06999999995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6207.85</v>
          </cell>
          <cell r="D19" t="str">
            <v xml:space="preserve"> 0</v>
          </cell>
          <cell r="F19">
            <v>7023.54</v>
          </cell>
          <cell r="H19">
            <v>46044.27</v>
          </cell>
          <cell r="J19">
            <v>4284.83</v>
          </cell>
          <cell r="L19">
            <v>13596.17</v>
          </cell>
          <cell r="N19">
            <v>1901.19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79057.850000000006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6207.85</v>
          </cell>
          <cell r="D24">
            <v>0</v>
          </cell>
          <cell r="E24">
            <v>0</v>
          </cell>
          <cell r="F24">
            <v>7023.54</v>
          </cell>
          <cell r="G24">
            <v>0</v>
          </cell>
          <cell r="H24">
            <v>46044.27</v>
          </cell>
          <cell r="I24">
            <v>0</v>
          </cell>
          <cell r="J24">
            <v>4284.83</v>
          </cell>
          <cell r="K24">
            <v>0</v>
          </cell>
          <cell r="L24">
            <v>13596.17</v>
          </cell>
          <cell r="M24">
            <v>0</v>
          </cell>
          <cell r="N24">
            <v>1901.19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79057.850000000006</v>
          </cell>
        </row>
        <row r="25">
          <cell r="A25" t="str">
            <v>Information Technology-Other</v>
          </cell>
          <cell r="B25">
            <v>147202.23000000001</v>
          </cell>
          <cell r="C25">
            <v>2179.5699999999997</v>
          </cell>
          <cell r="D25">
            <v>2074.0500000000002</v>
          </cell>
          <cell r="F25">
            <v>13134.009999999998</v>
          </cell>
          <cell r="H25">
            <v>8.5500000000029104</v>
          </cell>
          <cell r="J25">
            <v>778.17000000000007</v>
          </cell>
          <cell r="L25">
            <v>124.43000000000029</v>
          </cell>
          <cell r="N25">
            <v>14194.66</v>
          </cell>
          <cell r="P25">
            <v>12414.71</v>
          </cell>
          <cell r="R25">
            <v>13140.9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82373.499999999985</v>
          </cell>
        </row>
        <row r="26">
          <cell r="A26" t="str">
            <v>Information Technology</v>
          </cell>
          <cell r="B26">
            <v>147202.23000000001</v>
          </cell>
          <cell r="C26">
            <v>8387.42</v>
          </cell>
          <cell r="D26">
            <v>2074.0500000000002</v>
          </cell>
          <cell r="E26">
            <v>0</v>
          </cell>
          <cell r="F26">
            <v>20157.55</v>
          </cell>
          <cell r="G26">
            <v>0</v>
          </cell>
          <cell r="H26">
            <v>46052.82</v>
          </cell>
          <cell r="I26">
            <v>0</v>
          </cell>
          <cell r="J26">
            <v>5063</v>
          </cell>
          <cell r="K26">
            <v>0</v>
          </cell>
          <cell r="L26">
            <v>13720.6</v>
          </cell>
          <cell r="M26">
            <v>0</v>
          </cell>
          <cell r="N26">
            <v>16095.85</v>
          </cell>
          <cell r="O26">
            <v>0</v>
          </cell>
          <cell r="P26">
            <v>12414.71</v>
          </cell>
          <cell r="Q26">
            <v>0</v>
          </cell>
          <cell r="R26">
            <v>13140.9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161431.35</v>
          </cell>
        </row>
        <row r="28">
          <cell r="A28" t="str">
            <v>Misc</v>
          </cell>
          <cell r="B28" t="str">
            <v xml:space="preserve"> 0</v>
          </cell>
          <cell r="C28">
            <v>90309.99</v>
          </cell>
          <cell r="D28">
            <v>-35752.47</v>
          </cell>
          <cell r="F28">
            <v>-34302.78</v>
          </cell>
          <cell r="H28">
            <v>21699.99</v>
          </cell>
          <cell r="J28">
            <v>-4269.22</v>
          </cell>
          <cell r="L28">
            <v>9835.1200000000008</v>
          </cell>
          <cell r="N28">
            <v>4655.38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52176.010000000009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102476.26</v>
          </cell>
          <cell r="C31" t="str">
            <v xml:space="preserve"> 0</v>
          </cell>
          <cell r="D31" t="str">
            <v xml:space="preserve"> 0</v>
          </cell>
          <cell r="F31">
            <v>4735.72</v>
          </cell>
          <cell r="H31">
            <v>3830.11</v>
          </cell>
          <cell r="J31">
            <v>10816.75</v>
          </cell>
          <cell r="L31">
            <v>5161.5</v>
          </cell>
          <cell r="N31">
            <v>5427.63</v>
          </cell>
          <cell r="P31" t="str">
            <v xml:space="preserve"> 0</v>
          </cell>
          <cell r="R31" t="str">
            <v xml:space="preserve"> 0</v>
          </cell>
          <cell r="T31">
            <v>33227.620000000003</v>
          </cell>
          <cell r="V31">
            <v>34475.29</v>
          </cell>
          <cell r="X31">
            <v>34773.35</v>
          </cell>
          <cell r="Z31">
            <v>132447.97</v>
          </cell>
        </row>
        <row r="32">
          <cell r="A32" t="str">
            <v>Structures</v>
          </cell>
          <cell r="B32">
            <v>52000</v>
          </cell>
          <cell r="C32" t="str">
            <v xml:space="preserve"> 0</v>
          </cell>
          <cell r="D32">
            <v>32433.79</v>
          </cell>
          <cell r="F32">
            <v>3764.78</v>
          </cell>
          <cell r="H32">
            <v>20799.73</v>
          </cell>
          <cell r="J32" t="str">
            <v xml:space="preserve"> 0</v>
          </cell>
          <cell r="L32">
            <v>28918.97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85917.27</v>
          </cell>
        </row>
        <row r="33">
          <cell r="A33" t="str">
            <v>System Improvements</v>
          </cell>
          <cell r="B33">
            <v>672771.34</v>
          </cell>
          <cell r="C33">
            <v>6589.84</v>
          </cell>
          <cell r="D33">
            <v>1362.38</v>
          </cell>
          <cell r="F33">
            <v>330.96</v>
          </cell>
          <cell r="H33" t="str">
            <v xml:space="preserve"> 0</v>
          </cell>
          <cell r="J33">
            <v>-103403.88</v>
          </cell>
          <cell r="L33">
            <v>4202.45</v>
          </cell>
          <cell r="N33">
            <v>28657.41</v>
          </cell>
          <cell r="P33">
            <v>61581.75</v>
          </cell>
          <cell r="R33">
            <v>60069.13</v>
          </cell>
          <cell r="T33">
            <v>62017.57</v>
          </cell>
          <cell r="V33">
            <v>64530.22</v>
          </cell>
          <cell r="X33">
            <v>65154.44</v>
          </cell>
          <cell r="Z33">
            <v>251092.27</v>
          </cell>
        </row>
        <row r="34">
          <cell r="A34" t="str">
            <v>System Integrity</v>
          </cell>
          <cell r="B34">
            <v>4557375.37</v>
          </cell>
          <cell r="C34">
            <v>513137.09</v>
          </cell>
          <cell r="D34">
            <v>458273.02</v>
          </cell>
          <cell r="F34">
            <v>362373.61</v>
          </cell>
          <cell r="H34">
            <v>220203.27</v>
          </cell>
          <cell r="J34">
            <v>232961.15</v>
          </cell>
          <cell r="L34">
            <v>410371.96</v>
          </cell>
          <cell r="N34">
            <v>352145.1</v>
          </cell>
          <cell r="P34">
            <v>440853.95</v>
          </cell>
          <cell r="R34">
            <v>316028.40000000002</v>
          </cell>
          <cell r="T34">
            <v>411296.29</v>
          </cell>
          <cell r="V34">
            <v>313186.81</v>
          </cell>
          <cell r="X34">
            <v>318323.34000000003</v>
          </cell>
          <cell r="Z34">
            <v>4349153.99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5595425.0300000003</v>
          </cell>
          <cell r="C36">
            <v>618424.34</v>
          </cell>
          <cell r="D36">
            <v>502707.23</v>
          </cell>
          <cell r="E36">
            <v>0</v>
          </cell>
          <cell r="F36">
            <v>368177.73</v>
          </cell>
          <cell r="G36">
            <v>0</v>
          </cell>
          <cell r="H36">
            <v>373271.87</v>
          </cell>
          <cell r="I36">
            <v>0</v>
          </cell>
          <cell r="J36">
            <v>200382.88</v>
          </cell>
          <cell r="K36">
            <v>0</v>
          </cell>
          <cell r="L36">
            <v>587477.6</v>
          </cell>
          <cell r="M36">
            <v>0</v>
          </cell>
          <cell r="N36">
            <v>414128.84</v>
          </cell>
          <cell r="O36">
            <v>0</v>
          </cell>
          <cell r="P36">
            <v>514850.41</v>
          </cell>
          <cell r="Q36">
            <v>0</v>
          </cell>
          <cell r="R36">
            <v>389238.43</v>
          </cell>
          <cell r="S36">
            <v>0</v>
          </cell>
          <cell r="T36">
            <v>483239.65</v>
          </cell>
          <cell r="U36">
            <v>0</v>
          </cell>
          <cell r="V36">
            <v>423118.78</v>
          </cell>
          <cell r="W36">
            <v>0</v>
          </cell>
          <cell r="X36">
            <v>421169.17</v>
          </cell>
          <cell r="Y36">
            <v>0</v>
          </cell>
          <cell r="Z36">
            <v>5296186.9300000006</v>
          </cell>
        </row>
        <row r="38">
          <cell r="A38" t="str">
            <v>Capital</v>
          </cell>
          <cell r="B38">
            <v>6211512.1999999993</v>
          </cell>
          <cell r="C38">
            <v>670222.84</v>
          </cell>
          <cell r="D38">
            <v>545199.91</v>
          </cell>
          <cell r="E38">
            <v>0</v>
          </cell>
          <cell r="F38">
            <v>443489.79</v>
          </cell>
          <cell r="G38">
            <v>0</v>
          </cell>
          <cell r="H38">
            <v>437716.85</v>
          </cell>
          <cell r="I38">
            <v>0</v>
          </cell>
          <cell r="J38">
            <v>237991.39</v>
          </cell>
          <cell r="K38">
            <v>0</v>
          </cell>
          <cell r="L38">
            <v>629901.24</v>
          </cell>
          <cell r="M38">
            <v>0</v>
          </cell>
          <cell r="N38">
            <v>451536.27</v>
          </cell>
          <cell r="O38">
            <v>0</v>
          </cell>
          <cell r="P38">
            <v>564664.43000000005</v>
          </cell>
          <cell r="Q38">
            <v>0</v>
          </cell>
          <cell r="R38">
            <v>437687.68</v>
          </cell>
          <cell r="S38">
            <v>0</v>
          </cell>
          <cell r="T38">
            <v>533029.73</v>
          </cell>
          <cell r="U38">
            <v>0</v>
          </cell>
          <cell r="V38">
            <v>475153.09</v>
          </cell>
          <cell r="W38">
            <v>0</v>
          </cell>
          <cell r="X38">
            <v>473732.33</v>
          </cell>
          <cell r="Y38">
            <v>0</v>
          </cell>
          <cell r="Z38">
            <v>5900325.5500000007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-56121.91</v>
          </cell>
          <cell r="C15" t="str">
            <v xml:space="preserve"> 0</v>
          </cell>
          <cell r="D15">
            <v>5038.04</v>
          </cell>
          <cell r="F15">
            <v>4286.6000000000004</v>
          </cell>
          <cell r="H15">
            <v>1503.16</v>
          </cell>
          <cell r="J15">
            <v>103.83</v>
          </cell>
          <cell r="L15">
            <v>191.95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>
            <v>-30832.17</v>
          </cell>
          <cell r="V15">
            <v>-25289.74</v>
          </cell>
          <cell r="X15" t="str">
            <v xml:space="preserve"> 0</v>
          </cell>
          <cell r="Z15">
            <v>-44998.33</v>
          </cell>
        </row>
        <row r="17">
          <cell r="A17" t="str">
            <v>Equipment</v>
          </cell>
          <cell r="B17">
            <v>43802.43</v>
          </cell>
          <cell r="C17" t="str">
            <v xml:space="preserve"> 0</v>
          </cell>
          <cell r="D17">
            <v>3477.21</v>
          </cell>
          <cell r="F17">
            <v>78.349999999999994</v>
          </cell>
          <cell r="H17">
            <v>286.87</v>
          </cell>
          <cell r="J17" t="str">
            <v xml:space="preserve"> 0</v>
          </cell>
          <cell r="L17">
            <v>55.99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>
            <v>-27025.42</v>
          </cell>
          <cell r="V17" t="str">
            <v xml:space="preserve"> 0</v>
          </cell>
          <cell r="X17" t="str">
            <v xml:space="preserve"> 0</v>
          </cell>
          <cell r="Z17">
            <v>-23127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187831.35</v>
          </cell>
          <cell r="C25">
            <v>1685.17</v>
          </cell>
          <cell r="D25">
            <v>6800.36</v>
          </cell>
          <cell r="F25">
            <v>21166.47</v>
          </cell>
          <cell r="H25">
            <v>3343.47</v>
          </cell>
          <cell r="J25">
            <v>74.09</v>
          </cell>
          <cell r="L25">
            <v>220.96</v>
          </cell>
          <cell r="N25">
            <v>0</v>
          </cell>
          <cell r="P25">
            <v>20805.990000000002</v>
          </cell>
          <cell r="R25">
            <v>32338.74</v>
          </cell>
          <cell r="T25">
            <v>20959.900000000001</v>
          </cell>
          <cell r="V25">
            <v>22270.17</v>
          </cell>
          <cell r="X25">
            <v>8453.26</v>
          </cell>
          <cell r="Z25">
            <v>138118.57999999999</v>
          </cell>
        </row>
        <row r="26">
          <cell r="A26" t="str">
            <v>Information Technology</v>
          </cell>
          <cell r="B26">
            <v>187831.35</v>
          </cell>
          <cell r="C26">
            <v>1685.17</v>
          </cell>
          <cell r="D26">
            <v>6800.36</v>
          </cell>
          <cell r="E26">
            <v>0</v>
          </cell>
          <cell r="F26">
            <v>21166.47</v>
          </cell>
          <cell r="G26">
            <v>0</v>
          </cell>
          <cell r="H26">
            <v>3343.47</v>
          </cell>
          <cell r="I26">
            <v>0</v>
          </cell>
          <cell r="J26">
            <v>74.09</v>
          </cell>
          <cell r="K26">
            <v>0</v>
          </cell>
          <cell r="L26">
            <v>220.96</v>
          </cell>
          <cell r="M26">
            <v>0</v>
          </cell>
          <cell r="N26" t="str">
            <v xml:space="preserve"> 0</v>
          </cell>
          <cell r="O26">
            <v>0</v>
          </cell>
          <cell r="P26">
            <v>20805.990000000002</v>
          </cell>
          <cell r="Q26">
            <v>0</v>
          </cell>
          <cell r="R26">
            <v>32338.74</v>
          </cell>
          <cell r="S26">
            <v>0</v>
          </cell>
          <cell r="T26">
            <v>20959.900000000001</v>
          </cell>
          <cell r="U26">
            <v>0</v>
          </cell>
          <cell r="V26">
            <v>22270.17</v>
          </cell>
          <cell r="W26">
            <v>0</v>
          </cell>
          <cell r="X26">
            <v>8453.26</v>
          </cell>
          <cell r="Y26">
            <v>0</v>
          </cell>
          <cell r="Z26">
            <v>138118.57999999999</v>
          </cell>
        </row>
        <row r="28">
          <cell r="A28" t="str">
            <v>Misc</v>
          </cell>
          <cell r="B28" t="str">
            <v xml:space="preserve"> 0</v>
          </cell>
          <cell r="C28">
            <v>-1095.71</v>
          </cell>
          <cell r="D28">
            <v>8280.49</v>
          </cell>
          <cell r="F28">
            <v>-6760.24</v>
          </cell>
          <cell r="H28">
            <v>-2164.2800000000002</v>
          </cell>
          <cell r="J28">
            <v>1610</v>
          </cell>
          <cell r="L28">
            <v>-1686.91</v>
          </cell>
          <cell r="N28">
            <v>4821.3100000000004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3004.66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>
            <v>24.93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24.93</v>
          </cell>
        </row>
        <row r="31">
          <cell r="A31" t="str">
            <v>Public Improvements</v>
          </cell>
          <cell r="B31">
            <v>-438336.54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>
            <v>3684.33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3684.33</v>
          </cell>
        </row>
        <row r="33">
          <cell r="A33" t="str">
            <v>System Improvements</v>
          </cell>
          <cell r="B33">
            <v>1483735.74</v>
          </cell>
          <cell r="C33">
            <v>4196.71</v>
          </cell>
          <cell r="D33">
            <v>-7395.77</v>
          </cell>
          <cell r="F33">
            <v>5423.71</v>
          </cell>
          <cell r="H33">
            <v>2728.37</v>
          </cell>
          <cell r="J33">
            <v>1631.55</v>
          </cell>
          <cell r="L33">
            <v>15519.04</v>
          </cell>
          <cell r="N33">
            <v>11187.55</v>
          </cell>
          <cell r="P33">
            <v>120016.68</v>
          </cell>
          <cell r="R33">
            <v>119111.77</v>
          </cell>
          <cell r="T33">
            <v>125057.41</v>
          </cell>
          <cell r="V33">
            <v>129871.64</v>
          </cell>
          <cell r="X33">
            <v>131568.95999999999</v>
          </cell>
          <cell r="Z33">
            <v>658917.62</v>
          </cell>
        </row>
        <row r="34">
          <cell r="A34" t="str">
            <v>System Integrity</v>
          </cell>
          <cell r="B34">
            <v>969617.06</v>
          </cell>
          <cell r="C34">
            <v>15134.89</v>
          </cell>
          <cell r="D34">
            <v>45661.5</v>
          </cell>
          <cell r="F34">
            <v>44327.34</v>
          </cell>
          <cell r="H34">
            <v>27023.37</v>
          </cell>
          <cell r="J34">
            <v>29557.29</v>
          </cell>
          <cell r="L34">
            <v>157047.13</v>
          </cell>
          <cell r="N34">
            <v>243878.93</v>
          </cell>
          <cell r="P34">
            <v>154946.29</v>
          </cell>
          <cell r="R34">
            <v>150431.76999999999</v>
          </cell>
          <cell r="T34">
            <v>200783.13</v>
          </cell>
          <cell r="V34">
            <v>26009.93</v>
          </cell>
          <cell r="X34">
            <v>31477.55</v>
          </cell>
          <cell r="Z34">
            <v>1126279.1200000001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2246650.04</v>
          </cell>
          <cell r="C36">
            <v>19945.990000000002</v>
          </cell>
          <cell r="D36">
            <v>56823.79</v>
          </cell>
          <cell r="E36">
            <v>0</v>
          </cell>
          <cell r="F36">
            <v>64235.63</v>
          </cell>
          <cell r="G36">
            <v>0</v>
          </cell>
          <cell r="H36">
            <v>31217.8</v>
          </cell>
          <cell r="I36">
            <v>0</v>
          </cell>
          <cell r="J36">
            <v>32872.93</v>
          </cell>
          <cell r="K36">
            <v>0</v>
          </cell>
          <cell r="L36">
            <v>171156.21</v>
          </cell>
          <cell r="M36">
            <v>0</v>
          </cell>
          <cell r="N36">
            <v>263572.12</v>
          </cell>
          <cell r="O36">
            <v>0</v>
          </cell>
          <cell r="P36">
            <v>295768.96000000002</v>
          </cell>
          <cell r="Q36">
            <v>0</v>
          </cell>
          <cell r="R36">
            <v>301882.28000000003</v>
          </cell>
          <cell r="S36">
            <v>0</v>
          </cell>
          <cell r="T36">
            <v>319775.02</v>
          </cell>
          <cell r="U36">
            <v>0</v>
          </cell>
          <cell r="V36">
            <v>178151.74</v>
          </cell>
          <cell r="W36">
            <v>0</v>
          </cell>
          <cell r="X36">
            <v>171499.77</v>
          </cell>
          <cell r="Y36">
            <v>0</v>
          </cell>
          <cell r="Z36">
            <v>1906902.24</v>
          </cell>
        </row>
        <row r="38">
          <cell r="A38" t="str">
            <v>Capital</v>
          </cell>
          <cell r="B38">
            <v>2190528.13</v>
          </cell>
          <cell r="C38">
            <v>19945.990000000002</v>
          </cell>
          <cell r="D38">
            <v>61861.83</v>
          </cell>
          <cell r="E38">
            <v>0</v>
          </cell>
          <cell r="F38">
            <v>68522.23</v>
          </cell>
          <cell r="G38">
            <v>0</v>
          </cell>
          <cell r="H38">
            <v>32720.959999999999</v>
          </cell>
          <cell r="I38">
            <v>0</v>
          </cell>
          <cell r="J38">
            <v>32976.76</v>
          </cell>
          <cell r="K38">
            <v>0</v>
          </cell>
          <cell r="L38">
            <v>171348.16</v>
          </cell>
          <cell r="M38">
            <v>0</v>
          </cell>
          <cell r="N38">
            <v>263572.12</v>
          </cell>
          <cell r="O38">
            <v>0</v>
          </cell>
          <cell r="P38">
            <v>295768.96000000002</v>
          </cell>
          <cell r="Q38">
            <v>0</v>
          </cell>
          <cell r="R38">
            <v>301882.28000000003</v>
          </cell>
          <cell r="S38">
            <v>0</v>
          </cell>
          <cell r="T38">
            <v>288942.84999999998</v>
          </cell>
          <cell r="U38">
            <v>0</v>
          </cell>
          <cell r="V38">
            <v>152862</v>
          </cell>
          <cell r="W38">
            <v>0</v>
          </cell>
          <cell r="X38">
            <v>171499.77</v>
          </cell>
          <cell r="Y38">
            <v>0</v>
          </cell>
          <cell r="Z38">
            <v>1861903.91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41793.32</v>
          </cell>
          <cell r="C15">
            <v>1590.44</v>
          </cell>
          <cell r="D15">
            <v>5033.4399999999996</v>
          </cell>
          <cell r="F15">
            <v>3510.2</v>
          </cell>
          <cell r="H15">
            <v>1691.82</v>
          </cell>
          <cell r="J15">
            <v>5240.37</v>
          </cell>
          <cell r="L15">
            <v>3398.04</v>
          </cell>
          <cell r="N15">
            <v>1422.25</v>
          </cell>
          <cell r="P15">
            <v>3397.45</v>
          </cell>
          <cell r="R15">
            <v>3316.41</v>
          </cell>
          <cell r="T15">
            <v>3420.84</v>
          </cell>
          <cell r="V15">
            <v>3555.51</v>
          </cell>
          <cell r="X15">
            <v>3634.41</v>
          </cell>
          <cell r="Z15">
            <v>39211.179999999993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</row>
        <row r="26">
          <cell r="A26" t="str">
            <v>Information Technology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E26">
            <v>0</v>
          </cell>
          <cell r="F26" t="str">
            <v xml:space="preserve"> 0</v>
          </cell>
          <cell r="G26">
            <v>0</v>
          </cell>
          <cell r="H26" t="str">
            <v xml:space="preserve"> 0</v>
          </cell>
          <cell r="I26">
            <v>0</v>
          </cell>
          <cell r="J26" t="str">
            <v xml:space="preserve"> 0</v>
          </cell>
          <cell r="K26">
            <v>0</v>
          </cell>
          <cell r="L26" t="str">
            <v xml:space="preserve"> 0</v>
          </cell>
          <cell r="M26">
            <v>0</v>
          </cell>
          <cell r="N26" t="str">
            <v xml:space="preserve"> 0</v>
          </cell>
          <cell r="O26">
            <v>0</v>
          </cell>
          <cell r="P26" t="str">
            <v xml:space="preserve"> 0</v>
          </cell>
          <cell r="Q26">
            <v>0</v>
          </cell>
          <cell r="R26" t="str">
            <v xml:space="preserve"> 0</v>
          </cell>
          <cell r="S26">
            <v>0</v>
          </cell>
          <cell r="T26" t="str">
            <v xml:space="preserve"> 0</v>
          </cell>
          <cell r="U26">
            <v>0</v>
          </cell>
          <cell r="V26" t="str">
            <v xml:space="preserve"> 0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0</v>
          </cell>
        </row>
        <row r="28">
          <cell r="A28" t="str">
            <v>Misc</v>
          </cell>
          <cell r="B28" t="str">
            <v xml:space="preserve"> 0</v>
          </cell>
          <cell r="C28">
            <v>3046.85</v>
          </cell>
          <cell r="D28">
            <v>597.36</v>
          </cell>
          <cell r="F28">
            <v>-2539.41</v>
          </cell>
          <cell r="H28">
            <v>717.57</v>
          </cell>
          <cell r="J28">
            <v>-255.82</v>
          </cell>
          <cell r="L28">
            <v>1404.79</v>
          </cell>
          <cell r="N28">
            <v>-297.14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2674.2000000000003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19275.14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>
            <v>9594.48</v>
          </cell>
          <cell r="X33">
            <v>9680.66</v>
          </cell>
          <cell r="Z33">
            <v>19275.14</v>
          </cell>
        </row>
        <row r="34">
          <cell r="A34" t="str">
            <v>System Integrity</v>
          </cell>
          <cell r="B34">
            <v>145482.85999999999</v>
          </cell>
          <cell r="C34">
            <v>36627.97</v>
          </cell>
          <cell r="D34">
            <v>28597.97</v>
          </cell>
          <cell r="F34">
            <v>30750.74</v>
          </cell>
          <cell r="H34">
            <v>43568.09</v>
          </cell>
          <cell r="J34">
            <v>35827.1</v>
          </cell>
          <cell r="L34">
            <v>47347.1</v>
          </cell>
          <cell r="N34">
            <v>48650.95</v>
          </cell>
          <cell r="P34">
            <v>11997.65</v>
          </cell>
          <cell r="R34">
            <v>8068.95</v>
          </cell>
          <cell r="T34">
            <v>8613.9500000000007</v>
          </cell>
          <cell r="V34">
            <v>11510.64</v>
          </cell>
          <cell r="X34">
            <v>11593.58</v>
          </cell>
          <cell r="Z34">
            <v>323154.69000000012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164758</v>
          </cell>
          <cell r="C36">
            <v>39674.82</v>
          </cell>
          <cell r="D36">
            <v>29195.33</v>
          </cell>
          <cell r="E36">
            <v>0</v>
          </cell>
          <cell r="F36">
            <v>28211.33</v>
          </cell>
          <cell r="G36">
            <v>0</v>
          </cell>
          <cell r="H36">
            <v>44285.66</v>
          </cell>
          <cell r="I36">
            <v>0</v>
          </cell>
          <cell r="J36">
            <v>35571.279999999999</v>
          </cell>
          <cell r="K36">
            <v>0</v>
          </cell>
          <cell r="L36">
            <v>48751.89</v>
          </cell>
          <cell r="M36">
            <v>0</v>
          </cell>
          <cell r="N36">
            <v>48353.81</v>
          </cell>
          <cell r="O36">
            <v>0</v>
          </cell>
          <cell r="P36">
            <v>11997.65</v>
          </cell>
          <cell r="Q36">
            <v>0</v>
          </cell>
          <cell r="R36">
            <v>8068.95</v>
          </cell>
          <cell r="S36">
            <v>0</v>
          </cell>
          <cell r="T36">
            <v>8613.9500000000007</v>
          </cell>
          <cell r="U36">
            <v>0</v>
          </cell>
          <cell r="V36">
            <v>21105.119999999999</v>
          </cell>
          <cell r="W36">
            <v>0</v>
          </cell>
          <cell r="X36">
            <v>21274.240000000002</v>
          </cell>
          <cell r="Y36">
            <v>0</v>
          </cell>
          <cell r="Z36">
            <v>345104.03</v>
          </cell>
        </row>
        <row r="38">
          <cell r="A38" t="str">
            <v>Capital</v>
          </cell>
          <cell r="B38">
            <v>206551.32</v>
          </cell>
          <cell r="C38">
            <v>41265.26</v>
          </cell>
          <cell r="D38">
            <v>34228.769999999997</v>
          </cell>
          <cell r="E38">
            <v>0</v>
          </cell>
          <cell r="F38">
            <v>31721.53</v>
          </cell>
          <cell r="G38">
            <v>0</v>
          </cell>
          <cell r="H38">
            <v>45977.48</v>
          </cell>
          <cell r="I38">
            <v>0</v>
          </cell>
          <cell r="J38">
            <v>40811.65</v>
          </cell>
          <cell r="K38">
            <v>0</v>
          </cell>
          <cell r="L38">
            <v>52149.93</v>
          </cell>
          <cell r="M38">
            <v>0</v>
          </cell>
          <cell r="N38">
            <v>49776.06</v>
          </cell>
          <cell r="O38">
            <v>0</v>
          </cell>
          <cell r="P38">
            <v>15395.1</v>
          </cell>
          <cell r="Q38">
            <v>0</v>
          </cell>
          <cell r="R38">
            <v>11385.36</v>
          </cell>
          <cell r="S38">
            <v>0</v>
          </cell>
          <cell r="T38">
            <v>12034.79</v>
          </cell>
          <cell r="U38">
            <v>0</v>
          </cell>
          <cell r="V38">
            <v>24660.63</v>
          </cell>
          <cell r="W38">
            <v>0</v>
          </cell>
          <cell r="X38">
            <v>24908.65</v>
          </cell>
          <cell r="Y38">
            <v>0</v>
          </cell>
          <cell r="Z38">
            <v>384315.21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1642886.27</v>
          </cell>
          <cell r="C15">
            <v>123594.74</v>
          </cell>
          <cell r="D15">
            <v>111263.78</v>
          </cell>
          <cell r="F15">
            <v>169978.87</v>
          </cell>
          <cell r="H15">
            <v>104241.59</v>
          </cell>
          <cell r="J15">
            <v>88584.320000000007</v>
          </cell>
          <cell r="L15">
            <v>133768.75</v>
          </cell>
          <cell r="N15">
            <v>74559.740000000005</v>
          </cell>
          <cell r="P15">
            <v>133927.99</v>
          </cell>
          <cell r="R15">
            <v>131310.43</v>
          </cell>
          <cell r="T15">
            <v>135596.76</v>
          </cell>
          <cell r="V15">
            <v>141124.34</v>
          </cell>
          <cell r="X15">
            <v>142438.53</v>
          </cell>
          <cell r="Z15">
            <v>1490389.84</v>
          </cell>
        </row>
        <row r="17">
          <cell r="A17" t="str">
            <v>Equipment</v>
          </cell>
          <cell r="B17">
            <v>142021.24</v>
          </cell>
          <cell r="C17">
            <v>11439.55</v>
          </cell>
          <cell r="D17">
            <v>9654.7999999999993</v>
          </cell>
          <cell r="F17">
            <v>5921.86</v>
          </cell>
          <cell r="H17">
            <v>24663.01</v>
          </cell>
          <cell r="J17">
            <v>2902.87</v>
          </cell>
          <cell r="L17">
            <v>21388.83</v>
          </cell>
          <cell r="N17">
            <v>961.42</v>
          </cell>
          <cell r="P17">
            <v>30008.01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106940.35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>
            <v>5173.21</v>
          </cell>
          <cell r="F19">
            <v>5322.96</v>
          </cell>
          <cell r="H19">
            <v>37637.61</v>
          </cell>
          <cell r="J19">
            <v>6150.83</v>
          </cell>
          <cell r="L19">
            <v>9015.91</v>
          </cell>
          <cell r="N19">
            <v>2086.19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65386.710000000006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5173.21</v>
          </cell>
          <cell r="E24">
            <v>0</v>
          </cell>
          <cell r="F24">
            <v>5322.96</v>
          </cell>
          <cell r="G24">
            <v>0</v>
          </cell>
          <cell r="H24">
            <v>37637.61</v>
          </cell>
          <cell r="I24">
            <v>0</v>
          </cell>
          <cell r="J24">
            <v>6150.83</v>
          </cell>
          <cell r="K24">
            <v>0</v>
          </cell>
          <cell r="L24">
            <v>9015.91</v>
          </cell>
          <cell r="M24">
            <v>0</v>
          </cell>
          <cell r="N24">
            <v>2086.19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65386.710000000006</v>
          </cell>
        </row>
        <row r="25">
          <cell r="A25" t="str">
            <v>Information Technology-Other</v>
          </cell>
          <cell r="B25">
            <v>93690.67</v>
          </cell>
          <cell r="C25">
            <v>1733.33</v>
          </cell>
          <cell r="D25">
            <v>21.489999999999782</v>
          </cell>
          <cell r="F25">
            <v>179.94999999999982</v>
          </cell>
          <cell r="H25">
            <v>1269.739999999998</v>
          </cell>
          <cell r="J25">
            <v>249.27000000000044</v>
          </cell>
          <cell r="L25">
            <v>354.67000000000007</v>
          </cell>
          <cell r="N25">
            <v>14194.66</v>
          </cell>
          <cell r="P25">
            <v>10403</v>
          </cell>
          <cell r="R25">
            <v>15099.86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67830.42</v>
          </cell>
        </row>
        <row r="26">
          <cell r="A26" t="str">
            <v>Information Technology</v>
          </cell>
          <cell r="B26">
            <v>93690.67</v>
          </cell>
          <cell r="C26">
            <v>1733.33</v>
          </cell>
          <cell r="D26">
            <v>5194.7</v>
          </cell>
          <cell r="E26">
            <v>0</v>
          </cell>
          <cell r="F26">
            <v>5502.91</v>
          </cell>
          <cell r="G26">
            <v>0</v>
          </cell>
          <cell r="H26">
            <v>38907.35</v>
          </cell>
          <cell r="I26">
            <v>0</v>
          </cell>
          <cell r="J26">
            <v>6400.1</v>
          </cell>
          <cell r="K26">
            <v>0</v>
          </cell>
          <cell r="L26">
            <v>9370.58</v>
          </cell>
          <cell r="M26">
            <v>0</v>
          </cell>
          <cell r="N26">
            <v>16280.85</v>
          </cell>
          <cell r="O26">
            <v>0</v>
          </cell>
          <cell r="P26">
            <v>10403</v>
          </cell>
          <cell r="Q26">
            <v>0</v>
          </cell>
          <cell r="R26">
            <v>15099.86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133217.13</v>
          </cell>
        </row>
        <row r="28">
          <cell r="A28" t="str">
            <v>Misc</v>
          </cell>
          <cell r="B28" t="str">
            <v xml:space="preserve"> 0</v>
          </cell>
          <cell r="C28">
            <v>24037.4</v>
          </cell>
          <cell r="D28">
            <v>-7270.82</v>
          </cell>
          <cell r="F28">
            <v>-5742.65</v>
          </cell>
          <cell r="H28">
            <v>-3921.36</v>
          </cell>
          <cell r="J28">
            <v>36684.47</v>
          </cell>
          <cell r="L28">
            <v>-15091.77</v>
          </cell>
          <cell r="N28">
            <v>88419.12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117114.39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551665.68999999994</v>
          </cell>
          <cell r="C31" t="str">
            <v xml:space="preserve"> 0</v>
          </cell>
          <cell r="D31" t="str">
            <v xml:space="preserve"> 0</v>
          </cell>
          <cell r="F31">
            <v>28776.29</v>
          </cell>
          <cell r="H31">
            <v>94555.38</v>
          </cell>
          <cell r="J31">
            <v>516864.39</v>
          </cell>
          <cell r="L31">
            <v>598561.5</v>
          </cell>
          <cell r="N31">
            <v>80452.27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1319209.83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118551.63</v>
          </cell>
          <cell r="C33">
            <v>3585.16</v>
          </cell>
          <cell r="D33">
            <v>-508.74</v>
          </cell>
          <cell r="F33">
            <v>191.38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899.58</v>
          </cell>
          <cell r="R33">
            <v>879.63</v>
          </cell>
          <cell r="T33">
            <v>70811.850000000006</v>
          </cell>
          <cell r="V33">
            <v>938.46</v>
          </cell>
          <cell r="X33">
            <v>946.34</v>
          </cell>
          <cell r="Z33">
            <v>77743.66</v>
          </cell>
        </row>
        <row r="34">
          <cell r="A34" t="str">
            <v>System Integrity</v>
          </cell>
          <cell r="B34">
            <v>4997646.58</v>
          </cell>
          <cell r="C34">
            <v>349655.31</v>
          </cell>
          <cell r="D34">
            <v>290526.39</v>
          </cell>
          <cell r="F34">
            <v>362971.71</v>
          </cell>
          <cell r="H34">
            <v>344127.97</v>
          </cell>
          <cell r="J34">
            <v>311654.40999999997</v>
          </cell>
          <cell r="L34">
            <v>549066.13</v>
          </cell>
          <cell r="N34">
            <v>299185.57</v>
          </cell>
          <cell r="P34">
            <v>564164.74</v>
          </cell>
          <cell r="R34">
            <v>479235.59</v>
          </cell>
          <cell r="T34">
            <v>401601.89</v>
          </cell>
          <cell r="V34">
            <v>379074.76</v>
          </cell>
          <cell r="X34">
            <v>397369.46</v>
          </cell>
          <cell r="Z34">
            <v>4728633.93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5903575.8099999996</v>
          </cell>
          <cell r="C36">
            <v>390450.75</v>
          </cell>
          <cell r="D36">
            <v>297596.33</v>
          </cell>
          <cell r="E36">
            <v>0</v>
          </cell>
          <cell r="F36">
            <v>397621.5</v>
          </cell>
          <cell r="G36">
            <v>0</v>
          </cell>
          <cell r="H36">
            <v>498332.35</v>
          </cell>
          <cell r="I36">
            <v>0</v>
          </cell>
          <cell r="J36">
            <v>874506.23999999999</v>
          </cell>
          <cell r="K36">
            <v>0</v>
          </cell>
          <cell r="L36">
            <v>1163295.27</v>
          </cell>
          <cell r="M36">
            <v>0</v>
          </cell>
          <cell r="N36">
            <v>485299.23</v>
          </cell>
          <cell r="O36">
            <v>0</v>
          </cell>
          <cell r="P36">
            <v>605475.32999999996</v>
          </cell>
          <cell r="Q36">
            <v>0</v>
          </cell>
          <cell r="R36">
            <v>495215.08</v>
          </cell>
          <cell r="S36">
            <v>0</v>
          </cell>
          <cell r="T36">
            <v>482893.69</v>
          </cell>
          <cell r="U36">
            <v>0</v>
          </cell>
          <cell r="V36">
            <v>390939.68</v>
          </cell>
          <cell r="W36">
            <v>0</v>
          </cell>
          <cell r="X36">
            <v>401233.84</v>
          </cell>
          <cell r="Y36">
            <v>0</v>
          </cell>
          <cell r="Z36">
            <v>6482859.29</v>
          </cell>
        </row>
        <row r="38">
          <cell r="A38" t="str">
            <v>Capital</v>
          </cell>
          <cell r="B38">
            <v>7546462.0800000001</v>
          </cell>
          <cell r="C38">
            <v>514045.49</v>
          </cell>
          <cell r="D38">
            <v>408860.11</v>
          </cell>
          <cell r="E38">
            <v>0</v>
          </cell>
          <cell r="F38">
            <v>567600.37</v>
          </cell>
          <cell r="G38">
            <v>0</v>
          </cell>
          <cell r="H38">
            <v>602573.93999999994</v>
          </cell>
          <cell r="I38">
            <v>0</v>
          </cell>
          <cell r="J38">
            <v>963090.56</v>
          </cell>
          <cell r="K38">
            <v>0</v>
          </cell>
          <cell r="L38">
            <v>1297064.02</v>
          </cell>
          <cell r="M38">
            <v>0</v>
          </cell>
          <cell r="N38">
            <v>559858.97</v>
          </cell>
          <cell r="O38">
            <v>0</v>
          </cell>
          <cell r="P38">
            <v>739403.32</v>
          </cell>
          <cell r="Q38">
            <v>0</v>
          </cell>
          <cell r="R38">
            <v>626525.51</v>
          </cell>
          <cell r="S38">
            <v>0</v>
          </cell>
          <cell r="T38">
            <v>618490.44999999995</v>
          </cell>
          <cell r="U38">
            <v>0</v>
          </cell>
          <cell r="V38">
            <v>532064.02</v>
          </cell>
          <cell r="W38">
            <v>0</v>
          </cell>
          <cell r="X38">
            <v>543672.37</v>
          </cell>
          <cell r="Y38">
            <v>0</v>
          </cell>
          <cell r="Z38">
            <v>7973249.1299999999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3060869.27</v>
          </cell>
          <cell r="C15">
            <v>203370.66</v>
          </cell>
          <cell r="D15">
            <v>195613.97</v>
          </cell>
          <cell r="F15">
            <v>135754.92000000001</v>
          </cell>
          <cell r="H15">
            <v>139876.88</v>
          </cell>
          <cell r="J15">
            <v>131199.54</v>
          </cell>
          <cell r="L15">
            <v>201283.24</v>
          </cell>
          <cell r="N15">
            <v>253775.01</v>
          </cell>
          <cell r="P15">
            <v>258500.86</v>
          </cell>
          <cell r="R15">
            <v>252794.16</v>
          </cell>
          <cell r="T15">
            <v>260751.49</v>
          </cell>
          <cell r="V15">
            <v>271013.2</v>
          </cell>
          <cell r="X15">
            <v>273455.01</v>
          </cell>
          <cell r="Z15">
            <v>2577388.9400000004</v>
          </cell>
        </row>
        <row r="17">
          <cell r="A17" t="str">
            <v>Equipment</v>
          </cell>
          <cell r="B17">
            <v>380973.62</v>
          </cell>
          <cell r="C17">
            <v>4454.47</v>
          </cell>
          <cell r="D17">
            <v>131627.82999999999</v>
          </cell>
          <cell r="F17">
            <v>81736.63</v>
          </cell>
          <cell r="H17">
            <v>257561.36</v>
          </cell>
          <cell r="J17">
            <v>16558.84</v>
          </cell>
          <cell r="L17">
            <v>46549.91</v>
          </cell>
          <cell r="N17">
            <v>51703.9</v>
          </cell>
          <cell r="P17">
            <v>5364.56</v>
          </cell>
          <cell r="R17" t="str">
            <v xml:space="preserve"> 0</v>
          </cell>
          <cell r="T17">
            <v>-10134.530000000001</v>
          </cell>
          <cell r="V17" t="str">
            <v xml:space="preserve"> 0</v>
          </cell>
          <cell r="X17" t="str">
            <v xml:space="preserve"> 0</v>
          </cell>
          <cell r="Z17">
            <v>585422.97000000009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10346.42</v>
          </cell>
          <cell r="D19">
            <v>5173.22</v>
          </cell>
          <cell r="F19">
            <v>15966.25</v>
          </cell>
          <cell r="H19">
            <v>142305.95000000001</v>
          </cell>
          <cell r="J19">
            <v>13724.32</v>
          </cell>
          <cell r="L19">
            <v>35328.5</v>
          </cell>
          <cell r="N19">
            <v>3209.85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226054.51000000004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10346.42</v>
          </cell>
          <cell r="D24">
            <v>5173.22</v>
          </cell>
          <cell r="E24">
            <v>0</v>
          </cell>
          <cell r="F24">
            <v>15966.25</v>
          </cell>
          <cell r="G24">
            <v>0</v>
          </cell>
          <cell r="H24">
            <v>142305.95000000001</v>
          </cell>
          <cell r="I24">
            <v>0</v>
          </cell>
          <cell r="J24">
            <v>13724.32</v>
          </cell>
          <cell r="K24">
            <v>0</v>
          </cell>
          <cell r="L24">
            <v>35328.5</v>
          </cell>
          <cell r="M24">
            <v>0</v>
          </cell>
          <cell r="N24">
            <v>3209.85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226054.51000000004</v>
          </cell>
        </row>
        <row r="25">
          <cell r="A25" t="str">
            <v>Information Technology-Other</v>
          </cell>
          <cell r="B25">
            <v>750679.62</v>
          </cell>
          <cell r="C25">
            <v>39490.97</v>
          </cell>
          <cell r="D25">
            <v>5981.63</v>
          </cell>
          <cell r="F25">
            <v>399719.09</v>
          </cell>
          <cell r="H25">
            <v>14834.75</v>
          </cell>
          <cell r="J25">
            <v>25909.449999999997</v>
          </cell>
          <cell r="L25">
            <v>11882.489999999998</v>
          </cell>
          <cell r="N25">
            <v>5410.58</v>
          </cell>
          <cell r="P25">
            <v>17492.490000000002</v>
          </cell>
          <cell r="R25">
            <v>119842.18</v>
          </cell>
          <cell r="T25">
            <v>17614.849999999999</v>
          </cell>
          <cell r="V25">
            <v>18320.330000000002</v>
          </cell>
          <cell r="X25">
            <v>0</v>
          </cell>
          <cell r="Z25">
            <v>676498.80999999994</v>
          </cell>
        </row>
        <row r="26">
          <cell r="A26" t="str">
            <v>Information Technology</v>
          </cell>
          <cell r="B26">
            <v>750679.62</v>
          </cell>
          <cell r="C26">
            <v>49837.39</v>
          </cell>
          <cell r="D26">
            <v>11154.85</v>
          </cell>
          <cell r="E26">
            <v>0</v>
          </cell>
          <cell r="F26">
            <v>415685.34</v>
          </cell>
          <cell r="G26">
            <v>0</v>
          </cell>
          <cell r="H26">
            <v>157140.70000000001</v>
          </cell>
          <cell r="I26">
            <v>0</v>
          </cell>
          <cell r="J26">
            <v>39633.769999999997</v>
          </cell>
          <cell r="K26">
            <v>0</v>
          </cell>
          <cell r="L26">
            <v>47210.99</v>
          </cell>
          <cell r="M26">
            <v>0</v>
          </cell>
          <cell r="N26">
            <v>8620.43</v>
          </cell>
          <cell r="O26">
            <v>0</v>
          </cell>
          <cell r="P26">
            <v>17492.490000000002</v>
          </cell>
          <cell r="Q26">
            <v>0</v>
          </cell>
          <cell r="R26">
            <v>119842.18</v>
          </cell>
          <cell r="S26">
            <v>0</v>
          </cell>
          <cell r="T26">
            <v>17614.849999999999</v>
          </cell>
          <cell r="U26">
            <v>0</v>
          </cell>
          <cell r="V26">
            <v>18320.330000000002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902553.32000000007</v>
          </cell>
        </row>
        <row r="28">
          <cell r="A28" t="str">
            <v>Misc</v>
          </cell>
          <cell r="B28" t="str">
            <v xml:space="preserve"> 0</v>
          </cell>
          <cell r="C28">
            <v>766125.21</v>
          </cell>
          <cell r="D28">
            <v>-868721.9</v>
          </cell>
          <cell r="F28">
            <v>84631.3</v>
          </cell>
          <cell r="H28">
            <v>-125203.52</v>
          </cell>
          <cell r="J28">
            <v>84368.01</v>
          </cell>
          <cell r="L28">
            <v>-27815.58</v>
          </cell>
          <cell r="N28">
            <v>17925.95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-68690.530000000072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347369.67</v>
          </cell>
          <cell r="C31">
            <v>7244.25</v>
          </cell>
          <cell r="D31">
            <v>1697.68</v>
          </cell>
          <cell r="F31">
            <v>1151.1400000000001</v>
          </cell>
          <cell r="H31">
            <v>-56.2</v>
          </cell>
          <cell r="J31">
            <v>35429.339999999997</v>
          </cell>
          <cell r="L31">
            <v>65473.95</v>
          </cell>
          <cell r="N31">
            <v>15585.42</v>
          </cell>
          <cell r="P31">
            <v>48080.45</v>
          </cell>
          <cell r="R31">
            <v>19216.009999999998</v>
          </cell>
          <cell r="T31">
            <v>19777.82</v>
          </cell>
          <cell r="V31">
            <v>20502.28</v>
          </cell>
          <cell r="X31">
            <v>20685.77</v>
          </cell>
          <cell r="Z31">
            <v>254787.90999999997</v>
          </cell>
        </row>
        <row r="32">
          <cell r="A32" t="str">
            <v>System Improvements</v>
          </cell>
          <cell r="B32">
            <v>1245880.92</v>
          </cell>
          <cell r="C32">
            <v>8868.65</v>
          </cell>
          <cell r="D32">
            <v>36753.15</v>
          </cell>
          <cell r="F32">
            <v>61526.27</v>
          </cell>
          <cell r="H32">
            <v>30458.46</v>
          </cell>
          <cell r="J32">
            <v>14580.14</v>
          </cell>
          <cell r="L32">
            <v>16803.509999999998</v>
          </cell>
          <cell r="N32">
            <v>-296380.52</v>
          </cell>
          <cell r="P32">
            <v>149071.56</v>
          </cell>
          <cell r="R32">
            <v>179024.99</v>
          </cell>
          <cell r="T32">
            <v>153742.1</v>
          </cell>
          <cell r="V32">
            <v>140634.23999999999</v>
          </cell>
          <cell r="X32">
            <v>117720.84</v>
          </cell>
          <cell r="Z32">
            <v>612803.3899999999</v>
          </cell>
        </row>
        <row r="33">
          <cell r="Z33">
            <v>0</v>
          </cell>
        </row>
        <row r="34">
          <cell r="A34" t="str">
            <v>PlainviewOfficeBldg.ST: CB10.Plainview Office Building</v>
          </cell>
          <cell r="B34">
            <v>2250644.4900000002</v>
          </cell>
          <cell r="C34">
            <v>994912.05</v>
          </cell>
          <cell r="D34">
            <v>1201419.92</v>
          </cell>
          <cell r="F34">
            <v>778313.93</v>
          </cell>
          <cell r="H34">
            <v>-737845.39</v>
          </cell>
          <cell r="J34">
            <v>4539.93</v>
          </cell>
          <cell r="L34">
            <v>126501.51</v>
          </cell>
          <cell r="N34">
            <v>1615.45</v>
          </cell>
          <cell r="P34">
            <v>0.52</v>
          </cell>
          <cell r="R34">
            <v>-0.53</v>
          </cell>
          <cell r="T34">
            <v>-0.04</v>
          </cell>
          <cell r="V34">
            <v>-0.49</v>
          </cell>
          <cell r="X34">
            <v>0.17</v>
          </cell>
          <cell r="Z34">
            <v>2369457.0299999998</v>
          </cell>
        </row>
        <row r="35">
          <cell r="A35" t="str">
            <v>Default FP: Company 030 - 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>
            <v>-43045.37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-43045.37</v>
          </cell>
        </row>
        <row r="36">
          <cell r="Z36">
            <v>0</v>
          </cell>
        </row>
        <row r="37">
          <cell r="Z37">
            <v>0</v>
          </cell>
        </row>
        <row r="38">
          <cell r="A38" t="str">
            <v>Plainview Office Building</v>
          </cell>
          <cell r="B38">
            <v>2250644.4900000002</v>
          </cell>
          <cell r="C38">
            <v>994912.05</v>
          </cell>
          <cell r="D38">
            <v>1201419.92</v>
          </cell>
          <cell r="E38">
            <v>0</v>
          </cell>
          <cell r="F38">
            <v>778313.93</v>
          </cell>
          <cell r="G38">
            <v>0</v>
          </cell>
          <cell r="H38">
            <v>-737845.39</v>
          </cell>
          <cell r="I38">
            <v>0</v>
          </cell>
          <cell r="J38">
            <v>4539.93</v>
          </cell>
          <cell r="K38">
            <v>0</v>
          </cell>
          <cell r="L38">
            <v>126501.51</v>
          </cell>
          <cell r="M38">
            <v>0</v>
          </cell>
          <cell r="N38">
            <v>-41429.920000000006</v>
          </cell>
          <cell r="O38">
            <v>0</v>
          </cell>
          <cell r="P38">
            <v>0.52</v>
          </cell>
          <cell r="Q38">
            <v>0</v>
          </cell>
          <cell r="R38">
            <v>-0.53</v>
          </cell>
          <cell r="S38">
            <v>0</v>
          </cell>
          <cell r="T38">
            <v>-0.04</v>
          </cell>
          <cell r="U38">
            <v>0</v>
          </cell>
          <cell r="V38">
            <v>-0.49</v>
          </cell>
          <cell r="W38">
            <v>0</v>
          </cell>
          <cell r="X38">
            <v>0.17</v>
          </cell>
          <cell r="Y38">
            <v>0</v>
          </cell>
          <cell r="Z38">
            <v>2326411.6599999997</v>
          </cell>
        </row>
        <row r="39">
          <cell r="A39" t="str">
            <v>Structures-Other</v>
          </cell>
          <cell r="B39">
            <v>194178</v>
          </cell>
          <cell r="C39">
            <v>0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</row>
        <row r="40">
          <cell r="A40" t="str">
            <v>Structures</v>
          </cell>
          <cell r="B40">
            <v>2444822.4900000002</v>
          </cell>
          <cell r="C40">
            <v>994912.05</v>
          </cell>
          <cell r="D40">
            <v>1201419.92</v>
          </cell>
          <cell r="E40">
            <v>0</v>
          </cell>
          <cell r="F40">
            <v>778313.93</v>
          </cell>
          <cell r="G40">
            <v>0</v>
          </cell>
          <cell r="H40">
            <v>-737845.39</v>
          </cell>
          <cell r="I40">
            <v>0</v>
          </cell>
          <cell r="J40">
            <v>4539.93</v>
          </cell>
          <cell r="K40">
            <v>0</v>
          </cell>
          <cell r="L40">
            <v>126501.51</v>
          </cell>
          <cell r="M40">
            <v>0</v>
          </cell>
          <cell r="N40">
            <v>-41429.919999999998</v>
          </cell>
          <cell r="O40">
            <v>0</v>
          </cell>
          <cell r="P40">
            <v>0.52</v>
          </cell>
          <cell r="Q40">
            <v>0</v>
          </cell>
          <cell r="R40">
            <v>-0.53</v>
          </cell>
          <cell r="S40">
            <v>0</v>
          </cell>
          <cell r="T40">
            <v>-0.04</v>
          </cell>
          <cell r="U40">
            <v>0</v>
          </cell>
          <cell r="V40">
            <v>-0.49</v>
          </cell>
          <cell r="W40">
            <v>0</v>
          </cell>
          <cell r="X40">
            <v>0.17</v>
          </cell>
          <cell r="Y40">
            <v>0</v>
          </cell>
          <cell r="Z40">
            <v>2326411.6599999997</v>
          </cell>
        </row>
        <row r="42">
          <cell r="A42" t="str">
            <v>Texas Rule: CB10.Texas Rule</v>
          </cell>
          <cell r="B42">
            <v>1958275.26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160141.54</v>
          </cell>
          <cell r="R42">
            <v>156007.15</v>
          </cell>
          <cell r="T42">
            <v>161332.72</v>
          </cell>
          <cell r="V42">
            <v>168200.46</v>
          </cell>
          <cell r="X42">
            <v>169832.92</v>
          </cell>
          <cell r="Z42">
            <v>815514.79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A49" t="str">
            <v>Leak Repairs - Compliance (new Texas rule)</v>
          </cell>
          <cell r="B49">
            <v>1958275.26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160141.54</v>
          </cell>
          <cell r="Q49">
            <v>0</v>
          </cell>
          <cell r="R49">
            <v>156007.15</v>
          </cell>
          <cell r="S49">
            <v>0</v>
          </cell>
          <cell r="T49">
            <v>161332.72</v>
          </cell>
          <cell r="U49">
            <v>0</v>
          </cell>
          <cell r="V49">
            <v>168200.46</v>
          </cell>
          <cell r="W49">
            <v>0</v>
          </cell>
          <cell r="X49">
            <v>169832.92</v>
          </cell>
          <cell r="Y49">
            <v>0</v>
          </cell>
          <cell r="Z49">
            <v>815514.79</v>
          </cell>
        </row>
        <row r="50">
          <cell r="A50" t="str">
            <v>System Integrity-Other</v>
          </cell>
          <cell r="B50">
            <v>10389366.09</v>
          </cell>
          <cell r="C50">
            <v>1216998.26</v>
          </cell>
          <cell r="D50">
            <v>1000772.24</v>
          </cell>
          <cell r="F50">
            <v>1137406.6000000001</v>
          </cell>
          <cell r="H50">
            <v>909526.87</v>
          </cell>
          <cell r="J50">
            <v>1055296.69</v>
          </cell>
          <cell r="L50">
            <v>1754388.62</v>
          </cell>
          <cell r="N50">
            <v>1202610.04</v>
          </cell>
          <cell r="P50">
            <v>749082.94</v>
          </cell>
          <cell r="R50">
            <v>1186151</v>
          </cell>
          <cell r="T50">
            <v>818840.58000000007</v>
          </cell>
          <cell r="V50">
            <v>851414.28</v>
          </cell>
          <cell r="X50">
            <v>891186.61</v>
          </cell>
          <cell r="Z50">
            <v>12773674.729999999</v>
          </cell>
        </row>
        <row r="51">
          <cell r="A51" t="str">
            <v>System Integrity</v>
          </cell>
          <cell r="B51">
            <v>12347641.35</v>
          </cell>
          <cell r="C51">
            <v>1216998.26</v>
          </cell>
          <cell r="D51">
            <v>1000772.24</v>
          </cell>
          <cell r="E51">
            <v>0</v>
          </cell>
          <cell r="F51">
            <v>1137406.6000000001</v>
          </cell>
          <cell r="G51">
            <v>0</v>
          </cell>
          <cell r="H51">
            <v>909526.87</v>
          </cell>
          <cell r="I51">
            <v>0</v>
          </cell>
          <cell r="J51">
            <v>1055296.69</v>
          </cell>
          <cell r="K51">
            <v>0</v>
          </cell>
          <cell r="L51">
            <v>1754388.62</v>
          </cell>
          <cell r="M51">
            <v>0</v>
          </cell>
          <cell r="N51">
            <v>1202610.04</v>
          </cell>
          <cell r="O51">
            <v>0</v>
          </cell>
          <cell r="P51">
            <v>909224.48</v>
          </cell>
          <cell r="Q51">
            <v>0</v>
          </cell>
          <cell r="R51">
            <v>1342158.1499999999</v>
          </cell>
          <cell r="S51">
            <v>0</v>
          </cell>
          <cell r="T51">
            <v>980173.3</v>
          </cell>
          <cell r="U51">
            <v>0</v>
          </cell>
          <cell r="V51">
            <v>1019614.74</v>
          </cell>
          <cell r="W51">
            <v>0</v>
          </cell>
          <cell r="X51">
            <v>1061019.53</v>
          </cell>
          <cell r="Y51">
            <v>0</v>
          </cell>
          <cell r="Z51">
            <v>13589189.520000001</v>
          </cell>
        </row>
        <row r="53">
          <cell r="A53" t="str">
            <v>Vehicles</v>
          </cell>
          <cell r="B53" t="str">
            <v xml:space="preserve"> 0</v>
          </cell>
          <cell r="C53" t="str">
            <v xml:space="preserve"> 0</v>
          </cell>
          <cell r="D53" t="str">
            <v xml:space="preserve"> 0</v>
          </cell>
          <cell r="F53" t="str">
            <v xml:space="preserve"> 0</v>
          </cell>
          <cell r="H53" t="str">
            <v xml:space="preserve"> 0</v>
          </cell>
          <cell r="J53" t="str">
            <v xml:space="preserve"> 0</v>
          </cell>
          <cell r="L53">
            <v>-3736.77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-3736.77</v>
          </cell>
        </row>
        <row r="54">
          <cell r="A54" t="str">
            <v>NonGrowth</v>
          </cell>
          <cell r="B54">
            <v>17517367.670000002</v>
          </cell>
          <cell r="C54">
            <v>3048440.28</v>
          </cell>
          <cell r="D54">
            <v>1514703.77</v>
          </cell>
          <cell r="E54">
            <v>0</v>
          </cell>
          <cell r="F54">
            <v>2560451.21</v>
          </cell>
          <cell r="G54">
            <v>0</v>
          </cell>
          <cell r="H54">
            <v>491582.28</v>
          </cell>
          <cell r="I54">
            <v>0</v>
          </cell>
          <cell r="J54">
            <v>1250406.72</v>
          </cell>
          <cell r="K54">
            <v>0</v>
          </cell>
          <cell r="L54">
            <v>2025376.14</v>
          </cell>
          <cell r="M54">
            <v>0</v>
          </cell>
          <cell r="N54">
            <v>958635.3</v>
          </cell>
          <cell r="O54">
            <v>0</v>
          </cell>
          <cell r="P54">
            <v>1129234.06</v>
          </cell>
          <cell r="Q54">
            <v>0</v>
          </cell>
          <cell r="R54">
            <v>1660240.8</v>
          </cell>
          <cell r="S54">
            <v>0</v>
          </cell>
          <cell r="T54">
            <v>1161173.5</v>
          </cell>
          <cell r="U54">
            <v>0</v>
          </cell>
          <cell r="V54">
            <v>1199071.1000000001</v>
          </cell>
          <cell r="W54">
            <v>0</v>
          </cell>
          <cell r="X54">
            <v>1199426.31</v>
          </cell>
          <cell r="Y54">
            <v>0</v>
          </cell>
          <cell r="Z54">
            <v>18198741.470000003</v>
          </cell>
        </row>
        <row r="56">
          <cell r="A56" t="str">
            <v>Capital</v>
          </cell>
          <cell r="B56">
            <v>20578236.939999998</v>
          </cell>
          <cell r="C56">
            <v>3251810.94</v>
          </cell>
          <cell r="D56">
            <v>1710317.74</v>
          </cell>
          <cell r="E56">
            <v>0</v>
          </cell>
          <cell r="F56">
            <v>2696206.13</v>
          </cell>
          <cell r="G56">
            <v>0</v>
          </cell>
          <cell r="H56">
            <v>631459.15999999945</v>
          </cell>
          <cell r="I56">
            <v>0</v>
          </cell>
          <cell r="J56">
            <v>1381606.26</v>
          </cell>
          <cell r="K56">
            <v>0</v>
          </cell>
          <cell r="L56">
            <v>2226659.38</v>
          </cell>
          <cell r="M56">
            <v>0</v>
          </cell>
          <cell r="N56">
            <v>1212410.31</v>
          </cell>
          <cell r="O56">
            <v>0</v>
          </cell>
          <cell r="P56">
            <v>1387734.92</v>
          </cell>
          <cell r="Q56">
            <v>0</v>
          </cell>
          <cell r="R56">
            <v>1913034.96</v>
          </cell>
          <cell r="S56">
            <v>0</v>
          </cell>
          <cell r="T56">
            <v>1421924.99</v>
          </cell>
          <cell r="U56">
            <v>0</v>
          </cell>
          <cell r="V56">
            <v>1470084.3</v>
          </cell>
          <cell r="W56">
            <v>0</v>
          </cell>
          <cell r="X56">
            <v>1472881.32</v>
          </cell>
          <cell r="Y56">
            <v>0</v>
          </cell>
          <cell r="Z56">
            <v>20776130.410000004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5437.14</v>
          </cell>
          <cell r="D17">
            <v>448.56</v>
          </cell>
          <cell r="F17">
            <v>132.63</v>
          </cell>
          <cell r="H17" t="str">
            <v xml:space="preserve"> 0</v>
          </cell>
          <cell r="J17">
            <v>7808</v>
          </cell>
          <cell r="L17">
            <v>1225.73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15052.060000000001</v>
          </cell>
        </row>
        <row r="19">
          <cell r="A19" t="str">
            <v>2002.Data Center Move: CB10.Data Center Move</v>
          </cell>
          <cell r="B19">
            <v>730952.51</v>
          </cell>
          <cell r="C19" t="str">
            <v xml:space="preserve"> 0</v>
          </cell>
          <cell r="D19" t="str">
            <v xml:space="preserve"> 0</v>
          </cell>
          <cell r="F19">
            <v>291488.59999999998</v>
          </cell>
          <cell r="H19" t="str">
            <v xml:space="preserve"> 0</v>
          </cell>
          <cell r="J19">
            <v>5100.9399999999996</v>
          </cell>
          <cell r="L19">
            <v>-7047.03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289542.50999999995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730952.51</v>
          </cell>
          <cell r="C21">
            <v>0</v>
          </cell>
          <cell r="D21">
            <v>0</v>
          </cell>
          <cell r="E21">
            <v>0</v>
          </cell>
          <cell r="F21">
            <v>291488.59999999998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-7047.03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289542.50999999995</v>
          </cell>
        </row>
        <row r="22">
          <cell r="A22" t="str">
            <v>2002.PC/MDT Replacement-Acker: CB10.PC/MDT Replacement-Acker</v>
          </cell>
          <cell r="B22">
            <v>423629.61</v>
          </cell>
          <cell r="C22" t="str">
            <v xml:space="preserve"> 0</v>
          </cell>
          <cell r="D22" t="str">
            <v xml:space="preserve"> 0</v>
          </cell>
          <cell r="F22">
            <v>16738.3</v>
          </cell>
          <cell r="H22">
            <v>1350.47</v>
          </cell>
          <cell r="J22" t="str">
            <v xml:space="preserve"> 0</v>
          </cell>
          <cell r="L22">
            <v>263.58</v>
          </cell>
          <cell r="N22">
            <v>33962.9</v>
          </cell>
          <cell r="P22">
            <v>34633.599999999999</v>
          </cell>
          <cell r="R22">
            <v>33725.550000000003</v>
          </cell>
          <cell r="T22">
            <v>34895.22</v>
          </cell>
          <cell r="V22">
            <v>36403.61</v>
          </cell>
          <cell r="X22">
            <v>36755.1</v>
          </cell>
          <cell r="Z22">
            <v>228728.33</v>
          </cell>
        </row>
        <row r="23">
          <cell r="A23" t="str">
            <v>CB09.2002.09.IT.010: PC Replacement for 010DIV</v>
          </cell>
          <cell r="B23" t="str">
            <v xml:space="preserve"> 0</v>
          </cell>
          <cell r="C23">
            <v>2571.4699999999998</v>
          </cell>
          <cell r="D23">
            <v>554.79</v>
          </cell>
          <cell r="F23">
            <v>137.28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3263.54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A27" t="str">
            <v>PC/MDT Replacement</v>
          </cell>
          <cell r="B27">
            <v>423629.61</v>
          </cell>
          <cell r="C27">
            <v>2571.4699999999998</v>
          </cell>
          <cell r="D27">
            <v>554.79</v>
          </cell>
          <cell r="E27">
            <v>0</v>
          </cell>
          <cell r="F27">
            <v>16875.579999999998</v>
          </cell>
          <cell r="G27">
            <v>0</v>
          </cell>
          <cell r="H27">
            <v>1350.47</v>
          </cell>
          <cell r="I27">
            <v>0</v>
          </cell>
          <cell r="J27">
            <v>0</v>
          </cell>
          <cell r="K27">
            <v>0</v>
          </cell>
          <cell r="L27">
            <v>263.58</v>
          </cell>
          <cell r="M27">
            <v>0</v>
          </cell>
          <cell r="N27">
            <v>33962.9</v>
          </cell>
          <cell r="O27">
            <v>0</v>
          </cell>
          <cell r="P27">
            <v>34633.599999999999</v>
          </cell>
          <cell r="Q27">
            <v>0</v>
          </cell>
          <cell r="R27">
            <v>33725.550000000003</v>
          </cell>
          <cell r="S27">
            <v>0</v>
          </cell>
          <cell r="T27">
            <v>34895.22</v>
          </cell>
          <cell r="U27">
            <v>0</v>
          </cell>
          <cell r="V27">
            <v>36403.61</v>
          </cell>
          <cell r="W27">
            <v>0</v>
          </cell>
          <cell r="X27">
            <v>36755.1</v>
          </cell>
          <cell r="Y27">
            <v>0</v>
          </cell>
          <cell r="Z27">
            <v>231991.87000000002</v>
          </cell>
        </row>
        <row r="28">
          <cell r="A28" t="str">
            <v>Information Technology-Other</v>
          </cell>
          <cell r="B28">
            <v>533733.78999999992</v>
          </cell>
          <cell r="C28">
            <v>199.42000000000007</v>
          </cell>
          <cell r="D28">
            <v>43.019999999999982</v>
          </cell>
          <cell r="F28">
            <v>10.64000000003216</v>
          </cell>
          <cell r="H28">
            <v>0</v>
          </cell>
          <cell r="J28">
            <v>12662.350000000002</v>
          </cell>
          <cell r="L28">
            <v>2471.3999999999996</v>
          </cell>
          <cell r="N28">
            <v>53812.859999999993</v>
          </cell>
          <cell r="P28">
            <v>54177.52</v>
          </cell>
          <cell r="R28">
            <v>35964.979999999996</v>
          </cell>
          <cell r="T28">
            <v>12027.43</v>
          </cell>
          <cell r="V28">
            <v>9689.5</v>
          </cell>
          <cell r="X28">
            <v>9479.989999999998</v>
          </cell>
          <cell r="Z28">
            <v>190539.11</v>
          </cell>
        </row>
        <row r="29">
          <cell r="A29" t="str">
            <v>Information Technology</v>
          </cell>
          <cell r="B29">
            <v>1688315.91</v>
          </cell>
          <cell r="C29">
            <v>2770.89</v>
          </cell>
          <cell r="D29">
            <v>597.80999999999995</v>
          </cell>
          <cell r="E29">
            <v>0</v>
          </cell>
          <cell r="F29">
            <v>308374.82</v>
          </cell>
          <cell r="G29">
            <v>0</v>
          </cell>
          <cell r="H29">
            <v>1350.47</v>
          </cell>
          <cell r="I29">
            <v>0</v>
          </cell>
          <cell r="J29">
            <v>17763.29</v>
          </cell>
          <cell r="K29">
            <v>0</v>
          </cell>
          <cell r="L29">
            <v>-4312.05</v>
          </cell>
          <cell r="M29">
            <v>0</v>
          </cell>
          <cell r="N29">
            <v>87775.76</v>
          </cell>
          <cell r="O29">
            <v>0</v>
          </cell>
          <cell r="P29">
            <v>88811.12</v>
          </cell>
          <cell r="Q29">
            <v>0</v>
          </cell>
          <cell r="R29">
            <v>69690.53</v>
          </cell>
          <cell r="S29">
            <v>0</v>
          </cell>
          <cell r="T29">
            <v>46922.65</v>
          </cell>
          <cell r="U29">
            <v>0</v>
          </cell>
          <cell r="V29">
            <v>46093.11</v>
          </cell>
          <cell r="W29">
            <v>0</v>
          </cell>
          <cell r="X29">
            <v>46235.09</v>
          </cell>
          <cell r="Y29">
            <v>0</v>
          </cell>
          <cell r="Z29">
            <v>712073.49</v>
          </cell>
        </row>
        <row r="31">
          <cell r="A31" t="str">
            <v>Misc</v>
          </cell>
          <cell r="B31" t="str">
            <v xml:space="preserve"> 0</v>
          </cell>
          <cell r="C31">
            <v>-62382.180000000051</v>
          </cell>
          <cell r="D31">
            <v>91568.59</v>
          </cell>
          <cell r="F31">
            <v>-263964.59000000003</v>
          </cell>
          <cell r="H31">
            <v>233477.49</v>
          </cell>
          <cell r="J31">
            <v>148099.16</v>
          </cell>
          <cell r="L31">
            <v>-14478.86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132319.60999999993</v>
          </cell>
        </row>
        <row r="32">
          <cell r="A32" t="str">
            <v>Overhead</v>
          </cell>
          <cell r="B32" t="str">
            <v xml:space="preserve"> 0</v>
          </cell>
          <cell r="C32">
            <v>-27501.939999999944</v>
          </cell>
          <cell r="D32">
            <v>-65689.010000000126</v>
          </cell>
          <cell r="F32">
            <v>93190.950000000186</v>
          </cell>
          <cell r="H32">
            <v>618936.5</v>
          </cell>
          <cell r="J32">
            <v>122084</v>
          </cell>
          <cell r="L32">
            <v>-741020.5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Pipeline Integrity Management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Public Improvements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System Improvements</v>
          </cell>
          <cell r="B36" t="str">
            <v xml:space="preserve"> 0</v>
          </cell>
          <cell r="C36" t="str">
            <v xml:space="preserve"> 0</v>
          </cell>
          <cell r="D36" t="str">
            <v xml:space="preserve"> 0</v>
          </cell>
          <cell r="F36" t="str">
            <v xml:space="preserve"> 0</v>
          </cell>
          <cell r="H36" t="str">
            <v xml:space="preserve"> 0</v>
          </cell>
          <cell r="J36" t="str">
            <v xml:space="preserve"> 0</v>
          </cell>
          <cell r="L36" t="str">
            <v xml:space="preserve"> 0</v>
          </cell>
          <cell r="N36" t="str">
            <v xml:space="preserve"> 0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Z36">
            <v>0</v>
          </cell>
        </row>
        <row r="37">
          <cell r="A37" t="str">
            <v>System Integrity</v>
          </cell>
          <cell r="B37" t="str">
            <v xml:space="preserve"> 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0</v>
          </cell>
        </row>
        <row r="38">
          <cell r="A38" t="str">
            <v>Vehicles</v>
          </cell>
          <cell r="B38" t="str">
            <v xml:space="preserve"> 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 t="str">
            <v xml:space="preserve"> 0</v>
          </cell>
          <cell r="R38" t="str">
            <v xml:space="preserve"> 0</v>
          </cell>
          <cell r="T38" t="str">
            <v xml:space="preserve"> 0</v>
          </cell>
          <cell r="V38" t="str">
            <v xml:space="preserve"> 0</v>
          </cell>
          <cell r="X38" t="str">
            <v xml:space="preserve"> 0</v>
          </cell>
          <cell r="Z38">
            <v>0</v>
          </cell>
        </row>
        <row r="39">
          <cell r="A39" t="str">
            <v>NonGrowth</v>
          </cell>
          <cell r="B39">
            <v>1688315.91</v>
          </cell>
          <cell r="C39">
            <v>-81676.09</v>
          </cell>
          <cell r="D39">
            <v>26925.949999999837</v>
          </cell>
          <cell r="E39">
            <v>0</v>
          </cell>
          <cell r="F39">
            <v>137733.81</v>
          </cell>
          <cell r="G39">
            <v>0</v>
          </cell>
          <cell r="H39">
            <v>853764.46</v>
          </cell>
          <cell r="I39">
            <v>0</v>
          </cell>
          <cell r="J39">
            <v>295754.45</v>
          </cell>
          <cell r="K39">
            <v>0</v>
          </cell>
          <cell r="L39">
            <v>-758585.68</v>
          </cell>
          <cell r="M39">
            <v>0</v>
          </cell>
          <cell r="N39">
            <v>87775.76</v>
          </cell>
          <cell r="O39">
            <v>0</v>
          </cell>
          <cell r="P39">
            <v>88811.12</v>
          </cell>
          <cell r="Q39">
            <v>0</v>
          </cell>
          <cell r="R39">
            <v>69690.53</v>
          </cell>
          <cell r="S39">
            <v>0</v>
          </cell>
          <cell r="T39">
            <v>46922.65</v>
          </cell>
          <cell r="U39">
            <v>0</v>
          </cell>
          <cell r="V39">
            <v>46093.11</v>
          </cell>
          <cell r="W39">
            <v>0</v>
          </cell>
          <cell r="X39">
            <v>46235.09</v>
          </cell>
          <cell r="Y39">
            <v>0</v>
          </cell>
          <cell r="Z39">
            <v>859445.15999999992</v>
          </cell>
        </row>
        <row r="41">
          <cell r="A41" t="str">
            <v>Capital</v>
          </cell>
          <cell r="B41">
            <v>1688315.91</v>
          </cell>
          <cell r="C41">
            <v>-81676.09</v>
          </cell>
          <cell r="D41">
            <v>26925.949999999837</v>
          </cell>
          <cell r="E41">
            <v>0</v>
          </cell>
          <cell r="F41">
            <v>137733.81</v>
          </cell>
          <cell r="G41">
            <v>0</v>
          </cell>
          <cell r="H41">
            <v>853764.46</v>
          </cell>
          <cell r="I41">
            <v>0</v>
          </cell>
          <cell r="J41">
            <v>295754.45</v>
          </cell>
          <cell r="K41">
            <v>0</v>
          </cell>
          <cell r="L41">
            <v>-758585.68</v>
          </cell>
          <cell r="M41">
            <v>0</v>
          </cell>
          <cell r="N41">
            <v>87775.76</v>
          </cell>
          <cell r="O41">
            <v>0</v>
          </cell>
          <cell r="P41">
            <v>88811.12</v>
          </cell>
          <cell r="Q41">
            <v>0</v>
          </cell>
          <cell r="R41">
            <v>69690.53</v>
          </cell>
          <cell r="S41">
            <v>0</v>
          </cell>
          <cell r="T41">
            <v>46922.65</v>
          </cell>
          <cell r="U41">
            <v>0</v>
          </cell>
          <cell r="V41">
            <v>46093.11</v>
          </cell>
          <cell r="W41">
            <v>0</v>
          </cell>
          <cell r="X41">
            <v>46235.09</v>
          </cell>
          <cell r="Y41">
            <v>0</v>
          </cell>
          <cell r="Z41">
            <v>859445.15999999992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180.95</v>
          </cell>
          <cell r="D19">
            <v>88.34</v>
          </cell>
          <cell r="F19">
            <v>12.8</v>
          </cell>
          <cell r="H19">
            <v>-162.07</v>
          </cell>
          <cell r="J19">
            <v>39.65</v>
          </cell>
          <cell r="L19">
            <v>448.12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607.79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34319.19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34319.19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180.95</v>
          </cell>
          <cell r="D27">
            <v>88.34</v>
          </cell>
          <cell r="E27">
            <v>0</v>
          </cell>
          <cell r="F27">
            <v>12.8</v>
          </cell>
          <cell r="G27">
            <v>0</v>
          </cell>
          <cell r="H27">
            <v>-162.07</v>
          </cell>
          <cell r="I27">
            <v>0</v>
          </cell>
          <cell r="J27">
            <v>39.65</v>
          </cell>
          <cell r="K27">
            <v>0</v>
          </cell>
          <cell r="L27">
            <v>34767.31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34926.980000000003</v>
          </cell>
        </row>
        <row r="29">
          <cell r="A29" t="str">
            <v>Capital</v>
          </cell>
          <cell r="B29" t="str">
            <v xml:space="preserve"> 0</v>
          </cell>
          <cell r="C29">
            <v>180.95</v>
          </cell>
          <cell r="D29">
            <v>88.34</v>
          </cell>
          <cell r="E29">
            <v>0</v>
          </cell>
          <cell r="F29">
            <v>12.8</v>
          </cell>
          <cell r="G29">
            <v>0</v>
          </cell>
          <cell r="H29">
            <v>-162.07</v>
          </cell>
          <cell r="I29">
            <v>0</v>
          </cell>
          <cell r="J29">
            <v>39.65</v>
          </cell>
          <cell r="K29">
            <v>0</v>
          </cell>
          <cell r="L29">
            <v>34767.31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34926.980000000003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>
            <v>480.89</v>
          </cell>
          <cell r="D15">
            <v>106.18</v>
          </cell>
          <cell r="F15">
            <v>185.57</v>
          </cell>
          <cell r="H15">
            <v>24.8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797.43999999999983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771.38</v>
          </cell>
          <cell r="D19">
            <v>398.52</v>
          </cell>
          <cell r="F19">
            <v>-255.49</v>
          </cell>
          <cell r="H19">
            <v>-384.49</v>
          </cell>
          <cell r="J19">
            <v>308.52999999999997</v>
          </cell>
          <cell r="L19">
            <v>322.27999999999997</v>
          </cell>
          <cell r="N19">
            <v>506.7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1667.43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>
            <v>1915.2</v>
          </cell>
          <cell r="D25">
            <v>2119.94</v>
          </cell>
          <cell r="F25">
            <v>3504.94</v>
          </cell>
          <cell r="H25">
            <v>2839.45</v>
          </cell>
          <cell r="J25">
            <v>1586.25</v>
          </cell>
          <cell r="L25">
            <v>5780.36</v>
          </cell>
          <cell r="N25">
            <v>5965.9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23712.04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2686.58</v>
          </cell>
          <cell r="D27">
            <v>2518.46</v>
          </cell>
          <cell r="E27">
            <v>0</v>
          </cell>
          <cell r="F27">
            <v>3249.45</v>
          </cell>
          <cell r="G27">
            <v>0</v>
          </cell>
          <cell r="H27">
            <v>2454.96</v>
          </cell>
          <cell r="I27">
            <v>0</v>
          </cell>
          <cell r="J27">
            <v>1894.78</v>
          </cell>
          <cell r="K27">
            <v>0</v>
          </cell>
          <cell r="L27">
            <v>6102.64</v>
          </cell>
          <cell r="M27">
            <v>0</v>
          </cell>
          <cell r="N27">
            <v>6472.6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25379.47</v>
          </cell>
        </row>
        <row r="29">
          <cell r="A29" t="str">
            <v>Capital</v>
          </cell>
          <cell r="B29" t="str">
            <v xml:space="preserve"> 0</v>
          </cell>
          <cell r="C29">
            <v>3167.47</v>
          </cell>
          <cell r="D29">
            <v>2624.64</v>
          </cell>
          <cell r="E29">
            <v>0</v>
          </cell>
          <cell r="F29">
            <v>3435.02</v>
          </cell>
          <cell r="G29">
            <v>0</v>
          </cell>
          <cell r="H29">
            <v>2479.7600000000002</v>
          </cell>
          <cell r="I29">
            <v>0</v>
          </cell>
          <cell r="J29">
            <v>1894.78</v>
          </cell>
          <cell r="K29">
            <v>0</v>
          </cell>
          <cell r="L29">
            <v>6102.64</v>
          </cell>
          <cell r="M29">
            <v>0</v>
          </cell>
          <cell r="N29">
            <v>6472.6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26176.91</v>
          </cell>
        </row>
      </sheetData>
      <sheetData sheetId="11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>
            <v>55.51</v>
          </cell>
          <cell r="J19">
            <v>-55.51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>
            <v>12700.51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12700.51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450.27</v>
          </cell>
          <cell r="N25">
            <v>287.44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737.71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>
            <v>55.51</v>
          </cell>
          <cell r="I27">
            <v>0</v>
          </cell>
          <cell r="J27">
            <v>-55.51</v>
          </cell>
          <cell r="K27">
            <v>0</v>
          </cell>
          <cell r="L27">
            <v>13150.78</v>
          </cell>
          <cell r="M27">
            <v>0</v>
          </cell>
          <cell r="N27">
            <v>287.44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13438.220000000001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>
            <v>55.51</v>
          </cell>
          <cell r="I29">
            <v>0</v>
          </cell>
          <cell r="J29">
            <v>-55.51</v>
          </cell>
          <cell r="K29">
            <v>0</v>
          </cell>
          <cell r="L29">
            <v>13150.78</v>
          </cell>
          <cell r="M29">
            <v>0</v>
          </cell>
          <cell r="N29">
            <v>287.44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13438.220000000001</v>
          </cell>
        </row>
      </sheetData>
      <sheetData sheetId="12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 t="str">
            <v xml:space="preserve"> 0</v>
          </cell>
          <cell r="I27">
            <v>0</v>
          </cell>
          <cell r="J27" t="str">
            <v xml:space="preserve"> 0</v>
          </cell>
          <cell r="K27">
            <v>0</v>
          </cell>
          <cell r="L27" t="str">
            <v xml:space="preserve"> 0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0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 t="str">
            <v xml:space="preserve"> 0</v>
          </cell>
          <cell r="I29">
            <v>0</v>
          </cell>
          <cell r="J29" t="str">
            <v xml:space="preserve"> 0</v>
          </cell>
          <cell r="K29">
            <v>0</v>
          </cell>
          <cell r="L29" t="str">
            <v xml:space="preserve"> 0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0</v>
          </cell>
        </row>
      </sheetData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WP1-1"/>
      <sheetName val="WP1-2"/>
      <sheetName val="Sch 2"/>
      <sheetName val="Sch 3"/>
      <sheetName val="WP3-1"/>
      <sheetName val="Sch 4"/>
      <sheetName val="Sch 5"/>
      <sheetName val="Sch 6"/>
      <sheetName val="WP6-1"/>
      <sheetName val="WP6-2"/>
      <sheetName val="Sch 7"/>
      <sheetName val="WP7-1"/>
      <sheetName val="WP7-2"/>
      <sheetName val="WP7-3"/>
      <sheetName val="WP7-4"/>
      <sheetName val="Sch 8"/>
      <sheetName val="WP8-1"/>
      <sheetName val="Sch 9"/>
      <sheetName val="Sch10"/>
      <sheetName val="WP 10-1"/>
      <sheetName val="Module1"/>
    </sheetNames>
    <sheetDataSet>
      <sheetData sheetId="0">
        <row r="4">
          <cell r="A4" t="str">
            <v>Twelve Months Ended November 30, 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Reg Liability Detail"/>
      <sheetName val="Rate Juris Summary"/>
      <sheetName val="Q2 v Q3 Summary"/>
      <sheetName val="Financial Stmt Summary Q3"/>
      <sheetName val="Summary by ADIT Q3"/>
      <sheetName val="Total Utility"/>
      <sheetName val="SSU Summary"/>
      <sheetName val="Call Center Summary"/>
      <sheetName val="TX-APT Summary"/>
      <sheetName val="TX-Mid Tex Summary"/>
      <sheetName val="TX-WTX Summary"/>
      <sheetName val="LA-TransLA Summary"/>
      <sheetName val="LA-LGS Summary"/>
      <sheetName val="LA-GOF Summary"/>
      <sheetName val="50 GOF Summary"/>
      <sheetName val="TN Summary"/>
      <sheetName val="KY Summary"/>
      <sheetName val="VA Summary"/>
      <sheetName val="60 GOF Summary"/>
      <sheetName val="KS Summary"/>
      <sheetName val="CO Summary"/>
      <sheetName val="MS Summary"/>
      <sheetName val="GA Summary"/>
      <sheetName val="Butler Summary"/>
      <sheetName val="BF Summary"/>
      <sheetName val="WKG Summary"/>
      <sheetName val="Non Reg Summary"/>
      <sheetName val="NR 220 Summary"/>
      <sheetName val="NR 987 Summary"/>
      <sheetName val="NR 232 Summary"/>
      <sheetName val="NR 234 Summary"/>
      <sheetName val="NR 303 Summary"/>
      <sheetName val="NR 306 Summary"/>
      <sheetName val="NR 312 Summary"/>
      <sheetName val="NR 231 Summary"/>
      <sheetName val="NR 236 Summary"/>
      <sheetName val="TX-APT Detail"/>
      <sheetName val="TX-Mid Tex Detail"/>
      <sheetName val="TX-WTX"/>
      <sheetName val="TX-WTX Direct Detail"/>
      <sheetName val="LA-Trans LA Detail"/>
      <sheetName val="LA-LGS Detail"/>
      <sheetName val="KS Detail"/>
      <sheetName val="TN Detail"/>
      <sheetName val="KY Detail"/>
      <sheetName val="VA Detail"/>
      <sheetName val="CO Detail"/>
      <sheetName val="MS Detail"/>
      <sheetName val="GA Detail"/>
      <sheetName val="Butler Detail"/>
      <sheetName val="Blueflame"/>
      <sheetName val="WKG Detail"/>
      <sheetName val="FY17 Tax Eff"/>
      <sheetName val="State NOL DTA"/>
      <sheetName val="AUT Bonus DTA"/>
      <sheetName val="AEH Bonus DTA"/>
      <sheetName val="BS Q1"/>
      <sheetName val="FY17 Tax Accts-BS"/>
      <sheetName val="B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-Projection"/>
      <sheetName val="APT-Summary"/>
      <sheetName val="APT-Project"/>
      <sheetName val="APT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CB10.9624.03.GR.700: Waha Compression</v>
          </cell>
          <cell r="B15">
            <v>16656177.73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>
            <v>395529.72</v>
          </cell>
          <cell r="Q15">
            <v>-395530</v>
          </cell>
          <cell r="R15">
            <v>129727.57</v>
          </cell>
          <cell r="S15">
            <v>-129728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Y15">
            <v>1</v>
          </cell>
          <cell r="Z15">
            <v>0.28999999997904524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WAHA Compression</v>
          </cell>
          <cell r="B23">
            <v>16656177.73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395529.72</v>
          </cell>
          <cell r="Q23">
            <v>-395530</v>
          </cell>
          <cell r="R23">
            <v>129727.57</v>
          </cell>
          <cell r="S23">
            <v>-129728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0.28999999997904524</v>
          </cell>
        </row>
        <row r="24">
          <cell r="A24" t="str">
            <v>Growth-Other</v>
          </cell>
          <cell r="B24">
            <v>9225907.5399999991</v>
          </cell>
          <cell r="C24">
            <v>157618.51</v>
          </cell>
          <cell r="D24">
            <v>689549.92</v>
          </cell>
          <cell r="F24">
            <v>539508.25</v>
          </cell>
          <cell r="H24">
            <v>342565.14</v>
          </cell>
          <cell r="J24">
            <v>361409.15</v>
          </cell>
          <cell r="L24">
            <v>523030</v>
          </cell>
          <cell r="N24">
            <v>160546.4</v>
          </cell>
          <cell r="P24">
            <v>884071.52</v>
          </cell>
          <cell r="Q24">
            <v>500000</v>
          </cell>
          <cell r="R24">
            <v>2656504.3800000004</v>
          </cell>
          <cell r="S24">
            <v>788664</v>
          </cell>
          <cell r="T24">
            <v>3129562.13</v>
          </cell>
          <cell r="U24">
            <v>500000</v>
          </cell>
          <cell r="V24">
            <v>930778.13</v>
          </cell>
          <cell r="W24">
            <v>500000</v>
          </cell>
          <cell r="X24">
            <v>362100.25</v>
          </cell>
          <cell r="Z24">
            <v>13025907.780000001</v>
          </cell>
        </row>
        <row r="25">
          <cell r="A25" t="str">
            <v>Growth</v>
          </cell>
          <cell r="B25">
            <v>25882085.27</v>
          </cell>
          <cell r="C25">
            <v>157618.51</v>
          </cell>
          <cell r="D25">
            <v>689549.92</v>
          </cell>
          <cell r="E25">
            <v>0</v>
          </cell>
          <cell r="F25">
            <v>539508.25</v>
          </cell>
          <cell r="G25">
            <v>0</v>
          </cell>
          <cell r="H25">
            <v>342565.14</v>
          </cell>
          <cell r="I25">
            <v>0</v>
          </cell>
          <cell r="J25">
            <v>361409.15</v>
          </cell>
          <cell r="K25">
            <v>0</v>
          </cell>
          <cell r="L25">
            <v>523030</v>
          </cell>
          <cell r="M25">
            <v>0</v>
          </cell>
          <cell r="N25">
            <v>160546.4</v>
          </cell>
          <cell r="O25">
            <v>0</v>
          </cell>
          <cell r="P25">
            <v>1279601.24</v>
          </cell>
          <cell r="Q25">
            <v>104470</v>
          </cell>
          <cell r="R25">
            <v>2786231.95</v>
          </cell>
          <cell r="S25">
            <v>658936</v>
          </cell>
          <cell r="T25">
            <v>3129562.13</v>
          </cell>
          <cell r="U25">
            <v>500000</v>
          </cell>
          <cell r="V25">
            <v>930778.13</v>
          </cell>
          <cell r="W25">
            <v>500000</v>
          </cell>
          <cell r="X25">
            <v>362100.25</v>
          </cell>
          <cell r="Y25">
            <v>1</v>
          </cell>
          <cell r="Z25">
            <v>13025908.070000002</v>
          </cell>
        </row>
        <row r="27">
          <cell r="A27" t="str">
            <v>Equipment</v>
          </cell>
          <cell r="B27">
            <v>1108553.98</v>
          </cell>
          <cell r="C27">
            <v>77655.64</v>
          </cell>
          <cell r="D27">
            <v>45583.64</v>
          </cell>
          <cell r="F27">
            <v>40723.65</v>
          </cell>
          <cell r="H27">
            <v>11321.03</v>
          </cell>
          <cell r="J27">
            <v>14623.45</v>
          </cell>
          <cell r="L27">
            <v>44082.29</v>
          </cell>
          <cell r="N27">
            <v>26033.1</v>
          </cell>
          <cell r="P27">
            <v>89620.07</v>
          </cell>
          <cell r="Q27">
            <v>53620</v>
          </cell>
          <cell r="R27">
            <v>87009.79</v>
          </cell>
          <cell r="S27">
            <v>56230</v>
          </cell>
          <cell r="T27">
            <v>88734.88</v>
          </cell>
          <cell r="U27">
            <v>118631</v>
          </cell>
          <cell r="V27">
            <v>94487.94</v>
          </cell>
          <cell r="W27">
            <v>45375</v>
          </cell>
          <cell r="X27">
            <v>111214.51</v>
          </cell>
          <cell r="Y27">
            <v>41261</v>
          </cell>
          <cell r="Z27">
            <v>1046206.99</v>
          </cell>
        </row>
        <row r="29">
          <cell r="A29" t="str">
            <v>CB10.9624.02.IT.700: Data Center Move</v>
          </cell>
          <cell r="B29">
            <v>363894.72</v>
          </cell>
          <cell r="C29" t="str">
            <v xml:space="preserve"> 0</v>
          </cell>
          <cell r="D29" t="str">
            <v xml:space="preserve"> 0</v>
          </cell>
          <cell r="F29">
            <v>132855.24</v>
          </cell>
          <cell r="H29" t="str">
            <v xml:space="preserve"> 0</v>
          </cell>
          <cell r="J29">
            <v>2944.76</v>
          </cell>
          <cell r="L29">
            <v>-2883.07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132916.93</v>
          </cell>
        </row>
        <row r="30">
          <cell r="Z30">
            <v>0</v>
          </cell>
        </row>
        <row r="31">
          <cell r="Z31">
            <v>0</v>
          </cell>
        </row>
        <row r="32">
          <cell r="A32" t="str">
            <v>Data Center</v>
          </cell>
          <cell r="B32">
            <v>363894.72</v>
          </cell>
          <cell r="C32">
            <v>0</v>
          </cell>
          <cell r="D32">
            <v>0</v>
          </cell>
          <cell r="E32">
            <v>0</v>
          </cell>
          <cell r="F32">
            <v>132855.24</v>
          </cell>
          <cell r="G32">
            <v>0</v>
          </cell>
          <cell r="H32">
            <v>0</v>
          </cell>
          <cell r="I32">
            <v>0</v>
          </cell>
          <cell r="J32">
            <v>2944.76</v>
          </cell>
          <cell r="K32">
            <v>0</v>
          </cell>
          <cell r="L32">
            <v>-2883.07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132916.93</v>
          </cell>
        </row>
        <row r="33">
          <cell r="A33" t="str">
            <v>Information Technology-Other</v>
          </cell>
          <cell r="B33">
            <v>165680.09000000008</v>
          </cell>
          <cell r="C33">
            <v>6412.12</v>
          </cell>
          <cell r="D33">
            <v>9695.36</v>
          </cell>
          <cell r="F33">
            <v>-4529.2799999999843</v>
          </cell>
          <cell r="H33">
            <v>7468.22</v>
          </cell>
          <cell r="J33">
            <v>375.80999999999995</v>
          </cell>
          <cell r="L33">
            <v>515.91000000000031</v>
          </cell>
          <cell r="N33">
            <v>65723.08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80019</v>
          </cell>
          <cell r="Z33">
            <v>165680.22000000003</v>
          </cell>
        </row>
        <row r="34">
          <cell r="A34" t="str">
            <v>Information Technology</v>
          </cell>
          <cell r="B34">
            <v>529574.81000000006</v>
          </cell>
          <cell r="C34">
            <v>6412.12</v>
          </cell>
          <cell r="D34">
            <v>9695.36</v>
          </cell>
          <cell r="E34">
            <v>0</v>
          </cell>
          <cell r="F34">
            <v>128325.96</v>
          </cell>
          <cell r="G34">
            <v>0</v>
          </cell>
          <cell r="H34">
            <v>7468.22</v>
          </cell>
          <cell r="I34">
            <v>0</v>
          </cell>
          <cell r="J34">
            <v>3320.57</v>
          </cell>
          <cell r="K34">
            <v>0</v>
          </cell>
          <cell r="L34">
            <v>-2367.16</v>
          </cell>
          <cell r="M34">
            <v>0</v>
          </cell>
          <cell r="N34">
            <v>65723.08</v>
          </cell>
          <cell r="O34">
            <v>0</v>
          </cell>
          <cell r="P34" t="str">
            <v xml:space="preserve"> 0</v>
          </cell>
          <cell r="Q34">
            <v>0</v>
          </cell>
          <cell r="R34" t="str">
            <v xml:space="preserve"> 0</v>
          </cell>
          <cell r="S34">
            <v>0</v>
          </cell>
          <cell r="T34" t="str">
            <v xml:space="preserve"> 0</v>
          </cell>
          <cell r="U34">
            <v>0</v>
          </cell>
          <cell r="V34" t="str">
            <v xml:space="preserve"> 0</v>
          </cell>
          <cell r="W34">
            <v>0</v>
          </cell>
          <cell r="X34" t="str">
            <v xml:space="preserve"> 0</v>
          </cell>
          <cell r="Y34">
            <v>80019</v>
          </cell>
          <cell r="Z34">
            <v>298597.15000000002</v>
          </cell>
        </row>
        <row r="36">
          <cell r="A36" t="str">
            <v>Misc</v>
          </cell>
          <cell r="B36" t="str">
            <v xml:space="preserve"> 0</v>
          </cell>
          <cell r="C36">
            <v>-2826821.91</v>
          </cell>
          <cell r="D36">
            <v>3413336.65</v>
          </cell>
          <cell r="F36">
            <v>-939474.08</v>
          </cell>
          <cell r="H36">
            <v>237550.92000000086</v>
          </cell>
          <cell r="J36">
            <v>767129.89</v>
          </cell>
          <cell r="L36">
            <v>-1332130.6599999999</v>
          </cell>
          <cell r="N36">
            <v>1412413.91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Y36">
            <v>-732005</v>
          </cell>
          <cell r="Z36">
            <v>-0.27999999932944775</v>
          </cell>
        </row>
        <row r="37">
          <cell r="A37" t="str">
            <v>Overhead</v>
          </cell>
          <cell r="B37" t="str">
            <v xml:space="preserve"> 0</v>
          </cell>
          <cell r="C37">
            <v>796479.16</v>
          </cell>
          <cell r="D37">
            <v>-2435657.2599999998</v>
          </cell>
          <cell r="F37">
            <v>1639178.1</v>
          </cell>
          <cell r="H37">
            <v>449864.39</v>
          </cell>
          <cell r="J37">
            <v>175004.52</v>
          </cell>
          <cell r="L37">
            <v>-624868.91</v>
          </cell>
          <cell r="N37">
            <v>261653.24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Y37">
            <v>-261653</v>
          </cell>
          <cell r="Z37">
            <v>0.24000000045634806</v>
          </cell>
        </row>
        <row r="38">
          <cell r="A38" t="str">
            <v>Pipeline Integrity Management</v>
          </cell>
          <cell r="B38">
            <v>14024629.780000001</v>
          </cell>
          <cell r="C38">
            <v>879246.52</v>
          </cell>
          <cell r="D38">
            <v>976012.43</v>
          </cell>
          <cell r="F38">
            <v>1333620.3899999999</v>
          </cell>
          <cell r="H38">
            <v>399740.84</v>
          </cell>
          <cell r="J38">
            <v>835258.31</v>
          </cell>
          <cell r="L38">
            <v>1410177.3</v>
          </cell>
          <cell r="N38">
            <v>831470.07</v>
          </cell>
          <cell r="P38">
            <v>1051015.1599999999</v>
          </cell>
          <cell r="Q38">
            <v>572981</v>
          </cell>
          <cell r="R38">
            <v>2592617.25</v>
          </cell>
          <cell r="S38">
            <v>-1132476</v>
          </cell>
          <cell r="T38">
            <v>2402786.44</v>
          </cell>
          <cell r="U38">
            <v>-1369014</v>
          </cell>
          <cell r="V38">
            <v>2514333.17</v>
          </cell>
          <cell r="W38">
            <v>-1612566</v>
          </cell>
          <cell r="X38">
            <v>2339426.9900000002</v>
          </cell>
          <cell r="Z38">
            <v>14024629.869999999</v>
          </cell>
        </row>
        <row r="39">
          <cell r="A39" t="str">
            <v>Public Improvements</v>
          </cell>
          <cell r="B39">
            <v>3304069.66</v>
          </cell>
          <cell r="C39">
            <v>-95422.52</v>
          </cell>
          <cell r="D39">
            <v>42172.72</v>
          </cell>
          <cell r="F39">
            <v>77840.259999999995</v>
          </cell>
          <cell r="H39">
            <v>324529.57</v>
          </cell>
          <cell r="J39">
            <v>-26910.6</v>
          </cell>
          <cell r="L39">
            <v>375990.25</v>
          </cell>
          <cell r="N39">
            <v>150637.9</v>
          </cell>
          <cell r="P39">
            <v>1771.16</v>
          </cell>
          <cell r="Q39">
            <v>-33049</v>
          </cell>
          <cell r="R39">
            <v>963793.32</v>
          </cell>
          <cell r="S39">
            <v>9287</v>
          </cell>
          <cell r="T39">
            <v>919048.45</v>
          </cell>
          <cell r="U39">
            <v>-481466</v>
          </cell>
          <cell r="V39">
            <v>837213.79</v>
          </cell>
          <cell r="X39">
            <v>238633.25</v>
          </cell>
          <cell r="Z39">
            <v>3304069.55</v>
          </cell>
        </row>
        <row r="40">
          <cell r="A40" t="str">
            <v>Structures</v>
          </cell>
          <cell r="B40" t="str">
            <v xml:space="preserve"> 0</v>
          </cell>
          <cell r="C40">
            <v>65301.04</v>
          </cell>
          <cell r="D40">
            <v>8126.42</v>
          </cell>
          <cell r="F40">
            <v>9322.56</v>
          </cell>
          <cell r="H40">
            <v>1707.35</v>
          </cell>
          <cell r="J40">
            <v>-37110.18</v>
          </cell>
          <cell r="L40">
            <v>8099.79</v>
          </cell>
          <cell r="N40">
            <v>12457.4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67904.38</v>
          </cell>
        </row>
        <row r="42">
          <cell r="A42" t="str">
            <v>CB10.9624.01.SIMP.700: Gas Control-Vector Replacement Project</v>
          </cell>
          <cell r="B42">
            <v>2282383.67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34792.81</v>
          </cell>
          <cell r="Q42">
            <v>-34793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-0.19000000000232831</v>
          </cell>
        </row>
        <row r="43">
          <cell r="A43" t="str">
            <v>CB09.9624.01.SIMP.700: Gas Control - Vector Replacement</v>
          </cell>
          <cell r="B43" t="str">
            <v xml:space="preserve"> 0</v>
          </cell>
          <cell r="C43">
            <v>19972.5</v>
          </cell>
          <cell r="D43">
            <v>30282.75</v>
          </cell>
          <cell r="F43">
            <v>68907.5</v>
          </cell>
          <cell r="H43">
            <v>70545.23</v>
          </cell>
          <cell r="J43">
            <v>33662.879999999997</v>
          </cell>
          <cell r="L43">
            <v>115477.7</v>
          </cell>
          <cell r="N43">
            <v>10676.29</v>
          </cell>
          <cell r="P43" t="str">
            <v xml:space="preserve"> 0</v>
          </cell>
          <cell r="Q43">
            <v>24062</v>
          </cell>
          <cell r="R43" t="str">
            <v xml:space="preserve"> 0</v>
          </cell>
          <cell r="S43">
            <v>366820</v>
          </cell>
          <cell r="T43" t="str">
            <v xml:space="preserve"> 0</v>
          </cell>
          <cell r="U43">
            <v>162824</v>
          </cell>
          <cell r="V43" t="str">
            <v xml:space="preserve"> 0</v>
          </cell>
          <cell r="W43">
            <v>151675</v>
          </cell>
          <cell r="X43" t="str">
            <v xml:space="preserve"> 0</v>
          </cell>
          <cell r="Z43">
            <v>1054905.8500000001</v>
          </cell>
        </row>
        <row r="44">
          <cell r="A44" t="str">
            <v>CB08.9624.01.SIMP.700: Gas Control and SCADA Improvements</v>
          </cell>
          <cell r="B44" t="str">
            <v xml:space="preserve"> 0</v>
          </cell>
          <cell r="C44">
            <v>95715.07</v>
          </cell>
          <cell r="D44">
            <v>69944.05</v>
          </cell>
          <cell r="F44">
            <v>438444.31</v>
          </cell>
          <cell r="H44">
            <v>57284.78</v>
          </cell>
          <cell r="J44">
            <v>49547.13</v>
          </cell>
          <cell r="L44">
            <v>350674.31</v>
          </cell>
          <cell r="N44">
            <v>165868.59</v>
          </cell>
          <cell r="P44" t="str">
            <v xml:space="preserve"> 0</v>
          </cell>
          <cell r="R44" t="str">
            <v xml:space="preserve"> 0</v>
          </cell>
          <cell r="T44" t="str">
            <v xml:space="preserve"> 0</v>
          </cell>
          <cell r="V44" t="str">
            <v xml:space="preserve"> 0</v>
          </cell>
          <cell r="X44" t="str">
            <v xml:space="preserve"> 0</v>
          </cell>
          <cell r="Z44">
            <v>1227478.24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Gas Control-Vector Replacement Project</v>
          </cell>
          <cell r="B51">
            <v>2282383.67</v>
          </cell>
          <cell r="C51">
            <v>115687.57</v>
          </cell>
          <cell r="D51">
            <v>100226.8</v>
          </cell>
          <cell r="E51">
            <v>0</v>
          </cell>
          <cell r="F51">
            <v>507351.81</v>
          </cell>
          <cell r="G51">
            <v>0</v>
          </cell>
          <cell r="H51">
            <v>127830.01</v>
          </cell>
          <cell r="I51">
            <v>0</v>
          </cell>
          <cell r="J51">
            <v>83210.009999999995</v>
          </cell>
          <cell r="K51">
            <v>0</v>
          </cell>
          <cell r="L51">
            <v>466152.01</v>
          </cell>
          <cell r="M51">
            <v>0</v>
          </cell>
          <cell r="N51">
            <v>176544.88</v>
          </cell>
          <cell r="O51">
            <v>0</v>
          </cell>
          <cell r="P51">
            <v>34792.81</v>
          </cell>
          <cell r="Q51">
            <v>-10731</v>
          </cell>
          <cell r="R51">
            <v>0</v>
          </cell>
          <cell r="S51">
            <v>366820</v>
          </cell>
          <cell r="T51">
            <v>0</v>
          </cell>
          <cell r="U51">
            <v>162824</v>
          </cell>
          <cell r="V51">
            <v>0</v>
          </cell>
          <cell r="W51">
            <v>151675</v>
          </cell>
          <cell r="X51">
            <v>0</v>
          </cell>
          <cell r="Y51">
            <v>0</v>
          </cell>
          <cell r="Z51">
            <v>2282383.9000000004</v>
          </cell>
        </row>
        <row r="52">
          <cell r="A52" t="str">
            <v>CB10.9624.02.SIMP.700: Gas Control - TXU Tower Replacements</v>
          </cell>
          <cell r="B52">
            <v>1257808.3500000001</v>
          </cell>
          <cell r="C52" t="str">
            <v xml:space="preserve"> 0</v>
          </cell>
          <cell r="D52" t="str">
            <v xml:space="preserve"> 0</v>
          </cell>
          <cell r="F52" t="str">
            <v xml:space="preserve"> 0</v>
          </cell>
          <cell r="G52">
            <v>0</v>
          </cell>
          <cell r="H52" t="str">
            <v xml:space="preserve"> 0</v>
          </cell>
          <cell r="J52">
            <v>221931.05</v>
          </cell>
          <cell r="L52">
            <v>32099.599999999999</v>
          </cell>
          <cell r="N52">
            <v>28503.040000000001</v>
          </cell>
          <cell r="P52">
            <v>137811.62</v>
          </cell>
          <cell r="Q52">
            <v>0</v>
          </cell>
          <cell r="R52">
            <v>158703.34</v>
          </cell>
          <cell r="S52">
            <v>114790</v>
          </cell>
          <cell r="T52">
            <v>164966.56</v>
          </cell>
          <cell r="U52">
            <v>58204</v>
          </cell>
          <cell r="V52">
            <v>173954.52</v>
          </cell>
          <cell r="W52">
            <v>50000</v>
          </cell>
          <cell r="X52">
            <v>116844.52</v>
          </cell>
          <cell r="Z52">
            <v>1257808.25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A61" t="str">
            <v>Gas Control - TXU Tower Replacements</v>
          </cell>
          <cell r="B61">
            <v>1257808.3500000001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221931.05</v>
          </cell>
          <cell r="K61">
            <v>0</v>
          </cell>
          <cell r="L61">
            <v>32099.599999999999</v>
          </cell>
          <cell r="M61">
            <v>0</v>
          </cell>
          <cell r="N61">
            <v>28503.040000000001</v>
          </cell>
          <cell r="O61">
            <v>0</v>
          </cell>
          <cell r="P61">
            <v>137811.62</v>
          </cell>
          <cell r="Q61">
            <v>0</v>
          </cell>
          <cell r="R61">
            <v>158703.34</v>
          </cell>
          <cell r="S61">
            <v>114790</v>
          </cell>
          <cell r="T61">
            <v>164966.56</v>
          </cell>
          <cell r="U61">
            <v>58204</v>
          </cell>
          <cell r="V61">
            <v>173954.52</v>
          </cell>
          <cell r="W61">
            <v>50000</v>
          </cell>
          <cell r="X61">
            <v>116844.52</v>
          </cell>
          <cell r="Y61">
            <v>0</v>
          </cell>
          <cell r="Z61">
            <v>1257808.25</v>
          </cell>
        </row>
        <row r="62">
          <cell r="A62" t="str">
            <v>System Improvements-Other</v>
          </cell>
          <cell r="B62">
            <v>3597763.7900000005</v>
          </cell>
          <cell r="C62">
            <v>405605.54</v>
          </cell>
          <cell r="D62">
            <v>1101471.1099999999</v>
          </cell>
          <cell r="F62">
            <v>503705.11000000004</v>
          </cell>
          <cell r="H62">
            <v>210039.12</v>
          </cell>
          <cell r="J62">
            <v>385695.48000000004</v>
          </cell>
          <cell r="L62">
            <v>281069.32999999996</v>
          </cell>
          <cell r="N62">
            <v>344021.64000000007</v>
          </cell>
          <cell r="O62">
            <v>0</v>
          </cell>
          <cell r="P62">
            <v>169818.59000000003</v>
          </cell>
          <cell r="R62">
            <v>519875.06000000006</v>
          </cell>
          <cell r="S62">
            <v>-542158</v>
          </cell>
          <cell r="T62">
            <v>490637.05</v>
          </cell>
          <cell r="U62">
            <v>-390637</v>
          </cell>
          <cell r="V62">
            <v>456349.45999999996</v>
          </cell>
          <cell r="W62">
            <v>-411638</v>
          </cell>
          <cell r="X62">
            <v>238908.99</v>
          </cell>
          <cell r="Y62">
            <v>-165000</v>
          </cell>
          <cell r="Z62">
            <v>3597763.4799999995</v>
          </cell>
        </row>
        <row r="63">
          <cell r="A63" t="str">
            <v>System Improvements</v>
          </cell>
          <cell r="B63">
            <v>7137955.8100000005</v>
          </cell>
          <cell r="C63">
            <v>521293.11</v>
          </cell>
          <cell r="D63">
            <v>1201697.9099999999</v>
          </cell>
          <cell r="E63">
            <v>0</v>
          </cell>
          <cell r="F63">
            <v>1011056.92</v>
          </cell>
          <cell r="G63">
            <v>0</v>
          </cell>
          <cell r="H63">
            <v>337869.13</v>
          </cell>
          <cell r="I63">
            <v>0</v>
          </cell>
          <cell r="J63">
            <v>690836.54</v>
          </cell>
          <cell r="K63">
            <v>0</v>
          </cell>
          <cell r="L63">
            <v>779320.94</v>
          </cell>
          <cell r="M63">
            <v>0</v>
          </cell>
          <cell r="N63">
            <v>549069.56000000006</v>
          </cell>
          <cell r="O63">
            <v>0</v>
          </cell>
          <cell r="P63">
            <v>342423.02</v>
          </cell>
          <cell r="Q63">
            <v>-10731</v>
          </cell>
          <cell r="R63">
            <v>678578.4</v>
          </cell>
          <cell r="S63">
            <v>-60548</v>
          </cell>
          <cell r="T63">
            <v>655603.61</v>
          </cell>
          <cell r="U63">
            <v>-169609</v>
          </cell>
          <cell r="V63">
            <v>630303.98</v>
          </cell>
          <cell r="W63">
            <v>-209963</v>
          </cell>
          <cell r="X63">
            <v>355753.51</v>
          </cell>
          <cell r="Y63">
            <v>-165000</v>
          </cell>
          <cell r="Z63">
            <v>7137955.629999999</v>
          </cell>
        </row>
        <row r="65">
          <cell r="A65" t="str">
            <v>CB10.9624.01.SINT.700: Howard Unit #3 Turbine Exchange</v>
          </cell>
          <cell r="B65">
            <v>1531242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S65">
            <v>773629</v>
          </cell>
          <cell r="T65" t="str">
            <v xml:space="preserve"> 0</v>
          </cell>
          <cell r="U65">
            <v>757613</v>
          </cell>
          <cell r="V65" t="str">
            <v xml:space="preserve"> 0</v>
          </cell>
          <cell r="X65" t="str">
            <v xml:space="preserve"> 0</v>
          </cell>
          <cell r="Z65">
            <v>1531242</v>
          </cell>
        </row>
        <row r="66">
          <cell r="Z66">
            <v>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0</v>
          </cell>
        </row>
        <row r="74">
          <cell r="A74" t="str">
            <v>Howard Unit #3 Turbine Exchange</v>
          </cell>
          <cell r="B74">
            <v>1531242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773629</v>
          </cell>
          <cell r="T74">
            <v>0</v>
          </cell>
          <cell r="U74">
            <v>757613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1531242</v>
          </cell>
        </row>
        <row r="75">
          <cell r="A75" t="str">
            <v>CB10.9624.03.SINT.700: Tri-Cities Worthington Unit Replacements</v>
          </cell>
          <cell r="B75">
            <v>14028726.08</v>
          </cell>
          <cell r="C75">
            <v>196193.73</v>
          </cell>
          <cell r="D75">
            <v>314761.31</v>
          </cell>
          <cell r="F75">
            <v>573167.77</v>
          </cell>
          <cell r="H75">
            <v>577360.4</v>
          </cell>
          <cell r="J75">
            <v>284894.62</v>
          </cell>
          <cell r="L75">
            <v>5526578.8400000008</v>
          </cell>
          <cell r="N75">
            <v>811760.47</v>
          </cell>
          <cell r="P75">
            <v>694719.71</v>
          </cell>
          <cell r="Q75">
            <v>1143824</v>
          </cell>
          <cell r="R75">
            <v>675315.63</v>
          </cell>
          <cell r="S75">
            <v>762549</v>
          </cell>
          <cell r="T75">
            <v>137588.95000000001</v>
          </cell>
          <cell r="U75">
            <v>1143824</v>
          </cell>
          <cell r="V75" t="str">
            <v xml:space="preserve"> 0</v>
          </cell>
          <cell r="W75">
            <v>720185</v>
          </cell>
          <cell r="X75" t="str">
            <v xml:space="preserve"> 0</v>
          </cell>
          <cell r="Y75">
            <v>466003</v>
          </cell>
          <cell r="Z75">
            <v>14028726.430000002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0</v>
          </cell>
        </row>
        <row r="84">
          <cell r="A84" t="str">
            <v>Tri-Cities Worthington Unit Replacements</v>
          </cell>
          <cell r="B84">
            <v>14028726.08</v>
          </cell>
          <cell r="C84">
            <v>196193.73</v>
          </cell>
          <cell r="D84">
            <v>314761.31</v>
          </cell>
          <cell r="E84">
            <v>0</v>
          </cell>
          <cell r="F84">
            <v>573167.77</v>
          </cell>
          <cell r="G84">
            <v>0</v>
          </cell>
          <cell r="H84">
            <v>577360.4</v>
          </cell>
          <cell r="I84">
            <v>0</v>
          </cell>
          <cell r="J84">
            <v>284894.62</v>
          </cell>
          <cell r="K84">
            <v>0</v>
          </cell>
          <cell r="L84">
            <v>5526578.8400000008</v>
          </cell>
          <cell r="M84">
            <v>0</v>
          </cell>
          <cell r="N84">
            <v>811760.47</v>
          </cell>
          <cell r="O84">
            <v>0</v>
          </cell>
          <cell r="P84">
            <v>694719.71</v>
          </cell>
          <cell r="Q84">
            <v>1143824</v>
          </cell>
          <cell r="R84">
            <v>675315.63</v>
          </cell>
          <cell r="S84">
            <v>762549</v>
          </cell>
          <cell r="T84">
            <v>137588.95000000001</v>
          </cell>
          <cell r="U84">
            <v>1143824</v>
          </cell>
          <cell r="V84">
            <v>0</v>
          </cell>
          <cell r="W84">
            <v>720185</v>
          </cell>
          <cell r="X84">
            <v>0</v>
          </cell>
          <cell r="Y84">
            <v>466003</v>
          </cell>
          <cell r="Z84">
            <v>14028726.430000002</v>
          </cell>
        </row>
        <row r="85">
          <cell r="A85" t="str">
            <v>CB10.9624.04.SINT.700: Tri-Cities Dehydration Project</v>
          </cell>
          <cell r="B85">
            <v>8950013.4499999993</v>
          </cell>
          <cell r="C85" t="str">
            <v xml:space="preserve"> 0</v>
          </cell>
          <cell r="D85" t="str">
            <v xml:space="preserve"> 0</v>
          </cell>
          <cell r="F85" t="str">
            <v xml:space="preserve"> 0</v>
          </cell>
          <cell r="H85" t="str">
            <v xml:space="preserve"> 0</v>
          </cell>
          <cell r="J85" t="str">
            <v xml:space="preserve"> 0</v>
          </cell>
          <cell r="L85" t="str">
            <v xml:space="preserve"> 0</v>
          </cell>
          <cell r="N85" t="str">
            <v xml:space="preserve"> 0</v>
          </cell>
          <cell r="P85">
            <v>1076921.21</v>
          </cell>
          <cell r="Q85">
            <v>-1076921</v>
          </cell>
          <cell r="R85">
            <v>418114.01</v>
          </cell>
          <cell r="S85">
            <v>-418114</v>
          </cell>
          <cell r="T85">
            <v>432959.23</v>
          </cell>
          <cell r="U85">
            <v>-432959</v>
          </cell>
          <cell r="V85">
            <v>510752.22</v>
          </cell>
          <cell r="W85">
            <v>-510752</v>
          </cell>
          <cell r="X85">
            <v>76259.03</v>
          </cell>
          <cell r="Y85">
            <v>-76260</v>
          </cell>
          <cell r="Z85">
            <v>-0.30000000007566996</v>
          </cell>
        </row>
        <row r="86">
          <cell r="A86" t="str">
            <v>180.700.9643.NA.2057.TRICITDP</v>
          </cell>
          <cell r="B86" t="str">
            <v xml:space="preserve"> 0</v>
          </cell>
          <cell r="C86">
            <v>37806.03</v>
          </cell>
          <cell r="D86">
            <v>7974.31</v>
          </cell>
          <cell r="F86">
            <v>-6647.95</v>
          </cell>
          <cell r="H86" t="str">
            <v xml:space="preserve"> 0</v>
          </cell>
          <cell r="J86" t="str">
            <v xml:space="preserve"> 0</v>
          </cell>
          <cell r="L86" t="str">
            <v xml:space="preserve"> 0</v>
          </cell>
          <cell r="N86" t="str">
            <v xml:space="preserve"> 0</v>
          </cell>
          <cell r="P86" t="str">
            <v xml:space="preserve"> 0</v>
          </cell>
          <cell r="R86" t="str">
            <v xml:space="preserve"> 0</v>
          </cell>
          <cell r="T86" t="str">
            <v xml:space="preserve"> 0</v>
          </cell>
          <cell r="V86" t="str">
            <v xml:space="preserve"> 0</v>
          </cell>
          <cell r="X86" t="str">
            <v xml:space="preserve"> 0</v>
          </cell>
          <cell r="Z86">
            <v>39132.39</v>
          </cell>
        </row>
        <row r="87">
          <cell r="A87" t="str">
            <v>180.700.9643.NA.2042.TCHDR</v>
          </cell>
          <cell r="B87" t="str">
            <v xml:space="preserve"> 0</v>
          </cell>
          <cell r="C87">
            <v>3964.98</v>
          </cell>
          <cell r="D87">
            <v>3873.56</v>
          </cell>
          <cell r="F87">
            <v>-2806.79</v>
          </cell>
          <cell r="H87" t="str">
            <v xml:space="preserve"> 0</v>
          </cell>
          <cell r="J87" t="str">
            <v xml:space="preserve"> 0</v>
          </cell>
          <cell r="L87" t="str">
            <v xml:space="preserve"> 0</v>
          </cell>
          <cell r="N87" t="str">
            <v xml:space="preserve"> 0</v>
          </cell>
          <cell r="P87" t="str">
            <v xml:space="preserve"> 0</v>
          </cell>
          <cell r="Q87">
            <v>2849872</v>
          </cell>
          <cell r="R87" t="str">
            <v xml:space="preserve"> 0</v>
          </cell>
          <cell r="S87">
            <v>1513994</v>
          </cell>
          <cell r="T87" t="str">
            <v xml:space="preserve"> 0</v>
          </cell>
          <cell r="U87">
            <v>1513995</v>
          </cell>
          <cell r="V87" t="str">
            <v xml:space="preserve"> 0</v>
          </cell>
          <cell r="W87">
            <v>1959287</v>
          </cell>
          <cell r="X87" t="str">
            <v xml:space="preserve"> 0</v>
          </cell>
          <cell r="Y87">
            <v>1068702</v>
          </cell>
          <cell r="Z87">
            <v>8910881.75</v>
          </cell>
        </row>
        <row r="88">
          <cell r="Z88">
            <v>0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A94" t="str">
            <v>Tri-Cities Dehydration Project</v>
          </cell>
          <cell r="B94">
            <v>8950013.4499999993</v>
          </cell>
          <cell r="C94">
            <v>41771.01</v>
          </cell>
          <cell r="D94">
            <v>11847.87</v>
          </cell>
          <cell r="E94">
            <v>0</v>
          </cell>
          <cell r="F94">
            <v>-9454.74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1076921.21</v>
          </cell>
          <cell r="Q94">
            <v>1772951</v>
          </cell>
          <cell r="R94">
            <v>418114.01</v>
          </cell>
          <cell r="S94">
            <v>1095880</v>
          </cell>
          <cell r="T94">
            <v>432959.23</v>
          </cell>
          <cell r="U94">
            <v>1081036</v>
          </cell>
          <cell r="V94">
            <v>510752.22</v>
          </cell>
          <cell r="W94">
            <v>1448535</v>
          </cell>
          <cell r="X94">
            <v>76259.03</v>
          </cell>
          <cell r="Y94">
            <v>992442</v>
          </cell>
          <cell r="Z94">
            <v>8950013.8399999999</v>
          </cell>
        </row>
        <row r="95">
          <cell r="A95" t="str">
            <v>CB10.9624.05.SINT.700: Bethel Rule 3.97 Rule Project</v>
          </cell>
          <cell r="B95">
            <v>1648835.52</v>
          </cell>
          <cell r="C95" t="str">
            <v xml:space="preserve"> 0</v>
          </cell>
          <cell r="D95" t="str">
            <v xml:space="preserve"> 0</v>
          </cell>
          <cell r="F95" t="str">
            <v xml:space="preserve"> 0</v>
          </cell>
          <cell r="H95" t="str">
            <v xml:space="preserve"> 0</v>
          </cell>
          <cell r="J95" t="str">
            <v xml:space="preserve"> 0</v>
          </cell>
          <cell r="L95">
            <v>892.13</v>
          </cell>
          <cell r="N95">
            <v>32665.75</v>
          </cell>
          <cell r="P95">
            <v>559349.62</v>
          </cell>
          <cell r="Q95">
            <v>108774</v>
          </cell>
          <cell r="R95">
            <v>219805.43</v>
          </cell>
          <cell r="S95">
            <v>491893</v>
          </cell>
          <cell r="T95">
            <v>38160.79</v>
          </cell>
          <cell r="U95">
            <v>-9113</v>
          </cell>
          <cell r="V95" t="str">
            <v xml:space="preserve"> 0</v>
          </cell>
          <cell r="W95">
            <v>29050</v>
          </cell>
          <cell r="X95" t="str">
            <v xml:space="preserve"> 0</v>
          </cell>
          <cell r="Y95">
            <v>14524</v>
          </cell>
          <cell r="Z95">
            <v>1486001.72</v>
          </cell>
        </row>
        <row r="96">
          <cell r="A96" t="str">
            <v>CB08.9624.01.SINT.700: Bethel Storage Improvements</v>
          </cell>
          <cell r="B96" t="str">
            <v xml:space="preserve"> 0</v>
          </cell>
          <cell r="C96">
            <v>139601.87</v>
          </cell>
          <cell r="D96">
            <v>88995.56</v>
          </cell>
          <cell r="F96">
            <v>114029.73</v>
          </cell>
          <cell r="H96">
            <v>78613.48</v>
          </cell>
          <cell r="J96">
            <v>42638.3</v>
          </cell>
          <cell r="L96">
            <v>29378.75</v>
          </cell>
          <cell r="N96">
            <v>21765.56</v>
          </cell>
          <cell r="P96" t="str">
            <v xml:space="preserve"> 0</v>
          </cell>
          <cell r="R96" t="str">
            <v xml:space="preserve"> 0</v>
          </cell>
          <cell r="T96" t="str">
            <v xml:space="preserve"> 0</v>
          </cell>
          <cell r="V96" t="str">
            <v xml:space="preserve"> 0</v>
          </cell>
          <cell r="X96" t="str">
            <v xml:space="preserve"> 0</v>
          </cell>
          <cell r="Z96">
            <v>515023.24999999994</v>
          </cell>
        </row>
        <row r="97">
          <cell r="Z97">
            <v>0</v>
          </cell>
        </row>
        <row r="98">
          <cell r="Z98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A104" t="str">
            <v>Bethel Rule 3.97 Rule Project</v>
          </cell>
          <cell r="B104">
            <v>1648835.52</v>
          </cell>
          <cell r="C104">
            <v>139601.87</v>
          </cell>
          <cell r="D104">
            <v>88995.56</v>
          </cell>
          <cell r="E104">
            <v>0</v>
          </cell>
          <cell r="F104">
            <v>114029.73</v>
          </cell>
          <cell r="G104">
            <v>0</v>
          </cell>
          <cell r="H104">
            <v>78613.48</v>
          </cell>
          <cell r="I104">
            <v>0</v>
          </cell>
          <cell r="J104">
            <v>42638.3</v>
          </cell>
          <cell r="K104">
            <v>0</v>
          </cell>
          <cell r="L104">
            <v>30270.880000000001</v>
          </cell>
          <cell r="M104">
            <v>0</v>
          </cell>
          <cell r="N104">
            <v>54431.31</v>
          </cell>
          <cell r="O104">
            <v>0</v>
          </cell>
          <cell r="P104">
            <v>559349.62</v>
          </cell>
          <cell r="Q104">
            <v>108774</v>
          </cell>
          <cell r="R104">
            <v>219805.43</v>
          </cell>
          <cell r="S104">
            <v>491893</v>
          </cell>
          <cell r="T104">
            <v>38160.79</v>
          </cell>
          <cell r="U104">
            <v>-9113</v>
          </cell>
          <cell r="V104">
            <v>0</v>
          </cell>
          <cell r="W104">
            <v>29050</v>
          </cell>
          <cell r="X104">
            <v>0</v>
          </cell>
          <cell r="Y104">
            <v>14524</v>
          </cell>
          <cell r="Z104">
            <v>2001024.97</v>
          </cell>
        </row>
        <row r="105">
          <cell r="A105" t="str">
            <v>System Integrity-Other</v>
          </cell>
          <cell r="B105">
            <v>15744566.439999998</v>
          </cell>
          <cell r="C105">
            <v>1319590.04</v>
          </cell>
          <cell r="D105">
            <v>1870263.19</v>
          </cell>
          <cell r="F105">
            <v>1725702.8099999998</v>
          </cell>
          <cell r="H105">
            <v>574052.11</v>
          </cell>
          <cell r="J105">
            <v>3483875.44</v>
          </cell>
          <cell r="L105">
            <v>3387037.6799999997</v>
          </cell>
          <cell r="N105">
            <v>-3452508.19</v>
          </cell>
          <cell r="P105">
            <v>4366041.79</v>
          </cell>
          <cell r="Q105">
            <v>800000</v>
          </cell>
          <cell r="R105">
            <v>2942315.65</v>
          </cell>
          <cell r="S105">
            <v>1773298</v>
          </cell>
          <cell r="T105">
            <v>2083487.2899999996</v>
          </cell>
          <cell r="U105">
            <v>2746597</v>
          </cell>
          <cell r="V105">
            <v>1000508.8400000001</v>
          </cell>
          <cell r="W105">
            <v>1773298</v>
          </cell>
          <cell r="X105">
            <v>322048.32999999996</v>
          </cell>
          <cell r="Y105">
            <v>1758366</v>
          </cell>
          <cell r="Z105">
            <v>28473973.979999997</v>
          </cell>
        </row>
        <row r="106">
          <cell r="A106" t="str">
            <v>System Integrity</v>
          </cell>
          <cell r="B106">
            <v>41903383.489999995</v>
          </cell>
          <cell r="C106">
            <v>1697156.65</v>
          </cell>
          <cell r="D106">
            <v>2285867.9300000002</v>
          </cell>
          <cell r="E106">
            <v>0</v>
          </cell>
          <cell r="F106">
            <v>2403445.5699999998</v>
          </cell>
          <cell r="G106">
            <v>0</v>
          </cell>
          <cell r="H106">
            <v>1230025.99</v>
          </cell>
          <cell r="I106">
            <v>0</v>
          </cell>
          <cell r="J106">
            <v>3811408.36</v>
          </cell>
          <cell r="K106">
            <v>0</v>
          </cell>
          <cell r="L106">
            <v>8943887.4000000004</v>
          </cell>
          <cell r="M106">
            <v>0</v>
          </cell>
          <cell r="N106">
            <v>-2586316.41</v>
          </cell>
          <cell r="O106">
            <v>0</v>
          </cell>
          <cell r="P106">
            <v>6697032.3300000001</v>
          </cell>
          <cell r="Q106">
            <v>3825549</v>
          </cell>
          <cell r="R106">
            <v>4255550.72</v>
          </cell>
          <cell r="S106">
            <v>4897249</v>
          </cell>
          <cell r="T106">
            <v>2692196.26</v>
          </cell>
          <cell r="U106">
            <v>5719957</v>
          </cell>
          <cell r="V106">
            <v>1511261.06</v>
          </cell>
          <cell r="W106">
            <v>3971068</v>
          </cell>
          <cell r="X106">
            <v>398307.36</v>
          </cell>
          <cell r="Y106">
            <v>3231335</v>
          </cell>
          <cell r="Z106">
            <v>54984981.219999999</v>
          </cell>
        </row>
        <row r="108">
          <cell r="A108" t="str">
            <v>Vehicles</v>
          </cell>
          <cell r="B108" t="str">
            <v xml:space="preserve"> 0</v>
          </cell>
          <cell r="C108" t="str">
            <v xml:space="preserve"> 0</v>
          </cell>
          <cell r="D108" t="str">
            <v xml:space="preserve"> 0</v>
          </cell>
          <cell r="F108" t="str">
            <v xml:space="preserve"> 0</v>
          </cell>
          <cell r="H108" t="str">
            <v xml:space="preserve"> 0</v>
          </cell>
          <cell r="J108" t="str">
            <v xml:space="preserve"> 0</v>
          </cell>
          <cell r="L108" t="str">
            <v xml:space="preserve"> 0</v>
          </cell>
          <cell r="N108" t="str">
            <v xml:space="preserve"> 0</v>
          </cell>
          <cell r="P108" t="str">
            <v xml:space="preserve"> 0</v>
          </cell>
          <cell r="R108" t="str">
            <v xml:space="preserve"> 0</v>
          </cell>
          <cell r="T108" t="str">
            <v xml:space="preserve"> 0</v>
          </cell>
          <cell r="V108" t="str">
            <v xml:space="preserve"> 0</v>
          </cell>
          <cell r="X108" t="str">
            <v xml:space="preserve"> 0</v>
          </cell>
          <cell r="Z108">
            <v>0</v>
          </cell>
        </row>
        <row r="109">
          <cell r="A109" t="str">
            <v>NonGrowth</v>
          </cell>
          <cell r="B109">
            <v>68008167.530000001</v>
          </cell>
          <cell r="C109">
            <v>1121299.81</v>
          </cell>
          <cell r="D109">
            <v>5546835.8000000007</v>
          </cell>
          <cell r="E109">
            <v>0</v>
          </cell>
          <cell r="F109">
            <v>5704039.3299999991</v>
          </cell>
          <cell r="G109">
            <v>0</v>
          </cell>
          <cell r="H109">
            <v>3000077.44</v>
          </cell>
          <cell r="I109">
            <v>0</v>
          </cell>
          <cell r="J109">
            <v>6233560.8599999985</v>
          </cell>
          <cell r="K109">
            <v>0</v>
          </cell>
          <cell r="L109">
            <v>9602191.2400000002</v>
          </cell>
          <cell r="M109">
            <v>0</v>
          </cell>
          <cell r="N109">
            <v>723141.85</v>
          </cell>
          <cell r="O109">
            <v>0</v>
          </cell>
          <cell r="P109">
            <v>8181861.7400000002</v>
          </cell>
          <cell r="Q109">
            <v>4408370</v>
          </cell>
          <cell r="R109">
            <v>8577549.4800000004</v>
          </cell>
          <cell r="S109">
            <v>3769742</v>
          </cell>
          <cell r="T109">
            <v>6758369.6399999987</v>
          </cell>
          <cell r="U109">
            <v>3818499</v>
          </cell>
          <cell r="V109">
            <v>5587599.9400000004</v>
          </cell>
          <cell r="W109">
            <v>2193914</v>
          </cell>
          <cell r="X109">
            <v>3443335.62</v>
          </cell>
          <cell r="Y109">
            <v>2193957</v>
          </cell>
          <cell r="Z109">
            <v>80864344.75</v>
          </cell>
        </row>
        <row r="111">
          <cell r="A111" t="str">
            <v>Capital</v>
          </cell>
          <cell r="B111">
            <v>93890252.799999997</v>
          </cell>
          <cell r="C111">
            <v>1278918.32</v>
          </cell>
          <cell r="D111">
            <v>6236385.7200000007</v>
          </cell>
          <cell r="E111">
            <v>0</v>
          </cell>
          <cell r="F111">
            <v>6243547.5800000001</v>
          </cell>
          <cell r="G111">
            <v>0</v>
          </cell>
          <cell r="H111">
            <v>3342642.58</v>
          </cell>
          <cell r="I111">
            <v>0</v>
          </cell>
          <cell r="J111">
            <v>6594970.0099999988</v>
          </cell>
          <cell r="K111">
            <v>0</v>
          </cell>
          <cell r="L111">
            <v>10125221.24</v>
          </cell>
          <cell r="M111">
            <v>0</v>
          </cell>
          <cell r="N111">
            <v>883688.25</v>
          </cell>
          <cell r="O111">
            <v>0</v>
          </cell>
          <cell r="P111">
            <v>9461462.9800000004</v>
          </cell>
          <cell r="Q111">
            <v>4512840</v>
          </cell>
          <cell r="R111">
            <v>11363781.43</v>
          </cell>
          <cell r="S111">
            <v>4428678</v>
          </cell>
          <cell r="T111">
            <v>9887931.7699999996</v>
          </cell>
          <cell r="U111">
            <v>4318499</v>
          </cell>
          <cell r="V111">
            <v>6518378.0700000003</v>
          </cell>
          <cell r="W111">
            <v>2693914</v>
          </cell>
          <cell r="X111">
            <v>3805435.87</v>
          </cell>
          <cell r="Y111">
            <v>2193958</v>
          </cell>
          <cell r="Z111">
            <v>93890252.820000023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NOTES"/>
      <sheetName val="RATIOS"/>
      <sheetName val="INPUTS"/>
      <sheetName val="EPS CHART 11X17"/>
      <sheetName val="MAC"/>
      <sheetName val="RATEBASE"/>
      <sheetName val="Financing Summary"/>
      <sheetName val="Growth by BU"/>
      <sheetName val="CASH FLOW &amp; INTEREST"/>
      <sheetName val="CF - PRIOR"/>
      <sheetName val="SUMMARY"/>
      <sheetName val="PRIOR SUMM"/>
      <sheetName val="CF - CHANGE"/>
      <sheetName val="CHANGE"/>
      <sheetName val="COMP JURIS"/>
      <sheetName val="COMP CONS"/>
      <sheetName val="SUMM V '15 PLAN"/>
      <sheetName val="CONS V '15 PLAN"/>
      <sheetName val="NR_INCR"/>
      <sheetName val="MOVE TAB 0"/>
      <sheetName val="RATE CASE CHANGES"/>
      <sheetName val="BU_Proj"/>
      <sheetName val="Corrctns"/>
      <sheetName val="15Adjust"/>
      <sheetName val="15ReAlloc"/>
      <sheetName val="15PROJ"/>
      <sheetName val="Walk"/>
      <sheetName val="2014 Comparison"/>
      <sheetName val="O&amp;M Target"/>
      <sheetName val="Target Summary"/>
      <sheetName val="Capital Target"/>
      <sheetName val="2008 Actual"/>
      <sheetName val="2009 Actual"/>
      <sheetName val="2010 Actual"/>
      <sheetName val="2011 Actual"/>
      <sheetName val="2012 Actual"/>
      <sheetName val="2013 Actual"/>
      <sheetName val="2014 Actual"/>
      <sheetName val="2015 Budget"/>
      <sheetName val="2014 IN MODEL"/>
      <sheetName val="2016 Budget"/>
      <sheetName val="2015 IN MODEL"/>
      <sheetName val="2016 IN MODEL"/>
      <sheetName val="Storage"/>
      <sheetName val="Depr Summary"/>
      <sheetName val="Other Tax &amp; Other Income"/>
      <sheetName val="Margins 14"/>
      <sheetName val="Margins 15"/>
      <sheetName val="Margins 16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VIRGINIA"/>
      <sheetName val="SOLD_STATES"/>
      <sheetName val="MS"/>
      <sheetName val="COLORADO"/>
      <sheetName val="KANSA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WT_System"/>
      <sheetName val="AmaLubb_Sys"/>
      <sheetName val="WT_Env"/>
      <sheetName val="MID_TEX"/>
      <sheetName val="ACQ1"/>
      <sheetName val="acq1a"/>
      <sheetName val="acq1b"/>
      <sheetName val="acq1c"/>
      <sheetName val="acq1d"/>
      <sheetName val="ACQ2"/>
      <sheetName val="ACQ3"/>
      <sheetName val="DALLAS"/>
      <sheetName val="MIDTEX_RRM"/>
      <sheetName val="MTE"/>
      <sheetName val="TX_PIPELINE"/>
      <sheetName val="APT EMR"/>
      <sheetName val="SOURCE SHEETS --&gt;"/>
      <sheetName val="APT Prior"/>
      <sheetName val="APT Change"/>
      <sheetName val="MOVE_TAB2"/>
      <sheetName val="MOVE_TAB3"/>
      <sheetName val="LATEST FILINGS 09"/>
      <sheetName val="LATEST FILINGS 10"/>
      <sheetName val="FILINGS 11"/>
      <sheetName val="FILINGS 12"/>
      <sheetName val="FILINGS 13"/>
      <sheetName val="FILINGS 14"/>
      <sheetName val="FILINGS 15"/>
      <sheetName val="SPREAD"/>
      <sheetName val="ALLOCATIONS"/>
      <sheetName val="SSU DEPRECIATION"/>
      <sheetName val="WP 6-3 "/>
      <sheetName val="LT DEBT &amp; INT"/>
      <sheetName val="ADIT_X"/>
      <sheetName val="ADIT INFO"/>
      <sheetName val="ADIT DIRECT"/>
      <sheetName val="ADIT Summary"/>
      <sheetName val="ADIT PULL TOOL"/>
      <sheetName val="Sheet1"/>
      <sheetName val="Quarterly History"/>
      <sheetName val="Divest"/>
      <sheetName val="Acquistn"/>
      <sheetName val="PULL TOOL - from"/>
      <sheetName val="PULL TOOL - for spending tabs"/>
      <sheetName val="BASE CAPITAL SPEND"/>
      <sheetName val="RULE 8 SPEND"/>
      <sheetName val="INFRSTRCTR - SURCH"/>
      <sheetName val="BUILDINGS"/>
      <sheetName val="SP PROJ I"/>
      <sheetName val="SP PROJ II"/>
      <sheetName val="INCR_SPEND_A"/>
      <sheetName val="INCR_SPEND_B"/>
      <sheetName val="INCR_SPEND_C"/>
      <sheetName val="INCR SPEND - CAPLZ'D DEPR"/>
      <sheetName val="CAPEX - TOTAL"/>
      <sheetName val="RULE 8 REG ASSET"/>
      <sheetName val="FAS REG ASSET"/>
      <sheetName val="AC Mitigation 14"/>
      <sheetName val="APT Projects"/>
      <sheetName val="RULE 8 CREDITS"/>
    </sheetNames>
    <sheetDataSet>
      <sheetData sheetId="0"/>
      <sheetData sheetId="1">
        <row r="9">
          <cell r="Q9">
            <v>40451</v>
          </cell>
          <cell r="R9">
            <v>6.8735622730348306E-2</v>
          </cell>
          <cell r="S9">
            <v>6.8766239973016591E-2</v>
          </cell>
          <cell r="T9">
            <v>0</v>
          </cell>
          <cell r="U9">
            <v>0.499</v>
          </cell>
          <cell r="V9">
            <v>0.50550000000000006</v>
          </cell>
          <cell r="W9">
            <v>0.49</v>
          </cell>
          <cell r="X9">
            <v>0.49650000000000005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 t="str">
            <v>Ending LTD Rate</v>
          </cell>
          <cell r="AS9">
            <v>2</v>
          </cell>
        </row>
        <row r="10">
          <cell r="Q10">
            <v>40482</v>
          </cell>
          <cell r="R10">
            <v>6.8734877111634021E-2</v>
          </cell>
          <cell r="S10">
            <v>6.8739236317204258E-2</v>
          </cell>
          <cell r="T10">
            <v>0</v>
          </cell>
          <cell r="U10">
            <v>0.49719999999999998</v>
          </cell>
          <cell r="V10">
            <v>0.50419999999999998</v>
          </cell>
          <cell r="W10">
            <v>0.4899</v>
          </cell>
          <cell r="X10">
            <v>0.49690000000000001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 t="str">
            <v>12-MO AVG LTD Rate</v>
          </cell>
          <cell r="AS10">
            <v>3</v>
          </cell>
        </row>
        <row r="11">
          <cell r="Q11">
            <v>40512</v>
          </cell>
          <cell r="R11">
            <v>6.873413150909595E-2</v>
          </cell>
          <cell r="S11">
            <v>6.8738439034666934E-2</v>
          </cell>
          <cell r="T11">
            <v>0</v>
          </cell>
          <cell r="U11">
            <v>0.49529999999999996</v>
          </cell>
          <cell r="V11">
            <v>0.503</v>
          </cell>
          <cell r="W11">
            <v>0.48980000000000001</v>
          </cell>
          <cell r="X11">
            <v>0.49750000000000011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 t="str">
            <v>12-MO Total Debt Rate</v>
          </cell>
          <cell r="AS11">
            <v>4</v>
          </cell>
        </row>
        <row r="12">
          <cell r="Q12">
            <v>40543</v>
          </cell>
          <cell r="R12">
            <v>6.8733385922733578E-2</v>
          </cell>
          <cell r="S12">
            <v>6.8737641765116722E-2</v>
          </cell>
          <cell r="T12">
            <v>0</v>
          </cell>
          <cell r="U12">
            <v>0.48819999999999997</v>
          </cell>
          <cell r="V12">
            <v>0.49670000000000009</v>
          </cell>
          <cell r="W12">
            <v>0.48909999999999998</v>
          </cell>
          <cell r="X12">
            <v>0.49760000000000004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Q13">
            <v>40574</v>
          </cell>
          <cell r="R13">
            <v>6.8731250300205146E-2</v>
          </cell>
          <cell r="S13">
            <v>6.8736754468781164E-2</v>
          </cell>
          <cell r="T13">
            <v>0</v>
          </cell>
          <cell r="U13">
            <v>0.48109999999999997</v>
          </cell>
          <cell r="V13">
            <v>0.49030000000000001</v>
          </cell>
          <cell r="W13">
            <v>0.48839999999999995</v>
          </cell>
          <cell r="X13">
            <v>0.49760000000000004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Q14">
            <v>40602</v>
          </cell>
          <cell r="R14">
            <v>6.8724468398775246E-2</v>
          </cell>
          <cell r="S14">
            <v>6.8735364158076059E-2</v>
          </cell>
          <cell r="T14">
            <v>0</v>
          </cell>
          <cell r="U14">
            <v>0.48060000000000003</v>
          </cell>
          <cell r="V14">
            <v>0.49</v>
          </cell>
          <cell r="W14">
            <v>0.48809999999999998</v>
          </cell>
          <cell r="X14">
            <v>0.4975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Q15">
            <v>40633</v>
          </cell>
          <cell r="R15">
            <v>6.8723722918995797E-2</v>
          </cell>
          <cell r="S15">
            <v>6.8733973866790671E-2</v>
          </cell>
          <cell r="T15">
            <v>0</v>
          </cell>
          <cell r="U15">
            <v>0.47750000000000004</v>
          </cell>
          <cell r="V15">
            <v>0.48679999999999995</v>
          </cell>
          <cell r="W15">
            <v>0.48760000000000003</v>
          </cell>
          <cell r="X15">
            <v>0.49690000000000001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Q16">
            <v>40663</v>
          </cell>
          <cell r="R16">
            <v>6.8743383780339201E-2</v>
          </cell>
          <cell r="S16">
            <v>6.873428412200365E-2</v>
          </cell>
          <cell r="T16">
            <v>0</v>
          </cell>
          <cell r="U16">
            <v>0.47570000000000001</v>
          </cell>
          <cell r="V16">
            <v>0.48489999999999994</v>
          </cell>
          <cell r="W16">
            <v>0.48719999999999997</v>
          </cell>
          <cell r="X16">
            <v>0.49640000000000001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Q17">
            <v>40694</v>
          </cell>
          <cell r="R17">
            <v>6.750568291121406E-2</v>
          </cell>
          <cell r="S17">
            <v>6.8631514778161054E-2</v>
          </cell>
          <cell r="T17">
            <v>0</v>
          </cell>
          <cell r="U17">
            <v>0.43510000000000004</v>
          </cell>
          <cell r="V17">
            <v>0.44839999999999997</v>
          </cell>
          <cell r="W17">
            <v>0.48370000000000002</v>
          </cell>
          <cell r="X17">
            <v>0.49519999999999997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Q18">
            <v>40724</v>
          </cell>
          <cell r="R18">
            <v>6.5060866308332799E-2</v>
          </cell>
          <cell r="S18">
            <v>6.8325072856101746E-2</v>
          </cell>
          <cell r="T18">
            <v>0</v>
          </cell>
          <cell r="U18">
            <v>0.48599999999999999</v>
          </cell>
          <cell r="V18">
            <v>0.49840000000000001</v>
          </cell>
          <cell r="W18">
            <v>0.4839</v>
          </cell>
          <cell r="X18">
            <v>0.49670000000000003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Ending, EXCL ST</v>
          </cell>
          <cell r="AS18">
            <v>5</v>
          </cell>
        </row>
        <row r="19">
          <cell r="Q19">
            <v>40755</v>
          </cell>
          <cell r="R19">
            <v>6.505970583923773E-2</v>
          </cell>
          <cell r="S19">
            <v>6.8018622174679258E-2</v>
          </cell>
          <cell r="T19">
            <v>0</v>
          </cell>
          <cell r="U19">
            <v>0.48560000000000003</v>
          </cell>
          <cell r="V19">
            <v>0.498</v>
          </cell>
          <cell r="W19">
            <v>0.48409999999999997</v>
          </cell>
          <cell r="X19">
            <v>0.49680000000000007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 t="str">
            <v>Ending INCL ST</v>
          </cell>
          <cell r="AS19">
            <v>6</v>
          </cell>
        </row>
        <row r="20">
          <cell r="Q20">
            <v>40786</v>
          </cell>
          <cell r="R20">
            <v>6.5058958650649312E-2</v>
          </cell>
          <cell r="S20">
            <v>6.7712171365130094E-2</v>
          </cell>
          <cell r="T20">
            <v>0</v>
          </cell>
          <cell r="U20">
            <v>0.49039999999999995</v>
          </cell>
          <cell r="V20">
            <v>0.50259999999999994</v>
          </cell>
          <cell r="W20">
            <v>0.48380000000000001</v>
          </cell>
          <cell r="X20">
            <v>0.49639999999999995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 t="str">
            <v>AVG, EXCL ST</v>
          </cell>
          <cell r="AS20">
            <v>7</v>
          </cell>
        </row>
        <row r="21">
          <cell r="Q21">
            <v>40816</v>
          </cell>
          <cell r="R21">
            <v>6.5058211479223096E-2</v>
          </cell>
          <cell r="S21">
            <v>6.7405720427536342E-2</v>
          </cell>
          <cell r="T21">
            <v>0</v>
          </cell>
          <cell r="U21">
            <v>0.49480000000000002</v>
          </cell>
          <cell r="V21">
            <v>0.50760000000000005</v>
          </cell>
          <cell r="W21">
            <v>0.48360000000000003</v>
          </cell>
          <cell r="X21">
            <v>0.49669999999999997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 t="str">
            <v>AVG, INCL ST</v>
          </cell>
          <cell r="AS21">
            <v>8</v>
          </cell>
        </row>
        <row r="22">
          <cell r="Q22">
            <v>40847</v>
          </cell>
          <cell r="R22">
            <v>6.5057464324958514E-2</v>
          </cell>
          <cell r="S22">
            <v>6.7099269361980046E-2</v>
          </cell>
          <cell r="T22">
            <v>0</v>
          </cell>
          <cell r="U22">
            <v>0.49229999999999996</v>
          </cell>
          <cell r="V22">
            <v>0.50580000000000003</v>
          </cell>
          <cell r="W22">
            <v>0.48309999999999997</v>
          </cell>
          <cell r="X22">
            <v>0.49690000000000006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Q23">
            <v>40877</v>
          </cell>
          <cell r="R23">
            <v>6.5056717187854968E-2</v>
          </cell>
          <cell r="S23">
            <v>6.679281816854328E-2</v>
          </cell>
          <cell r="T23">
            <v>0</v>
          </cell>
          <cell r="U23">
            <v>0.495</v>
          </cell>
          <cell r="V23">
            <v>0.50940000000000007</v>
          </cell>
          <cell r="W23">
            <v>0.48299999999999998</v>
          </cell>
          <cell r="X23">
            <v>0.49769999999999998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Q24">
            <v>40908</v>
          </cell>
          <cell r="R24">
            <v>6.5019489997882263E-2</v>
          </cell>
          <cell r="S24">
            <v>6.6483326841472346E-2</v>
          </cell>
          <cell r="T24">
            <v>0</v>
          </cell>
          <cell r="U24">
            <v>0.49309999999999998</v>
          </cell>
          <cell r="V24">
            <v>0.50869999999999993</v>
          </cell>
          <cell r="W24">
            <v>0.4829</v>
          </cell>
          <cell r="X24">
            <v>0.49870000000000009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Q25">
            <v>40939</v>
          </cell>
          <cell r="R25">
            <v>6.5018327610637236E-2</v>
          </cell>
          <cell r="S25">
            <v>6.6173916617341691E-2</v>
          </cell>
          <cell r="T25">
            <v>0</v>
          </cell>
          <cell r="U25">
            <v>0.48809999999999998</v>
          </cell>
          <cell r="V25">
            <v>0.50460000000000005</v>
          </cell>
          <cell r="W25">
            <v>0.4829</v>
          </cell>
          <cell r="X25">
            <v>0.49969999999999998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Q26">
            <v>40968</v>
          </cell>
          <cell r="R26">
            <v>6.5017580147067822E-2</v>
          </cell>
          <cell r="S26">
            <v>6.5865009263032723E-2</v>
          </cell>
          <cell r="T26">
            <v>0</v>
          </cell>
          <cell r="U26">
            <v>0.48650000000000004</v>
          </cell>
          <cell r="V26">
            <v>0.50449999999999995</v>
          </cell>
          <cell r="W26">
            <v>0.48340000000000005</v>
          </cell>
          <cell r="X26">
            <v>0.50170000000000003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Q27">
            <v>40999</v>
          </cell>
          <cell r="R27">
            <v>6.5016832700684188E-2</v>
          </cell>
          <cell r="S27">
            <v>6.5556101744840084E-2</v>
          </cell>
          <cell r="T27">
            <v>0</v>
          </cell>
          <cell r="U27">
            <v>0.48309999999999997</v>
          </cell>
          <cell r="V27">
            <v>0.50249999999999995</v>
          </cell>
          <cell r="W27">
            <v>0.48360000000000003</v>
          </cell>
          <cell r="X27">
            <v>0.50329999999999997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Q28">
            <v>41029</v>
          </cell>
          <cell r="R28">
            <v>6.5016085271485752E-2</v>
          </cell>
          <cell r="S28">
            <v>6.5245493535768972E-2</v>
          </cell>
          <cell r="T28">
            <v>0</v>
          </cell>
          <cell r="U28">
            <v>0.48170000000000002</v>
          </cell>
          <cell r="V28">
            <v>0.50219999999999998</v>
          </cell>
          <cell r="W28">
            <v>0.48399999999999999</v>
          </cell>
          <cell r="X28">
            <v>0.50480000000000003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Q29">
            <v>41060</v>
          </cell>
          <cell r="R29">
            <v>6.5015337859471903E-2</v>
          </cell>
          <cell r="S29">
            <v>6.5037964781457125E-2</v>
          </cell>
          <cell r="T29">
            <v>0</v>
          </cell>
          <cell r="U29">
            <v>0.48640000000000005</v>
          </cell>
          <cell r="V29">
            <v>0.50609999999999999</v>
          </cell>
          <cell r="W29">
            <v>0.48819999999999997</v>
          </cell>
          <cell r="X29">
            <v>0.50790000000000002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Q30">
            <v>41090</v>
          </cell>
          <cell r="R30">
            <v>6.5014590464642072E-2</v>
          </cell>
          <cell r="S30">
            <v>6.503410846114957E-2</v>
          </cell>
          <cell r="T30">
            <v>6.1431095040798876E-2</v>
          </cell>
          <cell r="U30">
            <v>0.48370000000000002</v>
          </cell>
          <cell r="V30">
            <v>0.50369999999999993</v>
          </cell>
          <cell r="W30">
            <v>0.48819999999999997</v>
          </cell>
          <cell r="X30">
            <v>0.50819999999999999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Q31">
            <v>41121</v>
          </cell>
          <cell r="R31">
            <v>6.5013428034003978E-2</v>
          </cell>
          <cell r="S31">
            <v>6.5030251977380091E-2</v>
          </cell>
          <cell r="T31">
            <v>6.10081828246965E-2</v>
          </cell>
          <cell r="U31">
            <v>0.48250000000000004</v>
          </cell>
          <cell r="V31">
            <v>0.50440000000000007</v>
          </cell>
          <cell r="W31">
            <v>0.4879</v>
          </cell>
          <cell r="X31">
            <v>0.50979999999999992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Q32">
            <v>41152</v>
          </cell>
          <cell r="R32">
            <v>6.6771358227928582E-2</v>
          </cell>
          <cell r="S32">
            <v>6.5172951942153362E-2</v>
          </cell>
          <cell r="T32">
            <v>6.084152546767007E-2</v>
          </cell>
          <cell r="U32">
            <v>0.45589999999999997</v>
          </cell>
          <cell r="V32">
            <v>0.48180000000000006</v>
          </cell>
          <cell r="W32">
            <v>0.48550000000000004</v>
          </cell>
          <cell r="X32">
            <v>0.50890000000000002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Q33">
            <v>41182</v>
          </cell>
          <cell r="R33">
            <v>6.6167267631113247E-2</v>
          </cell>
          <cell r="S33">
            <v>6.5265373288144204E-2</v>
          </cell>
          <cell r="T33">
            <v>6.0461955682123217E-2</v>
          </cell>
          <cell r="U33">
            <v>0.45330000000000004</v>
          </cell>
          <cell r="V33">
            <v>0.48269999999999996</v>
          </cell>
          <cell r="W33">
            <v>0.48260000000000003</v>
          </cell>
          <cell r="X33">
            <v>0.50940000000000007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Q34">
            <v>41213</v>
          </cell>
          <cell r="R34">
            <v>6.6166469703802883E-2</v>
          </cell>
          <cell r="S34">
            <v>6.5357790403047913E-2</v>
          </cell>
          <cell r="T34">
            <v>5.9812050847670203E-2</v>
          </cell>
          <cell r="U34">
            <v>0.45230000000000004</v>
          </cell>
          <cell r="V34">
            <v>0.4854</v>
          </cell>
          <cell r="W34">
            <v>0.47919999999999996</v>
          </cell>
          <cell r="X34">
            <v>0.50969999999999993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Q35">
            <v>41243</v>
          </cell>
          <cell r="R35">
            <v>6.6165671795737097E-2</v>
          </cell>
          <cell r="S35">
            <v>6.5450203287038086E-2</v>
          </cell>
          <cell r="T35">
            <v>5.9196294466716676E-2</v>
          </cell>
          <cell r="U35">
            <v>0.45330000000000004</v>
          </cell>
          <cell r="V35">
            <v>0.48999999999999994</v>
          </cell>
          <cell r="W35">
            <v>0.47609999999999997</v>
          </cell>
          <cell r="X35">
            <v>0.51019999999999999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Q36">
            <v>41274</v>
          </cell>
          <cell r="R36">
            <v>6.6164873906915167E-2</v>
          </cell>
          <cell r="S36">
            <v>6.5545651946124162E-2</v>
          </cell>
          <cell r="T36">
            <v>5.9637790233372116E-2</v>
          </cell>
          <cell r="U36">
            <v>0.4466</v>
          </cell>
          <cell r="V36">
            <v>0.48680000000000001</v>
          </cell>
          <cell r="W36">
            <v>0.47219999999999995</v>
          </cell>
          <cell r="X36">
            <v>0.51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Q37">
            <v>41305</v>
          </cell>
          <cell r="R37">
            <v>6.2188124985600834E-2</v>
          </cell>
          <cell r="S37">
            <v>6.5309801727371122E-2</v>
          </cell>
          <cell r="T37">
            <v>5.8087766214061469E-2</v>
          </cell>
          <cell r="U37">
            <v>0.496</v>
          </cell>
          <cell r="V37">
            <v>0.53010000000000002</v>
          </cell>
          <cell r="W37">
            <v>0.4728</v>
          </cell>
          <cell r="X37">
            <v>0.51180000000000003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Q38">
            <v>41333</v>
          </cell>
          <cell r="R38">
            <v>6.2275951294107769E-2</v>
          </cell>
          <cell r="S38">
            <v>6.5081332656291124E-2</v>
          </cell>
          <cell r="T38">
            <v>5.7883642485377217E-2</v>
          </cell>
          <cell r="U38">
            <v>0.49560000000000004</v>
          </cell>
          <cell r="V38">
            <v>0.53</v>
          </cell>
          <cell r="W38">
            <v>0.4738</v>
          </cell>
          <cell r="X38">
            <v>0.51279999999999992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Q39">
            <v>41364</v>
          </cell>
          <cell r="R39">
            <v>6.2276642576061234E-2</v>
          </cell>
          <cell r="S39">
            <v>6.4852983479239221E-2</v>
          </cell>
          <cell r="T39">
            <v>5.764098411586583E-2</v>
          </cell>
          <cell r="U39">
            <v>0.49119999999999997</v>
          </cell>
          <cell r="V39">
            <v>0.52610000000000001</v>
          </cell>
          <cell r="W39">
            <v>0.47440000000000004</v>
          </cell>
          <cell r="X39">
            <v>0.51359999999999995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Q40">
            <v>41394</v>
          </cell>
          <cell r="R40">
            <v>6.2275978002882322E-2</v>
          </cell>
          <cell r="S40">
            <v>6.4624641206855585E-2</v>
          </cell>
          <cell r="T40">
            <v>5.7686620992478663E-2</v>
          </cell>
          <cell r="U40">
            <v>0.49050000000000005</v>
          </cell>
          <cell r="V40">
            <v>0.52469999999999994</v>
          </cell>
          <cell r="W40">
            <v>0.47529999999999994</v>
          </cell>
          <cell r="X40">
            <v>0.51339999999999997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Q41">
            <v>41425</v>
          </cell>
          <cell r="R41">
            <v>6.2275313443886961E-2</v>
          </cell>
          <cell r="S41">
            <v>6.4396305838890167E-2</v>
          </cell>
          <cell r="T41">
            <v>5.7751142352527006E-2</v>
          </cell>
          <cell r="U41">
            <v>0.48899999999999999</v>
          </cell>
          <cell r="V41">
            <v>0.52229999999999999</v>
          </cell>
          <cell r="W41">
            <v>0.47619999999999996</v>
          </cell>
          <cell r="X41">
            <v>0.51290000000000002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Q42">
            <v>41455</v>
          </cell>
          <cell r="R42">
            <v>6.2274648899074747E-2</v>
          </cell>
          <cell r="S42">
            <v>6.4167977375092902E-2</v>
          </cell>
          <cell r="T42">
            <v>5.7758427678781386E-2</v>
          </cell>
          <cell r="U42">
            <v>0.48750000000000004</v>
          </cell>
          <cell r="V42">
            <v>0.5202</v>
          </cell>
          <cell r="W42">
            <v>0.47650000000000003</v>
          </cell>
          <cell r="X42">
            <v>0.51229999999999998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Q43">
            <v>41486</v>
          </cell>
          <cell r="R43">
            <v>6.2273538399087149E-2</v>
          </cell>
          <cell r="S43">
            <v>6.3939653238849828E-2</v>
          </cell>
          <cell r="T43">
            <v>5.7779185227185947E-2</v>
          </cell>
          <cell r="U43">
            <v>0.48519999999999996</v>
          </cell>
          <cell r="V43">
            <v>0.51709999999999989</v>
          </cell>
          <cell r="W43">
            <v>0.47689999999999999</v>
          </cell>
          <cell r="X43">
            <v>0.51159999999999994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Q44">
            <v>41517</v>
          </cell>
          <cell r="R44">
            <v>6.2272873869680841E-2</v>
          </cell>
          <cell r="S44">
            <v>6.3564779542329183E-2</v>
          </cell>
          <cell r="T44">
            <v>5.7676613443231169E-2</v>
          </cell>
          <cell r="U44">
            <v>0.48670000000000002</v>
          </cell>
          <cell r="V44">
            <v>0.51870000000000005</v>
          </cell>
          <cell r="W44">
            <v>0.47970000000000002</v>
          </cell>
          <cell r="X44">
            <v>0.51390000000000002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Q45">
            <v>41547</v>
          </cell>
          <cell r="R45">
            <v>6.2272209354456959E-2</v>
          </cell>
          <cell r="S45">
            <v>6.3240191352607833E-2</v>
          </cell>
          <cell r="T45">
            <v>5.7547777586983206E-2</v>
          </cell>
          <cell r="U45">
            <v>0.48760000000000003</v>
          </cell>
          <cell r="V45">
            <v>0.51800000000000002</v>
          </cell>
          <cell r="W45">
            <v>0.48229999999999995</v>
          </cell>
          <cell r="X45">
            <v>0.51419999999999999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Q46">
            <v>41578</v>
          </cell>
          <cell r="R46">
            <v>6.2271544853415038E-2</v>
          </cell>
          <cell r="S46">
            <v>6.291561428174218E-2</v>
          </cell>
          <cell r="T46">
            <v>5.7390624755150561E-2</v>
          </cell>
          <cell r="U46">
            <v>0.48629999999999995</v>
          </cell>
          <cell r="V46">
            <v>0.51629999999999998</v>
          </cell>
          <cell r="W46">
            <v>0.4849</v>
          </cell>
          <cell r="X46">
            <v>0.51600000000000001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Q47">
            <v>41608</v>
          </cell>
          <cell r="R47">
            <v>6.2270880366554635E-2</v>
          </cell>
          <cell r="S47">
            <v>6.2591048329310298E-2</v>
          </cell>
          <cell r="T47">
            <v>5.7273449597422511E-2</v>
          </cell>
          <cell r="U47">
            <v>0.4859</v>
          </cell>
          <cell r="V47">
            <v>0.51540000000000008</v>
          </cell>
          <cell r="W47">
            <v>0.48750000000000004</v>
          </cell>
          <cell r="X47">
            <v>0.51749999999999996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Q48">
            <v>41639</v>
          </cell>
          <cell r="R48">
            <v>6.2270215893875262E-2</v>
          </cell>
          <cell r="S48">
            <v>6.2266493494890308E-2</v>
          </cell>
          <cell r="T48">
            <v>5.7221447321078783E-2</v>
          </cell>
          <cell r="U48">
            <v>0.48209999999999997</v>
          </cell>
          <cell r="V48">
            <v>0.51069999999999993</v>
          </cell>
          <cell r="W48">
            <v>0.48970000000000002</v>
          </cell>
          <cell r="X48">
            <v>0.51829999999999998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Q49">
            <v>41670</v>
          </cell>
          <cell r="R49">
            <v>6.2269551435376505E-2</v>
          </cell>
          <cell r="S49">
            <v>6.2273279032371613E-2</v>
          </cell>
          <cell r="T49">
            <v>5.6808029575942443E-2</v>
          </cell>
          <cell r="U49">
            <v>0.47760000000000002</v>
          </cell>
          <cell r="V49">
            <v>0.50669999999999993</v>
          </cell>
          <cell r="W49">
            <v>0.48770000000000002</v>
          </cell>
          <cell r="X49">
            <v>0.51680000000000004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Q50">
            <v>41698</v>
          </cell>
          <cell r="R50">
            <v>6.2268886991057898E-2</v>
          </cell>
          <cell r="S50">
            <v>6.2272690340450791E-2</v>
          </cell>
          <cell r="T50">
            <v>5.6676408865958809E-2</v>
          </cell>
          <cell r="U50">
            <v>0.44350000000000001</v>
          </cell>
          <cell r="V50">
            <v>0.47300000000000003</v>
          </cell>
          <cell r="W50">
            <v>0.48340000000000005</v>
          </cell>
          <cell r="X50">
            <v>0.5131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Q51">
            <v>41729</v>
          </cell>
          <cell r="R51">
            <v>6.2268222560918983E-2</v>
          </cell>
          <cell r="S51">
            <v>6.2271988672522281E-2</v>
          </cell>
          <cell r="T51">
            <v>5.7007969261175254E-2</v>
          </cell>
          <cell r="U51">
            <v>0.44099999999999995</v>
          </cell>
          <cell r="V51">
            <v>0.46879999999999994</v>
          </cell>
          <cell r="W51">
            <v>0.47899999999999998</v>
          </cell>
          <cell r="X51">
            <v>0.5069999999999999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Q52">
            <v>41759</v>
          </cell>
          <cell r="R52">
            <v>6.2267558144959288E-2</v>
          </cell>
          <cell r="S52">
            <v>6.2271287017695361E-2</v>
          </cell>
          <cell r="T52">
            <v>5.7048815303152756E-2</v>
          </cell>
          <cell r="U52">
            <v>0.4395</v>
          </cell>
          <cell r="V52">
            <v>0.46710000000000002</v>
          </cell>
          <cell r="W52">
            <v>0.4748</v>
          </cell>
          <cell r="X52">
            <v>0.50259999999999994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Q53">
            <v>41790</v>
          </cell>
          <cell r="R53">
            <v>6.2266893743178398E-2</v>
          </cell>
          <cell r="S53">
            <v>6.2270585375969641E-2</v>
          </cell>
          <cell r="T53">
            <v>5.7078994447574881E-2</v>
          </cell>
          <cell r="U53">
            <v>0.44079999999999997</v>
          </cell>
          <cell r="V53">
            <v>0.46819999999999989</v>
          </cell>
          <cell r="W53">
            <v>0.4708</v>
          </cell>
          <cell r="X53">
            <v>0.49850000000000011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Q54">
            <v>41820</v>
          </cell>
          <cell r="R54">
            <v>6.2266229355575832E-2</v>
          </cell>
          <cell r="S54">
            <v>6.2269883747344733E-2</v>
          </cell>
          <cell r="T54">
            <v>5.7216637115859337E-2</v>
          </cell>
          <cell r="U54">
            <v>0.4395</v>
          </cell>
          <cell r="V54">
            <v>0.46630000000000005</v>
          </cell>
          <cell r="W54">
            <v>0.46689999999999998</v>
          </cell>
          <cell r="X54">
            <v>0.49390000000000001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Q55">
            <v>41851</v>
          </cell>
          <cell r="R55">
            <v>6.2265564982151148E-2</v>
          </cell>
          <cell r="S55">
            <v>6.2269219295933396E-2</v>
          </cell>
          <cell r="T55">
            <v>5.7427701760308807E-2</v>
          </cell>
          <cell r="U55">
            <v>0.43720000000000003</v>
          </cell>
          <cell r="V55">
            <v>0.46289999999999998</v>
          </cell>
          <cell r="W55">
            <v>0.46299999999999997</v>
          </cell>
          <cell r="X55">
            <v>0.4889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Q56">
            <v>41882</v>
          </cell>
          <cell r="R56">
            <v>6.2264900622903886E-2</v>
          </cell>
          <cell r="S56">
            <v>6.2268554858701981E-2</v>
          </cell>
          <cell r="T56">
            <v>5.7667543053612526E-2</v>
          </cell>
          <cell r="U56">
            <v>0.43869999999999998</v>
          </cell>
          <cell r="V56">
            <v>0.46340000000000003</v>
          </cell>
          <cell r="W56">
            <v>0.45940000000000003</v>
          </cell>
          <cell r="X56">
            <v>0.48429999999999995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Q57">
            <v>41912</v>
          </cell>
          <cell r="R57">
            <v>6.2264236277833576E-2</v>
          </cell>
          <cell r="S57">
            <v>6.2267890435650036E-2</v>
          </cell>
          <cell r="T57">
            <v>5.7914837759616353E-2</v>
          </cell>
          <cell r="U57">
            <v>0.43799999999999994</v>
          </cell>
          <cell r="V57">
            <v>0.46150000000000002</v>
          </cell>
          <cell r="W57">
            <v>0.45569999999999999</v>
          </cell>
          <cell r="X57">
            <v>0.4794000000000001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Q58">
            <v>41943</v>
          </cell>
          <cell r="R58">
            <v>6.0633341396371991E-2</v>
          </cell>
          <cell r="S58">
            <v>6.2131373480896458E-2</v>
          </cell>
          <cell r="T58">
            <v>5.8416373412979339E-2</v>
          </cell>
          <cell r="U58">
            <v>0.43669999999999998</v>
          </cell>
          <cell r="V58">
            <v>0.45739999999999997</v>
          </cell>
          <cell r="W58">
            <v>0.45199999999999996</v>
          </cell>
          <cell r="X58">
            <v>0.47279999999999994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Q59">
            <v>41973</v>
          </cell>
          <cell r="R59">
            <v>5.8934373323203622E-2</v>
          </cell>
          <cell r="S59">
            <v>6.185333122728387E-2</v>
          </cell>
          <cell r="T59">
            <v>5.8709274958586709E-2</v>
          </cell>
          <cell r="U59">
            <v>0.4365</v>
          </cell>
          <cell r="V59">
            <v>0.45479999999999998</v>
          </cell>
          <cell r="W59">
            <v>0.44830000000000003</v>
          </cell>
          <cell r="X59">
            <v>0.4667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Q60">
            <v>42004</v>
          </cell>
          <cell r="R60">
            <v>5.9120372983878705E-2</v>
          </cell>
          <cell r="S60">
            <v>6.1590844318117489E-2</v>
          </cell>
          <cell r="T60">
            <v>5.8741000688455065E-2</v>
          </cell>
          <cell r="U60">
            <v>0.43320000000000003</v>
          </cell>
          <cell r="V60">
            <v>0.45040000000000008</v>
          </cell>
          <cell r="W60">
            <v>0.44450000000000001</v>
          </cell>
          <cell r="X60">
            <v>0.46169999999999994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Q61">
            <v>42035</v>
          </cell>
          <cell r="R61">
            <v>5.9007676809055915E-2</v>
          </cell>
          <cell r="S61">
            <v>6.131902143259077E-2</v>
          </cell>
          <cell r="T61">
            <v>5.8796113112035864E-2</v>
          </cell>
          <cell r="U61">
            <v>0.42930000000000001</v>
          </cell>
          <cell r="V61">
            <v>0.44520000000000004</v>
          </cell>
          <cell r="W61">
            <v>0.44059999999999999</v>
          </cell>
          <cell r="X61">
            <v>0.45660000000000006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Q62">
            <v>42063</v>
          </cell>
          <cell r="R62">
            <v>5.9006991269107009E-2</v>
          </cell>
          <cell r="S62">
            <v>6.1047196789094871E-2</v>
          </cell>
          <cell r="T62">
            <v>5.8614496864864606E-2</v>
          </cell>
          <cell r="U62">
            <v>0.42889999999999995</v>
          </cell>
          <cell r="V62">
            <v>0.44450000000000001</v>
          </cell>
          <cell r="W62">
            <v>0.43710000000000004</v>
          </cell>
          <cell r="X62">
            <v>0.45279999999999992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Q63">
            <v>42094</v>
          </cell>
          <cell r="R63">
            <v>5.9006305745086828E-2</v>
          </cell>
          <cell r="S63">
            <v>6.0775370387775522E-2</v>
          </cell>
          <cell r="T63">
            <v>5.8031808657376359E-2</v>
          </cell>
          <cell r="U63">
            <v>0.4264</v>
          </cell>
          <cell r="V63">
            <v>0.44359999999999999</v>
          </cell>
          <cell r="W63">
            <v>0.43579999999999997</v>
          </cell>
          <cell r="X63">
            <v>0.45309999999999995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Q64">
            <v>42124</v>
          </cell>
          <cell r="R64">
            <v>5.9005620236994891E-2</v>
          </cell>
          <cell r="S64">
            <v>6.0503542228778483E-2</v>
          </cell>
          <cell r="T64">
            <v>5.7687551647110626E-2</v>
          </cell>
          <cell r="U64">
            <v>0.42279999999999995</v>
          </cell>
          <cell r="V64">
            <v>0.44060000000000005</v>
          </cell>
          <cell r="W64">
            <v>0.43430000000000002</v>
          </cell>
          <cell r="X64">
            <v>0.45230000000000004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Q65">
            <v>42155</v>
          </cell>
          <cell r="R65">
            <v>5.9004934744830574E-2</v>
          </cell>
          <cell r="S65">
            <v>6.0231712312249497E-2</v>
          </cell>
          <cell r="T65">
            <v>5.7310850788848025E-2</v>
          </cell>
          <cell r="U65">
            <v>0.42410000000000003</v>
          </cell>
          <cell r="V65">
            <v>0.44259999999999999</v>
          </cell>
          <cell r="W65">
            <v>0.43310000000000004</v>
          </cell>
          <cell r="X65">
            <v>0.45169999999999993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Q66">
            <v>42185</v>
          </cell>
          <cell r="R66">
            <v>5.9004249268593385E-2</v>
          </cell>
          <cell r="S66">
            <v>5.9959880638334295E-2</v>
          </cell>
          <cell r="T66">
            <v>5.6699823137389492E-2</v>
          </cell>
          <cell r="U66">
            <v>0.42279999999999995</v>
          </cell>
          <cell r="V66">
            <v>0.4431000000000001</v>
          </cell>
          <cell r="W66">
            <v>0.43179999999999996</v>
          </cell>
          <cell r="X66">
            <v>0.45209999999999995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Q67">
            <v>42216</v>
          </cell>
          <cell r="R67">
            <v>5.90035638082827E-2</v>
          </cell>
          <cell r="S67">
            <v>5.9688047207178595E-2</v>
          </cell>
          <cell r="T67">
            <v>5.5913166167568716E-2</v>
          </cell>
          <cell r="U67">
            <v>0.42159999999999997</v>
          </cell>
          <cell r="V67">
            <v>0.44449999999999995</v>
          </cell>
          <cell r="W67">
            <v>0.4304</v>
          </cell>
          <cell r="X67">
            <v>0.45339999999999997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Q68">
            <v>42247</v>
          </cell>
          <cell r="R68">
            <v>5.7736089443467739E-2</v>
          </cell>
          <cell r="S68">
            <v>5.9310646275558911E-2</v>
          </cell>
          <cell r="T68">
            <v>5.5254078633195064E-2</v>
          </cell>
          <cell r="U68">
            <v>0.43759999999999999</v>
          </cell>
          <cell r="V68">
            <v>0.46099999999999997</v>
          </cell>
          <cell r="W68">
            <v>0.43049999999999999</v>
          </cell>
          <cell r="X68">
            <v>0.4551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Q69">
            <v>42277</v>
          </cell>
          <cell r="R69">
            <v>5.773545734614749E-2</v>
          </cell>
          <cell r="S69">
            <v>5.8933248031251738E-2</v>
          </cell>
          <cell r="T69">
            <v>5.4684789426264938E-2</v>
          </cell>
          <cell r="U69">
            <v>0.43679999999999997</v>
          </cell>
          <cell r="V69">
            <v>0.46150000000000008</v>
          </cell>
          <cell r="W69">
            <v>0.43049999999999999</v>
          </cell>
          <cell r="X69">
            <v>0.45629999999999998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Q70">
            <v>42308</v>
          </cell>
          <cell r="R70">
            <v>5.7734825262667579E-2</v>
          </cell>
          <cell r="S70">
            <v>5.8691705020109702E-2</v>
          </cell>
          <cell r="T70">
            <v>5.4141765364438349E-2</v>
          </cell>
          <cell r="U70">
            <v>0.43569999999999998</v>
          </cell>
          <cell r="V70">
            <v>0.4617</v>
          </cell>
          <cell r="W70">
            <v>0.43049999999999999</v>
          </cell>
          <cell r="X70">
            <v>0.45760000000000006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Q71">
            <v>42338</v>
          </cell>
          <cell r="R71">
            <v>5.7734193193027507E-2</v>
          </cell>
          <cell r="S71">
            <v>5.8591690009261697E-2</v>
          </cell>
          <cell r="T71">
            <v>5.3683894746037526E-2</v>
          </cell>
          <cell r="U71">
            <v>0.43540000000000001</v>
          </cell>
          <cell r="V71">
            <v>0.46299999999999997</v>
          </cell>
          <cell r="W71">
            <v>0.43049999999999999</v>
          </cell>
          <cell r="X71">
            <v>0.4590999999999999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Q72">
            <v>42369</v>
          </cell>
          <cell r="R72">
            <v>5.7733561137226851E-2</v>
          </cell>
          <cell r="S72">
            <v>5.8476122355374048E-2</v>
          </cell>
          <cell r="T72">
            <v>5.3499368909587543E-2</v>
          </cell>
          <cell r="U72">
            <v>0.43200000000000005</v>
          </cell>
          <cell r="V72">
            <v>0.46040000000000003</v>
          </cell>
          <cell r="W72">
            <v>0.43030000000000002</v>
          </cell>
          <cell r="X72">
            <v>0.45950000000000002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Q73">
            <v>42400</v>
          </cell>
          <cell r="R73">
            <v>5.7732929095265131E-2</v>
          </cell>
          <cell r="S73">
            <v>5.8369893379224817E-2</v>
          </cell>
          <cell r="T73">
            <v>5.3158953697453132E-2</v>
          </cell>
          <cell r="U73">
            <v>0.42800000000000005</v>
          </cell>
          <cell r="V73">
            <v>0.45780000000000004</v>
          </cell>
          <cell r="W73">
            <v>0.43000000000000005</v>
          </cell>
          <cell r="X73">
            <v>0.46059999999999995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Q74">
            <v>42429</v>
          </cell>
          <cell r="R74">
            <v>5.7732297067141884E-2</v>
          </cell>
          <cell r="S74">
            <v>5.826366886239439E-2</v>
          </cell>
          <cell r="T74">
            <v>5.2793158542871824E-2</v>
          </cell>
          <cell r="U74">
            <v>0.42759999999999998</v>
          </cell>
          <cell r="V74">
            <v>0.45899999999999996</v>
          </cell>
          <cell r="W74">
            <v>0.42989999999999995</v>
          </cell>
          <cell r="X74">
            <v>0.46210000000000001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Q75">
            <v>42460</v>
          </cell>
          <cell r="R75">
            <v>5.7731665052856693E-2</v>
          </cell>
          <cell r="S75">
            <v>5.8157448804708543E-2</v>
          </cell>
          <cell r="T75">
            <v>5.2426824222414264E-2</v>
          </cell>
          <cell r="U75">
            <v>0.42500000000000004</v>
          </cell>
          <cell r="V75">
            <v>0.45799999999999991</v>
          </cell>
          <cell r="W75">
            <v>0.42969999999999997</v>
          </cell>
          <cell r="X75">
            <v>0.46340000000000003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Q76">
            <v>42490</v>
          </cell>
          <cell r="R76">
            <v>5.7731033052409064E-2</v>
          </cell>
          <cell r="S76">
            <v>5.8051233205993057E-2</v>
          </cell>
          <cell r="T76">
            <v>5.1990044909373145E-2</v>
          </cell>
          <cell r="U76">
            <v>0.42149999999999999</v>
          </cell>
          <cell r="V76">
            <v>0.45650000000000002</v>
          </cell>
          <cell r="W76">
            <v>0.4294</v>
          </cell>
          <cell r="X76">
            <v>0.46489999999999992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Q77">
            <v>42521</v>
          </cell>
          <cell r="R77">
            <v>5.7730401065798596E-2</v>
          </cell>
          <cell r="S77">
            <v>5.7945022066073715E-2</v>
          </cell>
          <cell r="T77">
            <v>5.1515222305300069E-2</v>
          </cell>
          <cell r="U77">
            <v>0.42290000000000005</v>
          </cell>
          <cell r="V77">
            <v>0.46010000000000001</v>
          </cell>
          <cell r="W77">
            <v>0.4294</v>
          </cell>
          <cell r="X77">
            <v>0.46709999999999996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Q78">
            <v>42551</v>
          </cell>
          <cell r="R78">
            <v>5.7729769093024769E-2</v>
          </cell>
          <cell r="S78">
            <v>5.7838815384776331E-2</v>
          </cell>
          <cell r="T78">
            <v>5.1098561243138156E-2</v>
          </cell>
          <cell r="U78">
            <v>0.42159999999999997</v>
          </cell>
          <cell r="V78">
            <v>0.46089999999999998</v>
          </cell>
          <cell r="W78">
            <v>0.42930000000000001</v>
          </cell>
          <cell r="X78">
            <v>0.46890000000000004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Q79">
            <v>42582</v>
          </cell>
          <cell r="R79">
            <v>5.7729137134087186E-2</v>
          </cell>
          <cell r="S79">
            <v>5.773261316192671E-2</v>
          </cell>
          <cell r="T79">
            <v>5.0715329137649055E-2</v>
          </cell>
          <cell r="U79">
            <v>0.42030000000000001</v>
          </cell>
          <cell r="V79">
            <v>0.46149999999999997</v>
          </cell>
          <cell r="W79">
            <v>0.42920000000000003</v>
          </cell>
          <cell r="X79">
            <v>0.47060000000000002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Q80">
            <v>42613</v>
          </cell>
          <cell r="R80">
            <v>5.7728505188985355E-2</v>
          </cell>
          <cell r="S80">
            <v>5.773198114071984E-2</v>
          </cell>
          <cell r="T80">
            <v>5.0136491169127884E-2</v>
          </cell>
          <cell r="U80">
            <v>0.42190000000000005</v>
          </cell>
          <cell r="V80">
            <v>0.46600000000000003</v>
          </cell>
          <cell r="W80">
            <v>0.42810000000000004</v>
          </cell>
          <cell r="X80">
            <v>0.47240000000000004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Q81">
            <v>42643</v>
          </cell>
          <cell r="R81">
            <v>5.7727873257718811E-2</v>
          </cell>
          <cell r="S81">
            <v>5.7731349133350783E-2</v>
          </cell>
          <cell r="T81">
            <v>4.9641551446097186E-2</v>
          </cell>
          <cell r="U81">
            <v>0.42110000000000003</v>
          </cell>
          <cell r="V81">
            <v>0.46809999999999996</v>
          </cell>
          <cell r="W81">
            <v>0.42679999999999996</v>
          </cell>
          <cell r="X81">
            <v>0.47400000000000003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Q82">
            <v>42674</v>
          </cell>
          <cell r="R82">
            <v>5.7727241340287151E-2</v>
          </cell>
          <cell r="S82">
            <v>5.7730717139819081E-2</v>
          </cell>
          <cell r="T82">
            <v>4.9246265320932549E-2</v>
          </cell>
          <cell r="U82">
            <v>0.41990000000000005</v>
          </cell>
          <cell r="V82">
            <v>0.46970000000000006</v>
          </cell>
          <cell r="W82">
            <v>0.42549999999999999</v>
          </cell>
          <cell r="X82">
            <v>0.47549999999999998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Q83">
            <v>42704</v>
          </cell>
          <cell r="R83">
            <v>5.7726609436689877E-2</v>
          </cell>
          <cell r="S83">
            <v>5.7730085160124268E-2</v>
          </cell>
          <cell r="T83">
            <v>4.889145242678291E-2</v>
          </cell>
          <cell r="U83">
            <v>0.42000000000000004</v>
          </cell>
          <cell r="V83">
            <v>0.47240000000000004</v>
          </cell>
          <cell r="W83">
            <v>0.42430000000000001</v>
          </cell>
          <cell r="X83">
            <v>0.47680000000000006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Q84">
            <v>42735</v>
          </cell>
          <cell r="R84">
            <v>5.7725977546926571E-2</v>
          </cell>
          <cell r="S84">
            <v>5.7729453194265916E-2</v>
          </cell>
          <cell r="T84">
            <v>4.8574040172838694E-2</v>
          </cell>
          <cell r="U84">
            <v>0.41659999999999997</v>
          </cell>
          <cell r="V84">
            <v>0.4714000000000001</v>
          </cell>
          <cell r="W84">
            <v>0.42290000000000005</v>
          </cell>
          <cell r="X84">
            <v>0.47779999999999995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Q85">
            <v>42766</v>
          </cell>
          <cell r="R85">
            <v>5.7725345670996742E-2</v>
          </cell>
          <cell r="S85">
            <v>5.7728821242243551E-2</v>
          </cell>
          <cell r="T85">
            <v>4.8282338271479243E-2</v>
          </cell>
          <cell r="U85">
            <v>0.41259999999999997</v>
          </cell>
          <cell r="V85">
            <v>0.46949999999999997</v>
          </cell>
          <cell r="W85">
            <v>0.4214</v>
          </cell>
          <cell r="X85">
            <v>0.47860000000000003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Q86">
            <v>42794</v>
          </cell>
          <cell r="R86">
            <v>5.7724713808899944E-2</v>
          </cell>
          <cell r="S86">
            <v>5.7728189304056737E-2</v>
          </cell>
          <cell r="T86">
            <v>4.798529013189691E-2</v>
          </cell>
          <cell r="U86">
            <v>0.41210000000000002</v>
          </cell>
          <cell r="V86">
            <v>0.4713</v>
          </cell>
          <cell r="W86">
            <v>0.42020000000000002</v>
          </cell>
          <cell r="X86">
            <v>0.47960000000000003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Q87">
            <v>42825</v>
          </cell>
          <cell r="R87">
            <v>5.7724081960635748E-2</v>
          </cell>
          <cell r="S87">
            <v>5.7727557379704995E-2</v>
          </cell>
          <cell r="T87">
            <v>4.7700862958855839E-2</v>
          </cell>
          <cell r="U87">
            <v>0.40300000000000002</v>
          </cell>
          <cell r="V87">
            <v>0.46399999999999997</v>
          </cell>
          <cell r="W87">
            <v>0.41830000000000001</v>
          </cell>
          <cell r="X87">
            <v>0.4798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Q88">
            <v>42855</v>
          </cell>
          <cell r="R88">
            <v>5.7723450126203647E-2</v>
          </cell>
          <cell r="S88">
            <v>5.7726925469187867E-2</v>
          </cell>
          <cell r="T88">
            <v>4.7473154594330096E-2</v>
          </cell>
          <cell r="U88">
            <v>0.40139999999999998</v>
          </cell>
          <cell r="V88">
            <v>0.4642</v>
          </cell>
          <cell r="W88">
            <v>0.41639999999999999</v>
          </cell>
          <cell r="X88">
            <v>0.47960000000000008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Q89">
            <v>42886</v>
          </cell>
          <cell r="R89">
            <v>5.4647113526264356E-2</v>
          </cell>
          <cell r="S89">
            <v>5.746998484089335E-2</v>
          </cell>
          <cell r="T89">
            <v>4.7608461253704944E-2</v>
          </cell>
          <cell r="U89">
            <v>0.46489999999999998</v>
          </cell>
          <cell r="V89">
            <v>0.51539999999999997</v>
          </cell>
          <cell r="W89">
            <v>0.42069999999999996</v>
          </cell>
          <cell r="X89">
            <v>0.48209999999999997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Q90">
            <v>42916</v>
          </cell>
          <cell r="R90">
            <v>5.4466816901196383E-2</v>
          </cell>
          <cell r="S90">
            <v>5.7198072158240985E-2</v>
          </cell>
          <cell r="T90">
            <v>4.7873761588269205E-2</v>
          </cell>
          <cell r="U90">
            <v>0.44440000000000002</v>
          </cell>
          <cell r="V90">
            <v>0.49659999999999999</v>
          </cell>
          <cell r="W90">
            <v>0.42279999999999995</v>
          </cell>
          <cell r="X90">
            <v>0.48150000000000004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Q91">
            <v>42947</v>
          </cell>
          <cell r="R91">
            <v>5.4367563000119912E-2</v>
          </cell>
          <cell r="S91">
            <v>5.6917940980410371E-2</v>
          </cell>
          <cell r="T91">
            <v>4.8039036921946277E-2</v>
          </cell>
          <cell r="U91">
            <v>0.44310000000000005</v>
          </cell>
          <cell r="V91">
            <v>0.49419999999999992</v>
          </cell>
          <cell r="W91">
            <v>0.42490000000000006</v>
          </cell>
          <cell r="X91">
            <v>0.48150000000000004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Q92">
            <v>42978</v>
          </cell>
          <cell r="R92">
            <v>5.4367160989585835E-2</v>
          </cell>
          <cell r="S92">
            <v>5.6637828963793747E-2</v>
          </cell>
          <cell r="T92">
            <v>4.8199122214609987E-2</v>
          </cell>
          <cell r="U92">
            <v>0.44469999999999998</v>
          </cell>
          <cell r="V92">
            <v>0.49459999999999998</v>
          </cell>
          <cell r="W92">
            <v>0.42710000000000004</v>
          </cell>
          <cell r="X92">
            <v>0.48179999999999995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Q93">
            <v>43008</v>
          </cell>
          <cell r="R93">
            <v>5.4366760541292025E-2</v>
          </cell>
          <cell r="S93">
            <v>5.6357736237424849E-2</v>
          </cell>
          <cell r="T93">
            <v>4.8352822112228626E-2</v>
          </cell>
          <cell r="U93">
            <v>0.44389999999999996</v>
          </cell>
          <cell r="V93">
            <v>0.49270000000000003</v>
          </cell>
          <cell r="W93">
            <v>0.42920000000000003</v>
          </cell>
          <cell r="X93">
            <v>0.48190000000000005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Q94">
            <v>43039</v>
          </cell>
          <cell r="R94">
            <v>5.4366360098897316E-2</v>
          </cell>
          <cell r="S94">
            <v>5.6077662800642358E-2</v>
          </cell>
          <cell r="T94">
            <v>4.8563366802313407E-2</v>
          </cell>
          <cell r="U94">
            <v>0.44269999999999998</v>
          </cell>
          <cell r="V94">
            <v>0.49039999999999989</v>
          </cell>
          <cell r="W94">
            <v>0.43110000000000004</v>
          </cell>
          <cell r="X94">
            <v>0.48199999999999993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Q95">
            <v>43069</v>
          </cell>
          <cell r="R95">
            <v>5.4355065994008238E-2</v>
          </cell>
          <cell r="S95">
            <v>5.5796700847085545E-2</v>
          </cell>
          <cell r="T95">
            <v>4.8772233471069654E-2</v>
          </cell>
          <cell r="U95">
            <v>0.44289999999999996</v>
          </cell>
          <cell r="V95">
            <v>0.48960000000000009</v>
          </cell>
          <cell r="W95">
            <v>0.43310000000000004</v>
          </cell>
          <cell r="X95">
            <v>0.48240000000000011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Q96">
            <v>43100</v>
          </cell>
          <cell r="R96">
            <v>5.4354665643648201E-2</v>
          </cell>
          <cell r="S96">
            <v>5.5515758188479016E-2</v>
          </cell>
          <cell r="T96">
            <v>4.8980783366895687E-2</v>
          </cell>
          <cell r="U96">
            <v>0.4395</v>
          </cell>
          <cell r="V96">
            <v>0.48520000000000002</v>
          </cell>
          <cell r="W96">
            <v>0.43479999999999996</v>
          </cell>
          <cell r="X96">
            <v>0.48250000000000004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Q97">
            <v>43131</v>
          </cell>
          <cell r="R97">
            <v>5.4354265299185633E-2</v>
          </cell>
          <cell r="S97">
            <v>5.5234834824161437E-2</v>
          </cell>
          <cell r="T97">
            <v>4.9179316162688676E-2</v>
          </cell>
          <cell r="U97">
            <v>0.43540000000000001</v>
          </cell>
          <cell r="V97">
            <v>0.4801999999999999</v>
          </cell>
          <cell r="W97">
            <v>0.43640000000000001</v>
          </cell>
          <cell r="X97">
            <v>0.48259999999999997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Q98">
            <v>43159</v>
          </cell>
          <cell r="R98">
            <v>5.4353864960620397E-2</v>
          </cell>
          <cell r="S98">
            <v>5.4953930753471485E-2</v>
          </cell>
          <cell r="T98">
            <v>4.9341187793170226E-2</v>
          </cell>
          <cell r="U98">
            <v>0.43500000000000005</v>
          </cell>
          <cell r="V98">
            <v>0.4788</v>
          </cell>
          <cell r="W98">
            <v>0.43820000000000003</v>
          </cell>
          <cell r="X98">
            <v>0.4829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Q99">
            <v>43190</v>
          </cell>
          <cell r="R99">
            <v>5.4353464627952444E-2</v>
          </cell>
          <cell r="S99">
            <v>5.4673045975747875E-2</v>
          </cell>
          <cell r="T99">
            <v>4.9484952007419133E-2</v>
          </cell>
          <cell r="U99">
            <v>0.43059999999999998</v>
          </cell>
          <cell r="V99">
            <v>0.47340000000000004</v>
          </cell>
          <cell r="W99">
            <v>0.43969999999999998</v>
          </cell>
          <cell r="X99">
            <v>0.48290000000000005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Q100">
            <v>43220</v>
          </cell>
          <cell r="R100">
            <v>5.3417981175764934E-2</v>
          </cell>
          <cell r="S100">
            <v>5.4314256896544642E-2</v>
          </cell>
          <cell r="T100">
            <v>4.9683715907001123E-2</v>
          </cell>
          <cell r="U100">
            <v>0.46240000000000003</v>
          </cell>
          <cell r="V100">
            <v>0.49879999999999997</v>
          </cell>
          <cell r="W100">
            <v>0.4446</v>
          </cell>
          <cell r="X100">
            <v>0.48499999999999999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Q101">
            <v>43251</v>
          </cell>
          <cell r="R101">
            <v>5.3801884690922439E-2</v>
          </cell>
          <cell r="S101">
            <v>5.4243821160266138E-2</v>
          </cell>
          <cell r="T101">
            <v>4.9628807684904755E-2</v>
          </cell>
          <cell r="U101">
            <v>0.46389999999999998</v>
          </cell>
          <cell r="V101">
            <v>0.4995</v>
          </cell>
          <cell r="W101">
            <v>0.44489999999999996</v>
          </cell>
          <cell r="X101">
            <v>0.48409999999999997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Q102">
            <v>43281</v>
          </cell>
          <cell r="R102">
            <v>5.3801538574108541E-2</v>
          </cell>
          <cell r="S102">
            <v>5.4188381299675487E-2</v>
          </cell>
          <cell r="T102">
            <v>4.9619821873934114E-2</v>
          </cell>
          <cell r="U102">
            <v>0.46260000000000001</v>
          </cell>
          <cell r="V102">
            <v>0.49850000000000005</v>
          </cell>
          <cell r="W102">
            <v>0.44650000000000001</v>
          </cell>
          <cell r="X102">
            <v>0.48569999999999997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Q103">
            <v>43312</v>
          </cell>
          <cell r="R103">
            <v>5.3801192461747957E-2</v>
          </cell>
          <cell r="S103">
            <v>5.414118375481116E-2</v>
          </cell>
          <cell r="T103">
            <v>4.9733881571439813E-2</v>
          </cell>
          <cell r="U103">
            <v>0.46130000000000004</v>
          </cell>
          <cell r="V103">
            <v>0.497</v>
          </cell>
          <cell r="W103">
            <v>0.44799999999999995</v>
          </cell>
          <cell r="X103">
            <v>0.48679999999999995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Q104">
            <v>43343</v>
          </cell>
          <cell r="R104">
            <v>5.380084635384047E-2</v>
          </cell>
          <cell r="S104">
            <v>5.4093990868499052E-2</v>
          </cell>
          <cell r="T104">
            <v>4.9864483128752586E-2</v>
          </cell>
          <cell r="U104">
            <v>0.45840000000000003</v>
          </cell>
          <cell r="V104">
            <v>0.49399999999999999</v>
          </cell>
          <cell r="W104">
            <v>0.44950000000000001</v>
          </cell>
          <cell r="X104">
            <v>0.48770000000000002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Q105">
            <v>43373</v>
          </cell>
          <cell r="R105">
            <v>5.3800500250386005E-2</v>
          </cell>
          <cell r="S105">
            <v>5.4046802510923538E-2</v>
          </cell>
          <cell r="T105">
            <v>5.0031564332018837E-2</v>
          </cell>
          <cell r="U105">
            <v>0.45760000000000001</v>
          </cell>
          <cell r="V105">
            <v>0.49290000000000006</v>
          </cell>
          <cell r="W105">
            <v>0.45069999999999999</v>
          </cell>
          <cell r="X105">
            <v>0.48820000000000002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Q106">
            <v>43404</v>
          </cell>
          <cell r="R106">
            <v>5.3800154151384588E-2</v>
          </cell>
          <cell r="S106">
            <v>5.3999618681964151E-2</v>
          </cell>
          <cell r="T106">
            <v>5.0071984036175951E-2</v>
          </cell>
          <cell r="U106">
            <v>0.45630000000000004</v>
          </cell>
          <cell r="V106">
            <v>0.4912999999999999</v>
          </cell>
          <cell r="W106">
            <v>0.45179999999999998</v>
          </cell>
          <cell r="X106">
            <v>0.48860000000000003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Q107">
            <v>43434</v>
          </cell>
          <cell r="R107">
            <v>5.3799808056835978E-2</v>
          </cell>
          <cell r="S107">
            <v>5.3953347187199796E-2</v>
          </cell>
          <cell r="T107">
            <v>5.012125734595764E-2</v>
          </cell>
          <cell r="U107">
            <v>0.45660000000000001</v>
          </cell>
          <cell r="V107">
            <v>0.49109999999999998</v>
          </cell>
          <cell r="W107">
            <v>0.45309999999999995</v>
          </cell>
          <cell r="X107">
            <v>0.48909999999999998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Q108">
            <v>43465</v>
          </cell>
          <cell r="R108">
            <v>5.379946196674025E-2</v>
          </cell>
          <cell r="S108">
            <v>5.3907080214124131E-2</v>
          </cell>
          <cell r="T108">
            <v>5.0172088290976913E-2</v>
          </cell>
          <cell r="U108">
            <v>0.45309999999999995</v>
          </cell>
          <cell r="V108">
            <v>0.48719999999999991</v>
          </cell>
          <cell r="W108">
            <v>0.45399999999999996</v>
          </cell>
          <cell r="X108">
            <v>0.48919999999999991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Q109">
            <v>43496</v>
          </cell>
          <cell r="R109">
            <v>5.3799115881097197E-2</v>
          </cell>
          <cell r="S109">
            <v>5.386081776261676E-2</v>
          </cell>
          <cell r="T109">
            <v>5.0223516582613537E-2</v>
          </cell>
          <cell r="U109">
            <v>0.44889999999999997</v>
          </cell>
          <cell r="V109">
            <v>0.48260000000000003</v>
          </cell>
          <cell r="W109">
            <v>0.45479999999999998</v>
          </cell>
          <cell r="X109">
            <v>0.48920000000000002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Q110">
            <v>43524</v>
          </cell>
          <cell r="R110">
            <v>5.3798769799906762E-2</v>
          </cell>
          <cell r="S110">
            <v>5.3814559832557306E-2</v>
          </cell>
          <cell r="T110">
            <v>5.0278160832783948E-2</v>
          </cell>
          <cell r="U110">
            <v>0.44840000000000002</v>
          </cell>
          <cell r="V110">
            <v>0.48160000000000003</v>
          </cell>
          <cell r="W110">
            <v>0.45589999999999997</v>
          </cell>
          <cell r="X110">
            <v>0.4895000000000001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Q111">
            <v>43555</v>
          </cell>
          <cell r="R111">
            <v>4.9025365838231375E-2</v>
          </cell>
          <cell r="S111">
            <v>5.3370551600080529E-2</v>
          </cell>
          <cell r="T111">
            <v>5.0117523343154918E-2</v>
          </cell>
          <cell r="U111">
            <v>0.45999999999999996</v>
          </cell>
          <cell r="V111">
            <v>0.48970000000000002</v>
          </cell>
          <cell r="W111">
            <v>0.45809999999999995</v>
          </cell>
          <cell r="X111">
            <v>0.48989999999999995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Q112">
            <v>43585</v>
          </cell>
          <cell r="R112">
            <v>4.9217977387795625E-2</v>
          </cell>
          <cell r="S112">
            <v>5.3020551284416434E-2</v>
          </cell>
          <cell r="T112">
            <v>4.99236180419051E-2</v>
          </cell>
          <cell r="U112">
            <v>0.45840000000000003</v>
          </cell>
          <cell r="V112">
            <v>0.48710000000000003</v>
          </cell>
          <cell r="W112">
            <v>0.45779999999999998</v>
          </cell>
          <cell r="X112">
            <v>0.48830000000000001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Q113">
            <v>43616</v>
          </cell>
          <cell r="R113">
            <v>4.9217774906429285E-2</v>
          </cell>
          <cell r="S113">
            <v>5.2638542135708677E-2</v>
          </cell>
          <cell r="T113">
            <v>4.965960132505489E-2</v>
          </cell>
          <cell r="U113">
            <v>0.45989999999999998</v>
          </cell>
          <cell r="V113">
            <v>0.48860000000000003</v>
          </cell>
          <cell r="W113">
            <v>0.4577</v>
          </cell>
          <cell r="X113">
            <v>0.48810000000000003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Q114">
            <v>43646</v>
          </cell>
          <cell r="R114">
            <v>4.9217572426729014E-2</v>
          </cell>
          <cell r="S114">
            <v>5.2256544956760374E-2</v>
          </cell>
          <cell r="T114">
            <v>4.9364454251074531E-2</v>
          </cell>
          <cell r="U114">
            <v>0.45860000000000001</v>
          </cell>
          <cell r="V114">
            <v>0.48719999999999997</v>
          </cell>
          <cell r="W114">
            <v>0.45750000000000002</v>
          </cell>
          <cell r="X114">
            <v>0.48760000000000009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Q115">
            <v>43677</v>
          </cell>
          <cell r="R115">
            <v>4.9217369948694682E-2</v>
          </cell>
          <cell r="S115">
            <v>5.1874559747339261E-2</v>
          </cell>
          <cell r="T115">
            <v>4.9066144352125654E-2</v>
          </cell>
          <cell r="U115">
            <v>0.45730000000000004</v>
          </cell>
          <cell r="V115">
            <v>0.48599999999999993</v>
          </cell>
          <cell r="W115">
            <v>0.45720000000000005</v>
          </cell>
          <cell r="X115">
            <v>0.48720000000000002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Q116">
            <v>43708</v>
          </cell>
          <cell r="R116">
            <v>4.9217167472326323E-2</v>
          </cell>
          <cell r="S116">
            <v>5.1492586507213084E-2</v>
          </cell>
          <cell r="T116">
            <v>4.8762039411237773E-2</v>
          </cell>
          <cell r="U116">
            <v>0.45879999999999999</v>
          </cell>
          <cell r="V116">
            <v>0.48760000000000003</v>
          </cell>
          <cell r="W116">
            <v>0.45720000000000005</v>
          </cell>
          <cell r="X116">
            <v>0.48700000000000004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Q117">
            <v>43738</v>
          </cell>
          <cell r="R117">
            <v>4.921696499762393E-2</v>
          </cell>
          <cell r="S117">
            <v>5.1110625236149593E-2</v>
          </cell>
          <cell r="T117">
            <v>4.8407609874436069E-2</v>
          </cell>
          <cell r="U117">
            <v>0.45799999999999996</v>
          </cell>
          <cell r="V117">
            <v>0.48729999999999996</v>
          </cell>
          <cell r="W117">
            <v>0.45730000000000004</v>
          </cell>
          <cell r="X117">
            <v>0.4875000000000001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Q118">
            <v>43769</v>
          </cell>
          <cell r="R118">
            <v>4.9216762524587405E-2</v>
          </cell>
          <cell r="S118">
            <v>5.0728675933916494E-2</v>
          </cell>
          <cell r="T118">
            <v>4.8050554317008831E-2</v>
          </cell>
          <cell r="U118">
            <v>0.45679999999999998</v>
          </cell>
          <cell r="V118">
            <v>0.48660000000000003</v>
          </cell>
          <cell r="W118">
            <v>0.45730000000000004</v>
          </cell>
          <cell r="X118">
            <v>0.4879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Q119">
            <v>43799</v>
          </cell>
          <cell r="R119">
            <v>4.941713204296528E-2</v>
          </cell>
          <cell r="S119">
            <v>5.0363452932760594E-2</v>
          </cell>
          <cell r="T119">
            <v>4.787950307614406E-2</v>
          </cell>
          <cell r="U119">
            <v>0.48729999999999996</v>
          </cell>
          <cell r="V119">
            <v>0.51329999999999998</v>
          </cell>
          <cell r="W119">
            <v>0.46020000000000005</v>
          </cell>
          <cell r="X119">
            <v>0.48959999999999998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Q120">
            <v>43830</v>
          </cell>
          <cell r="R120">
            <v>4.9880136450260217E-2</v>
          </cell>
          <cell r="S120">
            <v>5.0036842473053927E-2</v>
          </cell>
          <cell r="T120">
            <v>4.7853489139981456E-2</v>
          </cell>
          <cell r="U120">
            <v>0.48380000000000001</v>
          </cell>
          <cell r="V120">
            <v>0.50819999999999999</v>
          </cell>
          <cell r="W120">
            <v>0.46279999999999999</v>
          </cell>
          <cell r="X120">
            <v>0.48980000000000001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Q121">
            <v>43861</v>
          </cell>
          <cell r="R121">
            <v>4.9879954801767906E-2</v>
          </cell>
          <cell r="S121">
            <v>4.9710245716443148E-2</v>
          </cell>
          <cell r="T121">
            <v>4.7816538226420922E-2</v>
          </cell>
          <cell r="U121">
            <v>0.47960000000000003</v>
          </cell>
          <cell r="V121">
            <v>0.50229999999999997</v>
          </cell>
          <cell r="W121">
            <v>0.46519999999999995</v>
          </cell>
          <cell r="X121">
            <v>0.49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Q122">
            <v>43890</v>
          </cell>
          <cell r="R122">
            <v>4.9879773154598607E-2</v>
          </cell>
          <cell r="S122">
            <v>4.9383662662667471E-2</v>
          </cell>
          <cell r="T122">
            <v>4.7781028377858144E-2</v>
          </cell>
          <cell r="U122">
            <v>0.47909999999999997</v>
          </cell>
          <cell r="V122">
            <v>0.50009999999999999</v>
          </cell>
          <cell r="W122">
            <v>0.46779999999999999</v>
          </cell>
          <cell r="X122">
            <v>0.49050000000000005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Q123">
            <v>43921</v>
          </cell>
          <cell r="R123">
            <v>4.9879591508752326E-2</v>
          </cell>
          <cell r="S123">
            <v>4.9454848135210887E-2</v>
          </cell>
          <cell r="T123">
            <v>4.7632045556795753E-2</v>
          </cell>
          <cell r="U123">
            <v>0.47640000000000005</v>
          </cell>
          <cell r="V123">
            <v>0.49650000000000011</v>
          </cell>
          <cell r="W123">
            <v>0.46860000000000002</v>
          </cell>
          <cell r="X123">
            <v>0.49009999999999998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Q124">
            <v>43951</v>
          </cell>
          <cell r="R124">
            <v>4.9879409864228973E-2</v>
          </cell>
          <cell r="S124">
            <v>4.9509967508247009E-2</v>
          </cell>
          <cell r="T124">
            <v>4.7737814679234498E-2</v>
          </cell>
          <cell r="U124">
            <v>0.46930000000000005</v>
          </cell>
          <cell r="V124">
            <v>0.48919999999999997</v>
          </cell>
          <cell r="W124">
            <v>0.46950000000000003</v>
          </cell>
          <cell r="X124">
            <v>0.49049999999999999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Q125">
            <v>43982</v>
          </cell>
          <cell r="R125">
            <v>4.9801742494322655E-2</v>
          </cell>
          <cell r="S125">
            <v>4.9558631473904775E-2</v>
          </cell>
          <cell r="T125">
            <v>4.7828992294345632E-2</v>
          </cell>
          <cell r="U125">
            <v>0.4708</v>
          </cell>
          <cell r="V125">
            <v>0.49029999999999996</v>
          </cell>
          <cell r="W125">
            <v>0.47060000000000002</v>
          </cell>
          <cell r="X125">
            <v>0.49109999999999998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Q126">
            <v>44012</v>
          </cell>
          <cell r="R126">
            <v>4.9801561134619858E-2</v>
          </cell>
          <cell r="S126">
            <v>4.9607297199562354E-2</v>
          </cell>
          <cell r="T126">
            <v>4.7919396431850163E-2</v>
          </cell>
          <cell r="U126">
            <v>0.46940000000000004</v>
          </cell>
          <cell r="V126">
            <v>0.48870000000000002</v>
          </cell>
          <cell r="W126">
            <v>0.47150000000000003</v>
          </cell>
          <cell r="X126">
            <v>0.49150000000000005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Q127">
            <v>44043</v>
          </cell>
          <cell r="R127">
            <v>4.9801379776238039E-2</v>
          </cell>
          <cell r="S127">
            <v>4.9655964685190956E-2</v>
          </cell>
          <cell r="T127">
            <v>4.8008501328487309E-2</v>
          </cell>
          <cell r="U127">
            <v>0.46809999999999996</v>
          </cell>
          <cell r="V127">
            <v>0.48709999999999998</v>
          </cell>
          <cell r="W127">
            <v>0.47230000000000005</v>
          </cell>
          <cell r="X127">
            <v>0.4919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Q128">
            <v>44074</v>
          </cell>
          <cell r="R128">
            <v>4.9801198419177045E-2</v>
          </cell>
          <cell r="S128">
            <v>4.9704633930761855E-2</v>
          </cell>
          <cell r="T128">
            <v>4.8098223242719028E-2</v>
          </cell>
          <cell r="U128">
            <v>0.46970000000000001</v>
          </cell>
          <cell r="V128">
            <v>0.48839999999999989</v>
          </cell>
          <cell r="W128">
            <v>0.47340000000000004</v>
          </cell>
          <cell r="X128">
            <v>0.4924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Q129">
            <v>44104</v>
          </cell>
          <cell r="R129">
            <v>4.980101706343687E-2</v>
          </cell>
          <cell r="S129">
            <v>4.9753304936246266E-2</v>
          </cell>
          <cell r="T129">
            <v>4.81877992481086E-2</v>
          </cell>
          <cell r="U129">
            <v>0.46889999999999998</v>
          </cell>
          <cell r="V129">
            <v>0.48719999999999997</v>
          </cell>
          <cell r="W129">
            <v>0.47419999999999995</v>
          </cell>
          <cell r="X129">
            <v>0.49280000000000002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</sheetData>
      <sheetData sheetId="2"/>
      <sheetData sheetId="3"/>
      <sheetData sheetId="4"/>
      <sheetData sheetId="5"/>
      <sheetData sheetId="6">
        <row r="2">
          <cell r="A2" t="str">
            <v>Version 2016 - 0.1.5</v>
          </cell>
        </row>
        <row r="3">
          <cell r="B3" t="str">
            <v>0.1.5</v>
          </cell>
        </row>
      </sheetData>
      <sheetData sheetId="7"/>
      <sheetData sheetId="8">
        <row r="7">
          <cell r="A7">
            <v>1</v>
          </cell>
        </row>
      </sheetData>
      <sheetData sheetId="9"/>
      <sheetData sheetId="10"/>
      <sheetData sheetId="11"/>
      <sheetData sheetId="12">
        <row r="3">
          <cell r="A3" t="str">
            <v>INTEREST UPDATED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0">
          <cell r="A140" t="str">
            <v>Labor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5">
          <cell r="BK35">
            <v>-35081286.022307709</v>
          </cell>
        </row>
      </sheetData>
      <sheetData sheetId="48">
        <row r="38">
          <cell r="E38">
            <v>226318.53645457805</v>
          </cell>
        </row>
      </sheetData>
      <sheetData sheetId="49"/>
      <sheetData sheetId="50">
        <row r="247">
          <cell r="T247">
            <v>1481485.3461829692</v>
          </cell>
        </row>
      </sheetData>
      <sheetData sheetId="51"/>
      <sheetData sheetId="52"/>
      <sheetData sheetId="53"/>
      <sheetData sheetId="54"/>
      <sheetData sheetId="55">
        <row r="7">
          <cell r="L7">
            <v>423190595.58689737</v>
          </cell>
        </row>
      </sheetData>
      <sheetData sheetId="56">
        <row r="159">
          <cell r="A159" t="str">
            <v>BEGINNING RATE BASE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9011289.438500002</v>
          </cell>
        </row>
      </sheetData>
      <sheetData sheetId="71">
        <row r="7">
          <cell r="D7">
            <v>50054426.264200009</v>
          </cell>
        </row>
      </sheetData>
      <sheetData sheetId="72">
        <row r="7">
          <cell r="D7">
            <v>90965563.654499948</v>
          </cell>
        </row>
      </sheetData>
      <sheetData sheetId="73">
        <row r="7">
          <cell r="D7">
            <v>30220000</v>
          </cell>
        </row>
      </sheetData>
      <sheetData sheetId="74">
        <row r="7">
          <cell r="D7">
            <v>39767333.917400032</v>
          </cell>
        </row>
      </sheetData>
      <sheetData sheetId="75">
        <row r="7">
          <cell r="D7">
            <v>27255369</v>
          </cell>
        </row>
      </sheetData>
      <sheetData sheetId="76">
        <row r="7">
          <cell r="D7">
            <v>70533134</v>
          </cell>
        </row>
        <row r="97">
          <cell r="M97">
            <v>1331123.582957834</v>
          </cell>
        </row>
      </sheetData>
      <sheetData sheetId="77">
        <row r="7">
          <cell r="D7">
            <v>709305</v>
          </cell>
        </row>
      </sheetData>
      <sheetData sheetId="78">
        <row r="7">
          <cell r="D7">
            <v>805597.52525048237</v>
          </cell>
        </row>
      </sheetData>
      <sheetData sheetId="79">
        <row r="7">
          <cell r="D7">
            <v>16369000</v>
          </cell>
        </row>
      </sheetData>
      <sheetData sheetId="80">
        <row r="7">
          <cell r="D7">
            <v>198873.76500000013</v>
          </cell>
        </row>
      </sheetData>
      <sheetData sheetId="81">
        <row r="7">
          <cell r="D7">
            <v>15354054.460000005</v>
          </cell>
        </row>
      </sheetData>
      <sheetData sheetId="82">
        <row r="7">
          <cell r="D7">
            <v>37145401.422596402</v>
          </cell>
        </row>
      </sheetData>
      <sheetData sheetId="83">
        <row r="7">
          <cell r="D7">
            <v>-2605269.59</v>
          </cell>
        </row>
      </sheetData>
      <sheetData sheetId="84">
        <row r="7">
          <cell r="D7">
            <v>4408336</v>
          </cell>
        </row>
      </sheetData>
      <sheetData sheetId="85"/>
      <sheetData sheetId="86"/>
      <sheetData sheetId="87"/>
      <sheetData sheetId="88">
        <row r="7">
          <cell r="D7">
            <v>311652751</v>
          </cell>
        </row>
      </sheetData>
      <sheetData sheetId="89">
        <row r="7">
          <cell r="K7">
            <v>0</v>
          </cell>
        </row>
      </sheetData>
      <sheetData sheetId="90"/>
      <sheetData sheetId="91"/>
      <sheetData sheetId="92"/>
      <sheetData sheetId="93"/>
      <sheetData sheetId="94">
        <row r="43">
          <cell r="K43">
            <v>0</v>
          </cell>
        </row>
      </sheetData>
      <sheetData sheetId="95">
        <row r="43">
          <cell r="K43">
            <v>0</v>
          </cell>
        </row>
      </sheetData>
      <sheetData sheetId="96"/>
      <sheetData sheetId="97">
        <row r="13">
          <cell r="K13">
            <v>9936956.1062427461</v>
          </cell>
        </row>
      </sheetData>
      <sheetData sheetId="98"/>
      <sheetData sheetId="99">
        <row r="7">
          <cell r="D7">
            <v>126829313.596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</row>
      </sheetData>
      <sheetData sheetId="114"/>
      <sheetData sheetId="115"/>
      <sheetData sheetId="116"/>
      <sheetData sheetId="117"/>
      <sheetData sheetId="118">
        <row r="21">
          <cell r="J21">
            <v>8470940.3691999279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662">
          <cell r="I1662">
            <v>1221</v>
          </cell>
        </row>
      </sheetData>
      <sheetData sheetId="134"/>
      <sheetData sheetId="135">
        <row r="2">
          <cell r="I2">
            <v>0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>
        <row r="15">
          <cell r="CZ15">
            <v>39861.33397303956</v>
          </cell>
        </row>
      </sheetData>
      <sheetData sheetId="143"/>
      <sheetData sheetId="1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 refreshError="1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>
        <row r="56">
          <cell r="F56">
            <v>0.90689999999999993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K-Project"/>
      <sheetName val="Colorado"/>
      <sheetName val="Kansas"/>
      <sheetName val="CKMO"/>
      <sheetName val="CK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2213528.1800000002</v>
          </cell>
          <cell r="C15">
            <v>121423.19</v>
          </cell>
          <cell r="D15">
            <v>82385.100000000006</v>
          </cell>
          <cell r="F15">
            <v>224867.64</v>
          </cell>
          <cell r="H15">
            <v>84052.32</v>
          </cell>
          <cell r="J15">
            <v>184759.81</v>
          </cell>
          <cell r="L15">
            <v>82777.119999999995</v>
          </cell>
          <cell r="N15">
            <v>77275.399999999994</v>
          </cell>
          <cell r="P15">
            <v>226805.01</v>
          </cell>
          <cell r="R15">
            <v>257709.24</v>
          </cell>
          <cell r="S15">
            <v>-30904.229999999981</v>
          </cell>
          <cell r="T15">
            <v>175307.73</v>
          </cell>
          <cell r="V15">
            <v>171150.23</v>
          </cell>
          <cell r="X15">
            <v>171504.11</v>
          </cell>
          <cell r="Z15">
            <v>1829112.67</v>
          </cell>
        </row>
        <row r="17">
          <cell r="A17" t="str">
            <v>Equipment</v>
          </cell>
          <cell r="B17">
            <v>282117.39</v>
          </cell>
          <cell r="C17">
            <v>18933.25</v>
          </cell>
          <cell r="D17">
            <v>3570.11</v>
          </cell>
          <cell r="F17">
            <v>3911.02</v>
          </cell>
          <cell r="H17" t="str">
            <v xml:space="preserve"> 0</v>
          </cell>
          <cell r="J17">
            <v>46128.29</v>
          </cell>
          <cell r="L17">
            <v>5962.45</v>
          </cell>
          <cell r="N17">
            <v>25806.61</v>
          </cell>
          <cell r="P17" t="str">
            <v xml:space="preserve"> 0</v>
          </cell>
          <cell r="Q17">
            <v>48000</v>
          </cell>
          <cell r="R17" t="str">
            <v xml:space="preserve"> 0</v>
          </cell>
          <cell r="S17">
            <v>48000</v>
          </cell>
          <cell r="T17" t="str">
            <v xml:space="preserve"> 0</v>
          </cell>
          <cell r="U17">
            <v>22193</v>
          </cell>
          <cell r="V17" t="str">
            <v xml:space="preserve"> 0</v>
          </cell>
          <cell r="X17" t="str">
            <v xml:space="preserve"> 0</v>
          </cell>
          <cell r="Z17">
            <v>222504.72999999998</v>
          </cell>
        </row>
        <row r="19">
          <cell r="A19" t="str">
            <v>3034.PC/MDTReplace-MDT033: CB10.PC / MDT Replacement - Acker - MDT</v>
          </cell>
          <cell r="B19">
            <v>71825.490000000005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>
            <v>92710.3</v>
          </cell>
          <cell r="L19">
            <v>-3454.41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89255.89</v>
          </cell>
        </row>
        <row r="20">
          <cell r="A20" t="str">
            <v>3034.PC/MDTReplace-MDT034: CB10.PC / MDT Replacement - Acker for MDT</v>
          </cell>
          <cell r="B20">
            <v>5636.85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3034.PC/MDTReplace-PC033: CB10.PC / MDT Replacement - Acker - for PC</v>
          </cell>
          <cell r="B21">
            <v>28989.49</v>
          </cell>
          <cell r="C21" t="str">
            <v xml:space="preserve"> 0</v>
          </cell>
          <cell r="D21">
            <v>58330.3</v>
          </cell>
          <cell r="F21">
            <v>10834.38</v>
          </cell>
          <cell r="H21">
            <v>3775.9</v>
          </cell>
          <cell r="J21">
            <v>1502.38</v>
          </cell>
          <cell r="L21">
            <v>7284.95</v>
          </cell>
          <cell r="N21">
            <v>3101.9</v>
          </cell>
          <cell r="P21" t="str">
            <v xml:space="preserve"> 0</v>
          </cell>
          <cell r="Q21">
            <v>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84829.81</v>
          </cell>
        </row>
        <row r="22">
          <cell r="A22" t="str">
            <v>3034.PC/MDTReplace-PC034: CB10.PC / MDT Replacement - Acker for PC</v>
          </cell>
          <cell r="B22">
            <v>7247.37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3035.PC/MDTReplace-MDT033: CB10.PC / MDT Replacement - Acker for MDT</v>
          </cell>
          <cell r="B23">
            <v>5636.85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3035.PC/MDTReplace-PC033: CB10.PC / MDT Replacement - Acker for PC</v>
          </cell>
          <cell r="B24">
            <v>4831.58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3037.PC/MDTReplace-MDT035: CB10.PC / MDT Replacement - Acker for MDT</v>
          </cell>
          <cell r="B25">
            <v>11273.69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3037.PC/MDTReplace-PC035: CB10.PC / MDT Replacement - Acker for PC</v>
          </cell>
          <cell r="B26">
            <v>7247.37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3040.PC/MDTReplace-MDT035: CB10.PC / MDT Replacement - Acker for MDT</v>
          </cell>
          <cell r="B27">
            <v>5636.85</v>
          </cell>
          <cell r="C27" t="str">
            <v xml:space="preserve"> 0</v>
          </cell>
          <cell r="D27" t="str">
            <v xml:space="preserve"> 0</v>
          </cell>
          <cell r="F27" t="str">
            <v xml:space="preserve"> 0</v>
          </cell>
          <cell r="H27" t="str">
            <v xml:space="preserve"> 0</v>
          </cell>
          <cell r="J27" t="str">
            <v xml:space="preserve"> 0</v>
          </cell>
          <cell r="L27" t="str">
            <v xml:space="preserve"> 0</v>
          </cell>
          <cell r="N27" t="str">
            <v xml:space="preserve"> 0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0</v>
          </cell>
        </row>
        <row r="28">
          <cell r="A28" t="str">
            <v>3040.PC/MDTReplace-PC035: CB10.PC / MDT Replacement - Acker for PC</v>
          </cell>
          <cell r="B28">
            <v>4831.58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A37" t="str">
            <v>PC/MDT Replacement</v>
          </cell>
          <cell r="B37">
            <v>153157.12</v>
          </cell>
          <cell r="C37">
            <v>0</v>
          </cell>
          <cell r="D37">
            <v>58330.3</v>
          </cell>
          <cell r="E37">
            <v>0</v>
          </cell>
          <cell r="F37">
            <v>10834.38</v>
          </cell>
          <cell r="G37">
            <v>0</v>
          </cell>
          <cell r="H37">
            <v>3775.9</v>
          </cell>
          <cell r="I37">
            <v>0</v>
          </cell>
          <cell r="J37">
            <v>94212.680000000008</v>
          </cell>
          <cell r="K37">
            <v>0</v>
          </cell>
          <cell r="L37">
            <v>3830.54</v>
          </cell>
          <cell r="M37">
            <v>0</v>
          </cell>
          <cell r="N37">
            <v>3101.9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174085.7</v>
          </cell>
        </row>
        <row r="38">
          <cell r="A38" t="str">
            <v>Information Technology-Other</v>
          </cell>
          <cell r="B38">
            <v>428302.74</v>
          </cell>
          <cell r="C38">
            <v>25483.39</v>
          </cell>
          <cell r="D38">
            <v>5057.8699999999953</v>
          </cell>
          <cell r="F38">
            <v>37057.730000000003</v>
          </cell>
          <cell r="H38">
            <v>2736.11</v>
          </cell>
          <cell r="J38">
            <v>7155.5299999999988</v>
          </cell>
          <cell r="L38">
            <v>172.86999999999989</v>
          </cell>
          <cell r="N38">
            <v>17385.53</v>
          </cell>
          <cell r="P38">
            <v>12077.33</v>
          </cell>
          <cell r="Q38">
            <v>34493</v>
          </cell>
          <cell r="R38">
            <v>25200.85</v>
          </cell>
          <cell r="S38">
            <v>34493</v>
          </cell>
          <cell r="T38">
            <v>12739.99</v>
          </cell>
          <cell r="U38">
            <v>34493</v>
          </cell>
          <cell r="V38">
            <v>11463.76</v>
          </cell>
          <cell r="W38">
            <v>34493</v>
          </cell>
          <cell r="X38">
            <v>11495.82</v>
          </cell>
          <cell r="Z38">
            <v>305998.77999999997</v>
          </cell>
        </row>
        <row r="39">
          <cell r="A39" t="str">
            <v>Information Technology</v>
          </cell>
          <cell r="B39">
            <v>581459.86</v>
          </cell>
          <cell r="C39">
            <v>25483.39</v>
          </cell>
          <cell r="D39">
            <v>63388.17</v>
          </cell>
          <cell r="E39">
            <v>0</v>
          </cell>
          <cell r="F39">
            <v>47892.11</v>
          </cell>
          <cell r="G39">
            <v>0</v>
          </cell>
          <cell r="H39">
            <v>6512.01</v>
          </cell>
          <cell r="I39">
            <v>0</v>
          </cell>
          <cell r="J39">
            <v>101368.21</v>
          </cell>
          <cell r="K39">
            <v>0</v>
          </cell>
          <cell r="L39">
            <v>4003.41</v>
          </cell>
          <cell r="M39">
            <v>0</v>
          </cell>
          <cell r="N39">
            <v>20487.43</v>
          </cell>
          <cell r="O39">
            <v>0</v>
          </cell>
          <cell r="P39">
            <v>12077.33</v>
          </cell>
          <cell r="Q39">
            <v>34493</v>
          </cell>
          <cell r="R39">
            <v>25200.85</v>
          </cell>
          <cell r="S39">
            <v>34493</v>
          </cell>
          <cell r="T39">
            <v>12739.99</v>
          </cell>
          <cell r="U39">
            <v>34493</v>
          </cell>
          <cell r="V39">
            <v>11463.76</v>
          </cell>
          <cell r="W39">
            <v>34493</v>
          </cell>
          <cell r="X39">
            <v>11495.82</v>
          </cell>
          <cell r="Y39">
            <v>0</v>
          </cell>
          <cell r="Z39">
            <v>480084.48000000004</v>
          </cell>
        </row>
        <row r="40">
          <cell r="Z40">
            <v>0</v>
          </cell>
        </row>
        <row r="41">
          <cell r="A41" t="str">
            <v>Misc</v>
          </cell>
          <cell r="B41" t="str">
            <v xml:space="preserve"> 0</v>
          </cell>
          <cell r="C41">
            <v>107691.33</v>
          </cell>
          <cell r="D41">
            <v>-50466.64</v>
          </cell>
          <cell r="F41">
            <v>-85998.46</v>
          </cell>
          <cell r="H41">
            <v>136777.74</v>
          </cell>
          <cell r="J41">
            <v>-5020.4799999999996</v>
          </cell>
          <cell r="L41">
            <v>-74094.42</v>
          </cell>
          <cell r="N41">
            <v>-37126.620000000003</v>
          </cell>
          <cell r="P41" t="str">
            <v xml:space="preserve"> 0</v>
          </cell>
          <cell r="Q41">
            <v>1648</v>
          </cell>
          <cell r="R41" t="str">
            <v xml:space="preserve"> 0</v>
          </cell>
          <cell r="S41">
            <v>1648</v>
          </cell>
          <cell r="T41" t="str">
            <v xml:space="preserve"> 0</v>
          </cell>
          <cell r="U41">
            <v>1648</v>
          </cell>
          <cell r="V41" t="str">
            <v xml:space="preserve"> 0</v>
          </cell>
          <cell r="W41">
            <v>1648</v>
          </cell>
          <cell r="X41" t="str">
            <v xml:space="preserve"> 0</v>
          </cell>
          <cell r="Y41">
            <v>1648</v>
          </cell>
          <cell r="Z41">
            <v>2.4499999999898137</v>
          </cell>
        </row>
        <row r="42">
          <cell r="A42" t="str">
            <v>Overhead</v>
          </cell>
          <cell r="B42" t="str">
            <v xml:space="preserve"> 0</v>
          </cell>
          <cell r="C42">
            <v>95103.73</v>
          </cell>
          <cell r="D42">
            <v>49693.47</v>
          </cell>
          <cell r="F42">
            <v>-144417.60999999999</v>
          </cell>
          <cell r="H42">
            <v>65320.36</v>
          </cell>
          <cell r="J42">
            <v>-225203.52</v>
          </cell>
          <cell r="L42">
            <v>159883.16</v>
          </cell>
          <cell r="N42">
            <v>26206.83</v>
          </cell>
          <cell r="P42" t="str">
            <v xml:space="preserve"> 0</v>
          </cell>
          <cell r="Q42">
            <v>-5317</v>
          </cell>
          <cell r="R42" t="str">
            <v xml:space="preserve"> 0</v>
          </cell>
          <cell r="S42">
            <v>-5317</v>
          </cell>
          <cell r="T42" t="str">
            <v xml:space="preserve"> 0</v>
          </cell>
          <cell r="U42">
            <v>-5317</v>
          </cell>
          <cell r="V42" t="str">
            <v xml:space="preserve"> 0</v>
          </cell>
          <cell r="W42">
            <v>-5317</v>
          </cell>
          <cell r="X42" t="str">
            <v xml:space="preserve"> 0</v>
          </cell>
          <cell r="Y42">
            <v>-5317</v>
          </cell>
          <cell r="Z42">
            <v>1.4200000000564614</v>
          </cell>
        </row>
        <row r="43">
          <cell r="A43" t="str">
            <v>Pipeline Integrity Management</v>
          </cell>
          <cell r="B43" t="str">
            <v xml:space="preserve"> 0</v>
          </cell>
          <cell r="C43" t="str">
            <v xml:space="preserve"> 0</v>
          </cell>
          <cell r="D43" t="str">
            <v xml:space="preserve"> 0</v>
          </cell>
          <cell r="F43" t="str">
            <v xml:space="preserve"> 0</v>
          </cell>
          <cell r="H43" t="str">
            <v xml:space="preserve"> 0</v>
          </cell>
          <cell r="J43" t="str">
            <v xml:space="preserve"> 0</v>
          </cell>
          <cell r="L43" t="str">
            <v xml:space="preserve"> 0</v>
          </cell>
          <cell r="N43" t="str">
            <v xml:space="preserve"> 0</v>
          </cell>
          <cell r="P43" t="str">
            <v xml:space="preserve"> 0</v>
          </cell>
          <cell r="R43" t="str">
            <v xml:space="preserve"> 0</v>
          </cell>
          <cell r="T43" t="str">
            <v xml:space="preserve"> 0</v>
          </cell>
          <cell r="V43" t="str">
            <v xml:space="preserve"> 0</v>
          </cell>
          <cell r="X43" t="str">
            <v xml:space="preserve"> 0</v>
          </cell>
          <cell r="Z43">
            <v>0</v>
          </cell>
        </row>
        <row r="44">
          <cell r="A44" t="str">
            <v>Public Improvements</v>
          </cell>
          <cell r="B44">
            <v>414376.89</v>
          </cell>
          <cell r="C44">
            <v>11239.2</v>
          </cell>
          <cell r="D44">
            <v>45404.08</v>
          </cell>
          <cell r="F44">
            <v>65912.570000000007</v>
          </cell>
          <cell r="H44" t="str">
            <v xml:space="preserve"> 0</v>
          </cell>
          <cell r="J44" t="str">
            <v xml:space="preserve"> 0</v>
          </cell>
          <cell r="L44">
            <v>10970.87</v>
          </cell>
          <cell r="N44">
            <v>4265.93</v>
          </cell>
          <cell r="P44">
            <v>59909.47</v>
          </cell>
          <cell r="R44">
            <v>38091.81</v>
          </cell>
          <cell r="T44">
            <v>24466.59</v>
          </cell>
          <cell r="V44">
            <v>6166.39</v>
          </cell>
          <cell r="X44">
            <v>3766.58</v>
          </cell>
          <cell r="Z44">
            <v>270193.49</v>
          </cell>
        </row>
        <row r="45">
          <cell r="A45" t="str">
            <v>Structures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>
            <v>7168.11</v>
          </cell>
          <cell r="N45">
            <v>8447.17</v>
          </cell>
          <cell r="P45" t="str">
            <v xml:space="preserve"> 0</v>
          </cell>
          <cell r="R45" t="str">
            <v xml:space="preserve"> 0</v>
          </cell>
          <cell r="S45">
            <v>450000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465615.28</v>
          </cell>
        </row>
        <row r="47">
          <cell r="A47" t="str">
            <v>060.810.Greeley AMI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>
            <v>241545.91</v>
          </cell>
          <cell r="J47">
            <v>1640495.69</v>
          </cell>
          <cell r="L47">
            <v>1244087.71</v>
          </cell>
          <cell r="N47">
            <v>213704.98</v>
          </cell>
          <cell r="P47" t="str">
            <v xml:space="preserve"> 0</v>
          </cell>
          <cell r="Q47">
            <v>100624.99999999999</v>
          </cell>
          <cell r="R47" t="str">
            <v xml:space="preserve"> 0</v>
          </cell>
          <cell r="S47">
            <v>100624.99999999999</v>
          </cell>
          <cell r="T47" t="str">
            <v xml:space="preserve"> 0</v>
          </cell>
          <cell r="U47">
            <v>100624.99999999999</v>
          </cell>
          <cell r="V47" t="str">
            <v xml:space="preserve"> 0</v>
          </cell>
          <cell r="W47">
            <v>100624.99999999999</v>
          </cell>
          <cell r="X47" t="str">
            <v xml:space="preserve"> 0</v>
          </cell>
          <cell r="Y47">
            <v>100624.99999999999</v>
          </cell>
          <cell r="Z47">
            <v>3842959.2899999996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AMI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241545.91</v>
          </cell>
          <cell r="J51">
            <v>1640495.69</v>
          </cell>
          <cell r="L51">
            <v>1244087.71</v>
          </cell>
          <cell r="M51">
            <v>0</v>
          </cell>
          <cell r="N51">
            <v>213704.98</v>
          </cell>
          <cell r="O51">
            <v>0</v>
          </cell>
          <cell r="P51">
            <v>0</v>
          </cell>
          <cell r="Q51">
            <v>100624.99999999999</v>
          </cell>
          <cell r="R51">
            <v>0</v>
          </cell>
          <cell r="S51">
            <v>100624.99999999999</v>
          </cell>
          <cell r="T51">
            <v>0</v>
          </cell>
          <cell r="U51">
            <v>100624.99999999999</v>
          </cell>
          <cell r="V51">
            <v>0</v>
          </cell>
          <cell r="W51">
            <v>100624.99999999999</v>
          </cell>
          <cell r="X51">
            <v>0</v>
          </cell>
          <cell r="Y51">
            <v>100624.99999999999</v>
          </cell>
          <cell r="Z51">
            <v>3842959.2899999996</v>
          </cell>
        </row>
        <row r="52">
          <cell r="A52" t="str">
            <v>System Improvements-Other</v>
          </cell>
          <cell r="B52">
            <v>423440.47</v>
          </cell>
          <cell r="C52">
            <v>56072.97</v>
          </cell>
          <cell r="D52">
            <v>57899.360000000001</v>
          </cell>
          <cell r="F52">
            <v>-144157.93</v>
          </cell>
          <cell r="H52">
            <v>69336.28</v>
          </cell>
          <cell r="J52">
            <v>71361.030000000028</v>
          </cell>
          <cell r="L52">
            <v>263029.85000000009</v>
          </cell>
          <cell r="N52">
            <v>108837.56999999998</v>
          </cell>
          <cell r="P52">
            <v>254851.66</v>
          </cell>
          <cell r="Q52">
            <v>135000</v>
          </cell>
          <cell r="R52">
            <v>25018.59</v>
          </cell>
          <cell r="S52">
            <v>135000</v>
          </cell>
          <cell r="T52">
            <v>26368.19</v>
          </cell>
          <cell r="V52">
            <v>49897.67</v>
          </cell>
          <cell r="X52">
            <v>0</v>
          </cell>
          <cell r="Z52">
            <v>1108515.24</v>
          </cell>
        </row>
        <row r="53">
          <cell r="A53" t="str">
            <v>System Improvements</v>
          </cell>
          <cell r="B53">
            <v>423440.47</v>
          </cell>
          <cell r="C53">
            <v>56072.97</v>
          </cell>
          <cell r="D53">
            <v>57899.360000000001</v>
          </cell>
          <cell r="E53">
            <v>0</v>
          </cell>
          <cell r="F53">
            <v>-144157.93</v>
          </cell>
          <cell r="G53">
            <v>0</v>
          </cell>
          <cell r="H53">
            <v>310882.19</v>
          </cell>
          <cell r="I53">
            <v>0</v>
          </cell>
          <cell r="J53">
            <v>1711856.72</v>
          </cell>
          <cell r="K53">
            <v>0</v>
          </cell>
          <cell r="L53">
            <v>1507117.56</v>
          </cell>
          <cell r="M53">
            <v>0</v>
          </cell>
          <cell r="N53">
            <v>322542.55</v>
          </cell>
          <cell r="O53">
            <v>0</v>
          </cell>
          <cell r="P53">
            <v>254851.66</v>
          </cell>
          <cell r="Q53">
            <v>235625</v>
          </cell>
          <cell r="R53">
            <v>25018.59</v>
          </cell>
          <cell r="S53">
            <v>235625</v>
          </cell>
          <cell r="T53">
            <v>26368.19</v>
          </cell>
          <cell r="U53">
            <v>100624.99999999999</v>
          </cell>
          <cell r="V53">
            <v>49897.67</v>
          </cell>
          <cell r="W53">
            <v>100624.99999999999</v>
          </cell>
          <cell r="X53" t="str">
            <v xml:space="preserve"> 0</v>
          </cell>
          <cell r="Y53">
            <v>100624.99999999999</v>
          </cell>
          <cell r="Z53">
            <v>4951474.53</v>
          </cell>
        </row>
        <row r="55">
          <cell r="A55" t="str">
            <v>System Integrity</v>
          </cell>
          <cell r="B55">
            <v>7128329.1299999999</v>
          </cell>
          <cell r="C55">
            <v>313074.06</v>
          </cell>
          <cell r="D55">
            <v>386799.17</v>
          </cell>
          <cell r="F55">
            <v>754551.3</v>
          </cell>
          <cell r="H55">
            <v>232252.19</v>
          </cell>
          <cell r="J55">
            <v>286567.58</v>
          </cell>
          <cell r="L55">
            <v>280926.94</v>
          </cell>
          <cell r="N55">
            <v>312256.43</v>
          </cell>
          <cell r="P55">
            <v>766688.15</v>
          </cell>
          <cell r="Q55">
            <v>99583</v>
          </cell>
          <cell r="R55">
            <v>546077.02</v>
          </cell>
          <cell r="S55">
            <v>170097</v>
          </cell>
          <cell r="T55">
            <v>534533.79</v>
          </cell>
          <cell r="U55">
            <v>85000</v>
          </cell>
          <cell r="V55">
            <v>579630.15</v>
          </cell>
          <cell r="W55">
            <v>85000</v>
          </cell>
          <cell r="X55">
            <v>572263.98</v>
          </cell>
          <cell r="Y55">
            <v>85000</v>
          </cell>
          <cell r="Z55">
            <v>6090300.7600000016</v>
          </cell>
        </row>
        <row r="56">
          <cell r="A56" t="str">
            <v>Vehicles</v>
          </cell>
          <cell r="B56" t="str">
            <v xml:space="preserve"> 0</v>
          </cell>
          <cell r="C56">
            <v>393.62</v>
          </cell>
          <cell r="D56" t="str">
            <v xml:space="preserve"> 0</v>
          </cell>
          <cell r="F56" t="str">
            <v xml:space="preserve"> 0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393.62</v>
          </cell>
        </row>
        <row r="57">
          <cell r="A57" t="str">
            <v>NonGrowth</v>
          </cell>
          <cell r="B57">
            <v>8829723.7400000002</v>
          </cell>
          <cell r="C57">
            <v>627991.55000000005</v>
          </cell>
          <cell r="D57">
            <v>556287.72</v>
          </cell>
          <cell r="E57">
            <v>0</v>
          </cell>
          <cell r="F57">
            <v>497693</v>
          </cell>
          <cell r="G57">
            <v>0</v>
          </cell>
          <cell r="H57">
            <v>751744.49</v>
          </cell>
          <cell r="I57">
            <v>0</v>
          </cell>
          <cell r="J57">
            <v>1915696.8</v>
          </cell>
          <cell r="K57">
            <v>0</v>
          </cell>
          <cell r="L57">
            <v>1901938.08</v>
          </cell>
          <cell r="M57">
            <v>0</v>
          </cell>
          <cell r="N57">
            <v>682886.33</v>
          </cell>
          <cell r="O57">
            <v>0</v>
          </cell>
          <cell r="P57">
            <v>1093526.6100000001</v>
          </cell>
          <cell r="Q57">
            <v>414032</v>
          </cell>
          <cell r="R57">
            <v>634388.27</v>
          </cell>
          <cell r="S57">
            <v>934546</v>
          </cell>
          <cell r="T57">
            <v>598108.56000000006</v>
          </cell>
          <cell r="U57">
            <v>238642</v>
          </cell>
          <cell r="V57">
            <v>647157.97</v>
          </cell>
          <cell r="W57">
            <v>216449</v>
          </cell>
          <cell r="X57">
            <v>587526.38</v>
          </cell>
          <cell r="Y57">
            <v>181956</v>
          </cell>
          <cell r="Z57">
            <v>12480570.760000002</v>
          </cell>
        </row>
        <row r="59">
          <cell r="A59" t="str">
            <v>Capital</v>
          </cell>
          <cell r="B59">
            <v>11043251.92</v>
          </cell>
          <cell r="C59">
            <v>749414.74</v>
          </cell>
          <cell r="D59">
            <v>638672.81999999995</v>
          </cell>
          <cell r="E59">
            <v>0</v>
          </cell>
          <cell r="F59">
            <v>722560.64</v>
          </cell>
          <cell r="G59">
            <v>0</v>
          </cell>
          <cell r="H59">
            <v>835796.81</v>
          </cell>
          <cell r="I59">
            <v>0</v>
          </cell>
          <cell r="J59">
            <v>2100456.61</v>
          </cell>
          <cell r="K59">
            <v>0</v>
          </cell>
          <cell r="L59">
            <v>1984715.2</v>
          </cell>
          <cell r="M59">
            <v>0</v>
          </cell>
          <cell r="N59">
            <v>760161.73</v>
          </cell>
          <cell r="O59">
            <v>0</v>
          </cell>
          <cell r="P59">
            <v>1320331.6200000001</v>
          </cell>
          <cell r="Q59">
            <v>414032</v>
          </cell>
          <cell r="R59">
            <v>892097.51</v>
          </cell>
          <cell r="S59">
            <v>903641.77</v>
          </cell>
          <cell r="T59">
            <v>773416.29</v>
          </cell>
          <cell r="U59">
            <v>238642</v>
          </cell>
          <cell r="V59">
            <v>818308.2</v>
          </cell>
          <cell r="W59">
            <v>216449</v>
          </cell>
          <cell r="X59">
            <v>759030.49</v>
          </cell>
          <cell r="Y59">
            <v>181956</v>
          </cell>
          <cell r="Z59">
            <v>14309683.430000002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1342427.2</v>
          </cell>
          <cell r="C15">
            <v>65850.880000000005</v>
          </cell>
          <cell r="D15">
            <v>88945.76</v>
          </cell>
          <cell r="F15">
            <v>154524.01</v>
          </cell>
          <cell r="H15">
            <v>64588.85</v>
          </cell>
          <cell r="J15">
            <v>53973.94</v>
          </cell>
          <cell r="L15">
            <v>106932.18</v>
          </cell>
          <cell r="N15">
            <v>66770.570000000007</v>
          </cell>
          <cell r="P15">
            <v>109387.62</v>
          </cell>
          <cell r="Q15">
            <v>-22536.244999999995</v>
          </cell>
          <cell r="R15">
            <v>115350.88</v>
          </cell>
          <cell r="T15">
            <v>116591.37</v>
          </cell>
          <cell r="V15">
            <v>117226.04</v>
          </cell>
          <cell r="X15">
            <v>119074.15</v>
          </cell>
          <cell r="Z15">
            <v>1156680.0049999999</v>
          </cell>
        </row>
        <row r="17">
          <cell r="A17" t="str">
            <v>Equipment</v>
          </cell>
          <cell r="B17">
            <v>122593.79</v>
          </cell>
          <cell r="C17">
            <v>24442.85</v>
          </cell>
          <cell r="D17">
            <v>4274.8999999999996</v>
          </cell>
          <cell r="F17">
            <v>22737.3</v>
          </cell>
          <cell r="H17">
            <v>13165.82</v>
          </cell>
          <cell r="J17">
            <v>18841.41</v>
          </cell>
          <cell r="L17">
            <v>43158.66</v>
          </cell>
          <cell r="N17">
            <v>36772.720000000001</v>
          </cell>
          <cell r="P17">
            <v>16913.13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180306.79</v>
          </cell>
        </row>
        <row r="19">
          <cell r="A19" t="str">
            <v>3136.PC/MDTReplace-MDT081: CB10.PC / MDT Replacement - Acker for MDT</v>
          </cell>
          <cell r="B19">
            <v>12091.69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3136.PC/MDTReplace-PC081: CB10.PC / MDT Replacement - Acker for PC</v>
          </cell>
          <cell r="B20">
            <v>5182.16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3143.PC/MDTReplace-MDT081: CB10.PC / MDT Replacement - Acker for MDT</v>
          </cell>
          <cell r="B21">
            <v>72550.2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Q21">
            <v>11795.5</v>
          </cell>
          <cell r="R21" t="str">
            <v xml:space="preserve"> 0</v>
          </cell>
          <cell r="S21">
            <v>11795.5</v>
          </cell>
          <cell r="T21" t="str">
            <v xml:space="preserve"> 0</v>
          </cell>
          <cell r="U21">
            <v>11795.5</v>
          </cell>
          <cell r="V21" t="str">
            <v xml:space="preserve"> 0</v>
          </cell>
          <cell r="W21">
            <v>11795.5</v>
          </cell>
          <cell r="X21" t="str">
            <v xml:space="preserve"> 0</v>
          </cell>
          <cell r="Y21">
            <v>11795.5</v>
          </cell>
          <cell r="Z21">
            <v>58977.5</v>
          </cell>
        </row>
        <row r="22">
          <cell r="A22" t="str">
            <v>3143.PC/MDTReplace-PC081: CB10.PC / MDT Replacement - Acker for PC</v>
          </cell>
          <cell r="B22">
            <v>67368.039999999994</v>
          </cell>
          <cell r="C22" t="str">
            <v xml:space="preserve"> 0</v>
          </cell>
          <cell r="D22">
            <v>62358.94</v>
          </cell>
          <cell r="F22">
            <v>9998.1</v>
          </cell>
          <cell r="H22">
            <v>889.55</v>
          </cell>
          <cell r="J22">
            <v>4557.26</v>
          </cell>
          <cell r="L22">
            <v>23185.31</v>
          </cell>
          <cell r="N22">
            <v>2207.5300000000002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103196.69</v>
          </cell>
        </row>
        <row r="23">
          <cell r="A23" t="str">
            <v>3145.PC/MDTReplace-MDT081: CB10.PC / MDT Replacement - Acker for MDT</v>
          </cell>
          <cell r="B23">
            <v>18137.55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3145.PC/MDTReplace-PC081: CB10.PC / MDT Replacement - Acker for PC</v>
          </cell>
          <cell r="B24">
            <v>7773.24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A29" t="str">
            <v>PC/MDT Replacement</v>
          </cell>
          <cell r="B29">
            <v>183102.87999999995</v>
          </cell>
          <cell r="C29">
            <v>0</v>
          </cell>
          <cell r="D29">
            <v>62358.94</v>
          </cell>
          <cell r="E29">
            <v>0</v>
          </cell>
          <cell r="F29">
            <v>9998.1</v>
          </cell>
          <cell r="G29">
            <v>0</v>
          </cell>
          <cell r="H29">
            <v>889.55</v>
          </cell>
          <cell r="I29">
            <v>0</v>
          </cell>
          <cell r="J29">
            <v>4557.26</v>
          </cell>
          <cell r="K29">
            <v>0</v>
          </cell>
          <cell r="L29">
            <v>23185.31</v>
          </cell>
          <cell r="M29">
            <v>0</v>
          </cell>
          <cell r="N29">
            <v>2207.5300000000002</v>
          </cell>
          <cell r="O29">
            <v>0</v>
          </cell>
          <cell r="P29">
            <v>0</v>
          </cell>
          <cell r="Q29">
            <v>11795.5</v>
          </cell>
          <cell r="R29">
            <v>0</v>
          </cell>
          <cell r="S29">
            <v>11795.5</v>
          </cell>
          <cell r="T29">
            <v>0</v>
          </cell>
          <cell r="U29">
            <v>11795.5</v>
          </cell>
          <cell r="V29">
            <v>0</v>
          </cell>
          <cell r="W29">
            <v>11795.5</v>
          </cell>
          <cell r="X29">
            <v>0</v>
          </cell>
          <cell r="Y29">
            <v>11795.5</v>
          </cell>
          <cell r="Z29">
            <v>162174.19</v>
          </cell>
        </row>
        <row r="30">
          <cell r="A30" t="str">
            <v>Information Technology-Other</v>
          </cell>
          <cell r="B30">
            <v>386180.3000000001</v>
          </cell>
          <cell r="C30">
            <v>31955.759999999998</v>
          </cell>
          <cell r="D30">
            <v>6079.8199999999924</v>
          </cell>
          <cell r="F30">
            <v>12634.929999999998</v>
          </cell>
          <cell r="H30">
            <v>18361.560000000001</v>
          </cell>
          <cell r="J30">
            <v>99840.69</v>
          </cell>
          <cell r="L30">
            <v>31883.77</v>
          </cell>
          <cell r="N30">
            <v>12940.83</v>
          </cell>
          <cell r="P30">
            <v>15764.72</v>
          </cell>
          <cell r="Q30">
            <v>30000</v>
          </cell>
          <cell r="R30">
            <v>16423.419999999998</v>
          </cell>
          <cell r="S30">
            <v>30000</v>
          </cell>
          <cell r="T30">
            <v>16587.62</v>
          </cell>
          <cell r="V30">
            <v>15321.98</v>
          </cell>
          <cell r="X30">
            <v>15409.38</v>
          </cell>
          <cell r="Z30">
            <v>353204.47999999998</v>
          </cell>
        </row>
        <row r="31">
          <cell r="A31" t="str">
            <v>Information Technology</v>
          </cell>
          <cell r="B31">
            <v>569283.18000000005</v>
          </cell>
          <cell r="C31">
            <v>31955.759999999998</v>
          </cell>
          <cell r="D31">
            <v>68438.759999999995</v>
          </cell>
          <cell r="E31">
            <v>0</v>
          </cell>
          <cell r="F31">
            <v>22633.03</v>
          </cell>
          <cell r="G31">
            <v>0</v>
          </cell>
          <cell r="H31">
            <v>19251.11</v>
          </cell>
          <cell r="I31">
            <v>0</v>
          </cell>
          <cell r="J31">
            <v>104397.95</v>
          </cell>
          <cell r="K31">
            <v>0</v>
          </cell>
          <cell r="L31">
            <v>55069.08</v>
          </cell>
          <cell r="M31">
            <v>0</v>
          </cell>
          <cell r="N31">
            <v>15148.36</v>
          </cell>
          <cell r="O31">
            <v>0</v>
          </cell>
          <cell r="P31">
            <v>15764.72</v>
          </cell>
          <cell r="Q31">
            <v>41795.5</v>
          </cell>
          <cell r="R31">
            <v>16423.419999999998</v>
          </cell>
          <cell r="S31">
            <v>41795.5</v>
          </cell>
          <cell r="T31">
            <v>16587.62</v>
          </cell>
          <cell r="U31">
            <v>11795.5</v>
          </cell>
          <cell r="V31">
            <v>15321.98</v>
          </cell>
          <cell r="W31">
            <v>11795.5</v>
          </cell>
          <cell r="X31">
            <v>15409.38</v>
          </cell>
          <cell r="Y31">
            <v>11795.5</v>
          </cell>
          <cell r="Z31">
            <v>515378.66999999993</v>
          </cell>
        </row>
        <row r="33">
          <cell r="A33" t="str">
            <v>Misc</v>
          </cell>
          <cell r="B33" t="str">
            <v xml:space="preserve"> 0</v>
          </cell>
          <cell r="C33">
            <v>169614.74</v>
          </cell>
          <cell r="D33">
            <v>-47233.61</v>
          </cell>
          <cell r="F33">
            <v>-123364.33</v>
          </cell>
          <cell r="H33">
            <v>-1641.55</v>
          </cell>
          <cell r="J33">
            <v>89142.51</v>
          </cell>
          <cell r="L33">
            <v>10703.62</v>
          </cell>
          <cell r="N33">
            <v>2891.92</v>
          </cell>
          <cell r="P33" t="str">
            <v xml:space="preserve"> 0</v>
          </cell>
          <cell r="Q33">
            <v>-20023</v>
          </cell>
          <cell r="R33" t="str">
            <v xml:space="preserve"> 0</v>
          </cell>
          <cell r="S33">
            <v>-20023</v>
          </cell>
          <cell r="T33" t="str">
            <v xml:space="preserve"> 0</v>
          </cell>
          <cell r="U33">
            <v>-20023</v>
          </cell>
          <cell r="V33" t="str">
            <v xml:space="preserve"> 0</v>
          </cell>
          <cell r="W33">
            <v>-20023</v>
          </cell>
          <cell r="X33" t="str">
            <v xml:space="preserve"> 0</v>
          </cell>
          <cell r="Y33">
            <v>-20023</v>
          </cell>
          <cell r="Z33">
            <v>-1.7000000000261934</v>
          </cell>
        </row>
        <row r="34">
          <cell r="A34" t="str">
            <v>Overhead</v>
          </cell>
          <cell r="B34" t="str">
            <v xml:space="preserve"> 0</v>
          </cell>
          <cell r="C34">
            <v>43879.11</v>
          </cell>
          <cell r="D34">
            <v>-17560.34</v>
          </cell>
          <cell r="F34">
            <v>-26289.85</v>
          </cell>
          <cell r="H34">
            <v>73831.45</v>
          </cell>
          <cell r="J34">
            <v>47282.93</v>
          </cell>
          <cell r="L34">
            <v>-121114.38</v>
          </cell>
          <cell r="N34">
            <v>20282.23</v>
          </cell>
          <cell r="P34" t="str">
            <v xml:space="preserve"> 0</v>
          </cell>
          <cell r="Q34">
            <v>-4062</v>
          </cell>
          <cell r="R34" t="str">
            <v xml:space="preserve"> 0</v>
          </cell>
          <cell r="S34">
            <v>-4062</v>
          </cell>
          <cell r="T34" t="str">
            <v xml:space="preserve"> 0</v>
          </cell>
          <cell r="U34">
            <v>-4062</v>
          </cell>
          <cell r="V34" t="str">
            <v xml:space="preserve"> 0</v>
          </cell>
          <cell r="W34">
            <v>-4062</v>
          </cell>
          <cell r="X34" t="str">
            <v xml:space="preserve"> 0</v>
          </cell>
          <cell r="Y34">
            <v>-4062</v>
          </cell>
          <cell r="Z34">
            <v>1.1499999999832653</v>
          </cell>
        </row>
        <row r="35">
          <cell r="A35" t="str">
            <v>Pipeline Integrity Management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Public Improvements</v>
          </cell>
          <cell r="B36">
            <v>406455.93</v>
          </cell>
          <cell r="C36">
            <v>40940.379999999997</v>
          </cell>
          <cell r="D36">
            <v>-202536.32000000001</v>
          </cell>
          <cell r="F36">
            <v>138494.91</v>
          </cell>
          <cell r="H36">
            <v>4210.2</v>
          </cell>
          <cell r="J36">
            <v>-539891.63</v>
          </cell>
          <cell r="L36">
            <v>22581.37</v>
          </cell>
          <cell r="N36">
            <v>80867.94</v>
          </cell>
          <cell r="P36">
            <v>34003.96</v>
          </cell>
          <cell r="Q36">
            <v>214973</v>
          </cell>
          <cell r="R36">
            <v>32494.94</v>
          </cell>
          <cell r="S36">
            <v>105999.97</v>
          </cell>
          <cell r="T36">
            <v>5559.75</v>
          </cell>
          <cell r="V36">
            <v>5406.82</v>
          </cell>
          <cell r="X36">
            <v>5519.66</v>
          </cell>
          <cell r="Z36">
            <v>-51375.049999999945</v>
          </cell>
        </row>
        <row r="37">
          <cell r="A37" t="str">
            <v>Structures</v>
          </cell>
          <cell r="B37">
            <v>15000</v>
          </cell>
          <cell r="C37">
            <v>1269</v>
          </cell>
          <cell r="D37">
            <v>16859.8</v>
          </cell>
          <cell r="F37">
            <v>44943.02</v>
          </cell>
          <cell r="H37">
            <v>4856.47</v>
          </cell>
          <cell r="J37">
            <v>3597.37</v>
          </cell>
          <cell r="L37">
            <v>53235.09</v>
          </cell>
          <cell r="N37">
            <v>48944.13</v>
          </cell>
          <cell r="P37" t="str">
            <v xml:space="preserve"> 0</v>
          </cell>
          <cell r="Q37">
            <v>72000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245704.87999999998</v>
          </cell>
        </row>
        <row r="38">
          <cell r="A38" t="str">
            <v>System Improvements</v>
          </cell>
          <cell r="B38">
            <v>234227.7</v>
          </cell>
          <cell r="C38">
            <v>55605.61</v>
          </cell>
          <cell r="D38">
            <v>75068</v>
          </cell>
          <cell r="F38">
            <v>15279.89</v>
          </cell>
          <cell r="H38">
            <v>2674.76</v>
          </cell>
          <cell r="J38">
            <v>42334.46</v>
          </cell>
          <cell r="L38">
            <v>5171.47</v>
          </cell>
          <cell r="N38">
            <v>34424.78</v>
          </cell>
          <cell r="P38" t="str">
            <v xml:space="preserve"> 0</v>
          </cell>
          <cell r="Q38">
            <v>50000</v>
          </cell>
          <cell r="R38" t="str">
            <v xml:space="preserve"> 0</v>
          </cell>
          <cell r="T38" t="str">
            <v xml:space="preserve"> 0</v>
          </cell>
          <cell r="V38">
            <v>32477.48</v>
          </cell>
          <cell r="X38">
            <v>52031.07</v>
          </cell>
          <cell r="Z38">
            <v>365067.51999999996</v>
          </cell>
        </row>
        <row r="39">
          <cell r="A39" t="str">
            <v>System Integrity</v>
          </cell>
          <cell r="B39">
            <v>10395263.719999999</v>
          </cell>
          <cell r="C39">
            <v>782959.11</v>
          </cell>
          <cell r="D39">
            <v>803832.02</v>
          </cell>
          <cell r="F39">
            <v>1031440.97</v>
          </cell>
          <cell r="H39">
            <v>621774.28</v>
          </cell>
          <cell r="J39">
            <v>722097.52</v>
          </cell>
          <cell r="L39">
            <v>935539.48</v>
          </cell>
          <cell r="N39">
            <v>801184.94</v>
          </cell>
          <cell r="P39">
            <v>869596.66</v>
          </cell>
          <cell r="Q39">
            <v>168936</v>
          </cell>
          <cell r="R39">
            <v>850469.29</v>
          </cell>
          <cell r="S39">
            <v>168400</v>
          </cell>
          <cell r="T39">
            <v>901518.63</v>
          </cell>
          <cell r="U39">
            <v>161400</v>
          </cell>
          <cell r="V39">
            <v>917503.78</v>
          </cell>
          <cell r="W39">
            <v>146400</v>
          </cell>
          <cell r="X39">
            <v>895937.47</v>
          </cell>
          <cell r="Y39">
            <v>108600</v>
          </cell>
          <cell r="Z39">
            <v>10887590.15</v>
          </cell>
        </row>
        <row r="40">
          <cell r="A40" t="str">
            <v>Vehicles</v>
          </cell>
          <cell r="B40" t="str">
            <v xml:space="preserve"> 0</v>
          </cell>
          <cell r="C40">
            <v>-28.92</v>
          </cell>
          <cell r="D40" t="str">
            <v xml:space="preserve"> 0</v>
          </cell>
          <cell r="F40" t="str">
            <v xml:space="preserve"> 0</v>
          </cell>
          <cell r="H40" t="str">
            <v xml:space="preserve"> 0</v>
          </cell>
          <cell r="J40" t="str">
            <v xml:space="preserve"> 0</v>
          </cell>
          <cell r="L40" t="str">
            <v xml:space="preserve"> 0</v>
          </cell>
          <cell r="N40" t="str">
            <v xml:space="preserve"> 0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-28.92</v>
          </cell>
        </row>
        <row r="41">
          <cell r="A41" t="str">
            <v>NonGrowth</v>
          </cell>
          <cell r="B41">
            <v>11742824.32</v>
          </cell>
          <cell r="C41">
            <v>1150637.6399999999</v>
          </cell>
          <cell r="D41">
            <v>701143.21</v>
          </cell>
          <cell r="E41">
            <v>0</v>
          </cell>
          <cell r="F41">
            <v>1125874.94</v>
          </cell>
          <cell r="G41">
            <v>0</v>
          </cell>
          <cell r="H41">
            <v>738122.54</v>
          </cell>
          <cell r="I41">
            <v>0</v>
          </cell>
          <cell r="J41">
            <v>487802.52</v>
          </cell>
          <cell r="K41">
            <v>0</v>
          </cell>
          <cell r="L41">
            <v>1004344.39</v>
          </cell>
          <cell r="M41">
            <v>0</v>
          </cell>
          <cell r="N41">
            <v>1040517.02</v>
          </cell>
          <cell r="O41">
            <v>0</v>
          </cell>
          <cell r="P41">
            <v>936278.47</v>
          </cell>
          <cell r="Q41">
            <v>523619.5</v>
          </cell>
          <cell r="R41">
            <v>899387.65</v>
          </cell>
          <cell r="S41">
            <v>292110.46999999997</v>
          </cell>
          <cell r="T41">
            <v>923666</v>
          </cell>
          <cell r="U41">
            <v>149110.5</v>
          </cell>
          <cell r="V41">
            <v>970710.06</v>
          </cell>
          <cell r="W41">
            <v>134110.5</v>
          </cell>
          <cell r="X41">
            <v>968897.58</v>
          </cell>
          <cell r="Y41">
            <v>96310.5</v>
          </cell>
          <cell r="Z41">
            <v>12142643.49</v>
          </cell>
        </row>
        <row r="43">
          <cell r="A43" t="str">
            <v>Capital</v>
          </cell>
          <cell r="B43">
            <v>13085251.52</v>
          </cell>
          <cell r="C43">
            <v>1216488.52</v>
          </cell>
          <cell r="D43">
            <v>790088.97</v>
          </cell>
          <cell r="E43">
            <v>0</v>
          </cell>
          <cell r="F43">
            <v>1280398.95</v>
          </cell>
          <cell r="G43">
            <v>0</v>
          </cell>
          <cell r="H43">
            <v>802711.39</v>
          </cell>
          <cell r="I43">
            <v>0</v>
          </cell>
          <cell r="J43">
            <v>541776.46</v>
          </cell>
          <cell r="K43">
            <v>0</v>
          </cell>
          <cell r="L43">
            <v>1111276.57</v>
          </cell>
          <cell r="M43">
            <v>0</v>
          </cell>
          <cell r="N43">
            <v>1107287.5900000001</v>
          </cell>
          <cell r="O43">
            <v>0</v>
          </cell>
          <cell r="P43">
            <v>1045666.09</v>
          </cell>
          <cell r="Q43">
            <v>501083.255</v>
          </cell>
          <cell r="R43">
            <v>1014738.53</v>
          </cell>
          <cell r="S43">
            <v>292110.46999999997</v>
          </cell>
          <cell r="T43">
            <v>1040257.37</v>
          </cell>
          <cell r="U43">
            <v>149110.5</v>
          </cell>
          <cell r="V43">
            <v>1087936.1000000001</v>
          </cell>
          <cell r="W43">
            <v>134110.5</v>
          </cell>
          <cell r="X43">
            <v>1087971.73</v>
          </cell>
          <cell r="Y43">
            <v>96310.5</v>
          </cell>
          <cell r="Z43">
            <v>13299323.494999999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55122.98</v>
          </cell>
          <cell r="C15">
            <v>1110.9100000000001</v>
          </cell>
          <cell r="D15">
            <v>1184.17</v>
          </cell>
          <cell r="F15">
            <v>3280.84</v>
          </cell>
          <cell r="H15">
            <v>2129.0100000000002</v>
          </cell>
          <cell r="J15">
            <v>1802.3</v>
          </cell>
          <cell r="L15">
            <v>4095.68</v>
          </cell>
          <cell r="N15">
            <v>884.08</v>
          </cell>
          <cell r="P15">
            <v>3370.68</v>
          </cell>
          <cell r="R15">
            <v>3497.43</v>
          </cell>
          <cell r="T15">
            <v>7337.05</v>
          </cell>
          <cell r="V15">
            <v>3491.05</v>
          </cell>
          <cell r="X15">
            <v>3570.94</v>
          </cell>
          <cell r="Z15">
            <v>35754.14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>
            <v>3565.27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110.71</v>
          </cell>
          <cell r="D19">
            <v>542.83000000000004</v>
          </cell>
          <cell r="F19">
            <v>-4890.1899999999996</v>
          </cell>
          <cell r="H19">
            <v>869.52</v>
          </cell>
          <cell r="J19">
            <v>593.16</v>
          </cell>
          <cell r="L19">
            <v>1671.26</v>
          </cell>
          <cell r="N19">
            <v>-858.12</v>
          </cell>
          <cell r="P19" t="str">
            <v xml:space="preserve"> 0</v>
          </cell>
          <cell r="Q19">
            <v>392</v>
          </cell>
          <cell r="R19" t="str">
            <v xml:space="preserve"> 0</v>
          </cell>
          <cell r="S19">
            <v>392</v>
          </cell>
          <cell r="T19" t="str">
            <v xml:space="preserve"> 0</v>
          </cell>
          <cell r="U19">
            <v>392</v>
          </cell>
          <cell r="V19" t="str">
            <v xml:space="preserve"> 0</v>
          </cell>
          <cell r="W19">
            <v>392</v>
          </cell>
          <cell r="X19" t="str">
            <v xml:space="preserve"> 0</v>
          </cell>
          <cell r="Y19">
            <v>392</v>
          </cell>
          <cell r="Z19">
            <v>-0.82999999999992724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>
            <v>11703.13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>
            <v>10090.9</v>
          </cell>
          <cell r="Z24">
            <v>10090.9</v>
          </cell>
        </row>
        <row r="25">
          <cell r="A25" t="str">
            <v>System Integrity</v>
          </cell>
          <cell r="B25">
            <v>339932.01</v>
          </cell>
          <cell r="C25">
            <v>38029.68</v>
          </cell>
          <cell r="D25">
            <v>24679.39</v>
          </cell>
          <cell r="F25">
            <v>42018.09</v>
          </cell>
          <cell r="H25">
            <v>96625.45</v>
          </cell>
          <cell r="J25">
            <v>22828.87</v>
          </cell>
          <cell r="L25">
            <v>24426.240000000002</v>
          </cell>
          <cell r="N25">
            <v>20311.689999999999</v>
          </cell>
          <cell r="P25">
            <v>28624.54</v>
          </cell>
          <cell r="Q25">
            <v>-4198.2999999999993</v>
          </cell>
          <cell r="R25">
            <v>32392.34</v>
          </cell>
          <cell r="S25">
            <v>-7966.0999999999985</v>
          </cell>
          <cell r="T25">
            <v>29129.64</v>
          </cell>
          <cell r="U25">
            <v>-4703.3999999999978</v>
          </cell>
          <cell r="V25">
            <v>31842.46</v>
          </cell>
          <cell r="W25">
            <v>-7416.2199999999975</v>
          </cell>
          <cell r="X25">
            <v>22648.97</v>
          </cell>
          <cell r="Z25">
            <v>389273.34000000008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>
            <v>355200.41</v>
          </cell>
          <cell r="C27">
            <v>38140.39</v>
          </cell>
          <cell r="D27">
            <v>25222.22</v>
          </cell>
          <cell r="E27">
            <v>0</v>
          </cell>
          <cell r="F27">
            <v>37127.9</v>
          </cell>
          <cell r="G27">
            <v>0</v>
          </cell>
          <cell r="H27">
            <v>97494.97</v>
          </cell>
          <cell r="I27">
            <v>0</v>
          </cell>
          <cell r="J27">
            <v>23422.03</v>
          </cell>
          <cell r="K27">
            <v>0</v>
          </cell>
          <cell r="L27">
            <v>26097.5</v>
          </cell>
          <cell r="M27">
            <v>0</v>
          </cell>
          <cell r="N27">
            <v>19453.57</v>
          </cell>
          <cell r="O27">
            <v>0</v>
          </cell>
          <cell r="P27">
            <v>28624.54</v>
          </cell>
          <cell r="Q27">
            <v>-3806.2999999999993</v>
          </cell>
          <cell r="R27">
            <v>32392.34</v>
          </cell>
          <cell r="S27">
            <v>-7574.0999999999985</v>
          </cell>
          <cell r="T27">
            <v>29129.64</v>
          </cell>
          <cell r="U27">
            <v>-4311.3999999999978</v>
          </cell>
          <cell r="V27">
            <v>31842.46</v>
          </cell>
          <cell r="W27">
            <v>-7024.2199999999975</v>
          </cell>
          <cell r="X27">
            <v>32739.87</v>
          </cell>
          <cell r="Y27">
            <v>392</v>
          </cell>
          <cell r="Z27">
            <v>399363.41000000009</v>
          </cell>
        </row>
        <row r="29">
          <cell r="A29" t="str">
            <v>Capital</v>
          </cell>
          <cell r="B29">
            <v>410323.39</v>
          </cell>
          <cell r="C29">
            <v>39251.300000000003</v>
          </cell>
          <cell r="D29">
            <v>26406.39</v>
          </cell>
          <cell r="E29">
            <v>0</v>
          </cell>
          <cell r="F29">
            <v>40408.74</v>
          </cell>
          <cell r="G29">
            <v>0</v>
          </cell>
          <cell r="H29">
            <v>99623.98</v>
          </cell>
          <cell r="I29">
            <v>0</v>
          </cell>
          <cell r="J29">
            <v>25224.33</v>
          </cell>
          <cell r="K29">
            <v>0</v>
          </cell>
          <cell r="L29">
            <v>30193.18</v>
          </cell>
          <cell r="M29">
            <v>0</v>
          </cell>
          <cell r="N29">
            <v>20337.650000000001</v>
          </cell>
          <cell r="O29">
            <v>0</v>
          </cell>
          <cell r="P29">
            <v>31995.22</v>
          </cell>
          <cell r="Q29">
            <v>-3806.2999999999993</v>
          </cell>
          <cell r="R29">
            <v>35889.769999999997</v>
          </cell>
          <cell r="S29">
            <v>-7574.0999999999985</v>
          </cell>
          <cell r="T29">
            <v>36466.69</v>
          </cell>
          <cell r="U29">
            <v>-4311.3999999999978</v>
          </cell>
          <cell r="V29">
            <v>35333.51</v>
          </cell>
          <cell r="W29">
            <v>-7024.2199999999975</v>
          </cell>
          <cell r="X29">
            <v>36310.81</v>
          </cell>
          <cell r="Y29">
            <v>392</v>
          </cell>
          <cell r="Z29">
            <v>435117.5500000001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8408.2199999999993</v>
          </cell>
          <cell r="D17">
            <v>500.87</v>
          </cell>
          <cell r="F17">
            <v>201.2</v>
          </cell>
          <cell r="H17" t="str">
            <v xml:space="preserve"> 0</v>
          </cell>
          <cell r="J17">
            <v>-41711.879999999997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Q17">
            <v>15000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-17601.589999999997</v>
          </cell>
        </row>
        <row r="19">
          <cell r="A19" t="str">
            <v>3002.Data Center Move: CB10.Data Center Move</v>
          </cell>
          <cell r="B19">
            <v>726488.33</v>
          </cell>
          <cell r="C19" t="str">
            <v xml:space="preserve"> 0</v>
          </cell>
          <cell r="D19" t="str">
            <v xml:space="preserve"> 0</v>
          </cell>
          <cell r="F19">
            <v>269242.92</v>
          </cell>
          <cell r="H19" t="str">
            <v xml:space="preserve"> 0</v>
          </cell>
          <cell r="J19">
            <v>5100.9399999999996</v>
          </cell>
          <cell r="L19">
            <v>-5699.1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Data Center</v>
          </cell>
          <cell r="B23">
            <v>726488.33</v>
          </cell>
          <cell r="C23">
            <v>0</v>
          </cell>
          <cell r="D23">
            <v>0</v>
          </cell>
          <cell r="E23">
            <v>0</v>
          </cell>
          <cell r="F23">
            <v>269242.92</v>
          </cell>
          <cell r="G23">
            <v>0</v>
          </cell>
          <cell r="H23">
            <v>0</v>
          </cell>
          <cell r="I23">
            <v>0</v>
          </cell>
          <cell r="J23">
            <v>5100.9399999999996</v>
          </cell>
          <cell r="K23">
            <v>0</v>
          </cell>
          <cell r="L23">
            <v>-5699.1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268644.76</v>
          </cell>
        </row>
        <row r="24">
          <cell r="A24" t="str">
            <v>Information Technology-Other</v>
          </cell>
          <cell r="B24">
            <v>0</v>
          </cell>
          <cell r="C24">
            <v>19326.53</v>
          </cell>
          <cell r="D24">
            <v>1386.38</v>
          </cell>
          <cell r="F24">
            <v>259.11000000004424</v>
          </cell>
          <cell r="H24">
            <v>8579.65</v>
          </cell>
          <cell r="J24">
            <v>0</v>
          </cell>
          <cell r="L24">
            <v>27003.85</v>
          </cell>
          <cell r="N24">
            <v>0</v>
          </cell>
          <cell r="P24">
            <v>0</v>
          </cell>
          <cell r="Q24">
            <v>86184</v>
          </cell>
          <cell r="R24">
            <v>0</v>
          </cell>
          <cell r="S24">
            <v>86184</v>
          </cell>
          <cell r="T24">
            <v>0</v>
          </cell>
          <cell r="U24">
            <v>76307</v>
          </cell>
          <cell r="V24">
            <v>0</v>
          </cell>
          <cell r="W24">
            <v>76307</v>
          </cell>
          <cell r="X24">
            <v>0</v>
          </cell>
          <cell r="Y24">
            <v>76307</v>
          </cell>
          <cell r="Z24">
            <v>457844.52</v>
          </cell>
        </row>
        <row r="25">
          <cell r="A25" t="str">
            <v>Information Technology</v>
          </cell>
          <cell r="B25">
            <v>726488.33</v>
          </cell>
          <cell r="C25">
            <v>19326.53</v>
          </cell>
          <cell r="D25">
            <v>1386.38</v>
          </cell>
          <cell r="E25">
            <v>0</v>
          </cell>
          <cell r="F25">
            <v>269502.03000000003</v>
          </cell>
          <cell r="G25">
            <v>0</v>
          </cell>
          <cell r="H25">
            <v>8579.65</v>
          </cell>
          <cell r="I25">
            <v>0</v>
          </cell>
          <cell r="J25">
            <v>5100.9399999999996</v>
          </cell>
          <cell r="K25">
            <v>0</v>
          </cell>
          <cell r="L25">
            <v>21304.75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86184</v>
          </cell>
          <cell r="R25" t="str">
            <v xml:space="preserve"> 0</v>
          </cell>
          <cell r="S25">
            <v>86184</v>
          </cell>
          <cell r="T25" t="str">
            <v xml:space="preserve"> 0</v>
          </cell>
          <cell r="U25">
            <v>76307</v>
          </cell>
          <cell r="V25" t="str">
            <v xml:space="preserve"> 0</v>
          </cell>
          <cell r="W25">
            <v>76307</v>
          </cell>
          <cell r="X25" t="str">
            <v xml:space="preserve"> 0</v>
          </cell>
          <cell r="Y25">
            <v>76307</v>
          </cell>
          <cell r="Z25">
            <v>726489.28</v>
          </cell>
        </row>
        <row r="27">
          <cell r="A27" t="str">
            <v>Misc</v>
          </cell>
          <cell r="B27" t="str">
            <v xml:space="preserve"> 0</v>
          </cell>
          <cell r="C27">
            <v>-75426.740000000005</v>
          </cell>
          <cell r="D27">
            <v>60669.84</v>
          </cell>
          <cell r="F27">
            <v>-125315.74</v>
          </cell>
          <cell r="H27">
            <v>89099.68</v>
          </cell>
          <cell r="J27">
            <v>135305.71</v>
          </cell>
          <cell r="L27">
            <v>-108769.68</v>
          </cell>
          <cell r="N27">
            <v>-38803.129999999997</v>
          </cell>
          <cell r="P27" t="str">
            <v xml:space="preserve"> 0</v>
          </cell>
          <cell r="Q27">
            <v>12648</v>
          </cell>
          <cell r="R27" t="str">
            <v xml:space="preserve"> 0</v>
          </cell>
          <cell r="S27">
            <v>12648</v>
          </cell>
          <cell r="T27" t="str">
            <v xml:space="preserve"> 0</v>
          </cell>
          <cell r="U27">
            <v>12648</v>
          </cell>
          <cell r="V27" t="str">
            <v xml:space="preserve"> 0</v>
          </cell>
          <cell r="W27">
            <v>12648</v>
          </cell>
          <cell r="X27" t="str">
            <v xml:space="preserve"> 0</v>
          </cell>
          <cell r="Y27">
            <v>12648</v>
          </cell>
          <cell r="Z27">
            <v>-6.0000000019499566E-2</v>
          </cell>
        </row>
        <row r="28">
          <cell r="A28" t="str">
            <v>Overhead</v>
          </cell>
          <cell r="B28" t="str">
            <v xml:space="preserve"> 0</v>
          </cell>
          <cell r="C28">
            <v>32328.74</v>
          </cell>
          <cell r="D28">
            <v>11986.39</v>
          </cell>
          <cell r="F28">
            <v>-44723.64</v>
          </cell>
          <cell r="H28">
            <v>13098.9</v>
          </cell>
          <cell r="J28">
            <v>-148903.74</v>
          </cell>
          <cell r="L28">
            <v>135804.84</v>
          </cell>
          <cell r="N28">
            <v>111614.82</v>
          </cell>
          <cell r="P28" t="str">
            <v xml:space="preserve"> 0</v>
          </cell>
          <cell r="Q28">
            <v>-22241</v>
          </cell>
          <cell r="R28" t="str">
            <v xml:space="preserve"> 0</v>
          </cell>
          <cell r="S28">
            <v>-22241</v>
          </cell>
          <cell r="T28" t="str">
            <v xml:space="preserve"> 0</v>
          </cell>
          <cell r="U28">
            <v>-22241</v>
          </cell>
          <cell r="V28" t="str">
            <v xml:space="preserve"> 0</v>
          </cell>
          <cell r="W28">
            <v>-22241</v>
          </cell>
          <cell r="X28" t="str">
            <v xml:space="preserve"> 0</v>
          </cell>
          <cell r="Y28">
            <v>-22241</v>
          </cell>
          <cell r="Z28">
            <v>1.3100000000267755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Structures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726488.33</v>
          </cell>
          <cell r="C35">
            <v>-15363.25</v>
          </cell>
          <cell r="D35">
            <v>74543.48</v>
          </cell>
          <cell r="E35">
            <v>0</v>
          </cell>
          <cell r="F35">
            <v>99663.85</v>
          </cell>
          <cell r="G35">
            <v>0</v>
          </cell>
          <cell r="H35">
            <v>110778.23</v>
          </cell>
          <cell r="I35">
            <v>0</v>
          </cell>
          <cell r="J35">
            <v>-50208.970000000088</v>
          </cell>
          <cell r="K35">
            <v>0</v>
          </cell>
          <cell r="L35">
            <v>48339.91</v>
          </cell>
          <cell r="M35">
            <v>0</v>
          </cell>
          <cell r="N35">
            <v>72811.69</v>
          </cell>
          <cell r="O35">
            <v>0</v>
          </cell>
          <cell r="P35" t="str">
            <v xml:space="preserve"> 0</v>
          </cell>
          <cell r="Q35">
            <v>91591</v>
          </cell>
          <cell r="R35" t="str">
            <v xml:space="preserve"> 0</v>
          </cell>
          <cell r="S35">
            <v>76591</v>
          </cell>
          <cell r="T35" t="str">
            <v xml:space="preserve"> 0</v>
          </cell>
          <cell r="U35">
            <v>66714</v>
          </cell>
          <cell r="V35" t="str">
            <v xml:space="preserve"> 0</v>
          </cell>
          <cell r="W35">
            <v>66714</v>
          </cell>
          <cell r="X35" t="str">
            <v xml:space="preserve"> 0</v>
          </cell>
          <cell r="Y35">
            <v>66714</v>
          </cell>
          <cell r="Z35">
            <v>708888.94</v>
          </cell>
        </row>
        <row r="37">
          <cell r="A37" t="str">
            <v>Capital</v>
          </cell>
          <cell r="B37">
            <v>726488.33</v>
          </cell>
          <cell r="C37">
            <v>-15363.25</v>
          </cell>
          <cell r="D37">
            <v>74543.48</v>
          </cell>
          <cell r="E37">
            <v>0</v>
          </cell>
          <cell r="F37">
            <v>99663.85</v>
          </cell>
          <cell r="G37">
            <v>0</v>
          </cell>
          <cell r="H37">
            <v>110778.23</v>
          </cell>
          <cell r="I37">
            <v>0</v>
          </cell>
          <cell r="J37">
            <v>-50208.970000000088</v>
          </cell>
          <cell r="K37">
            <v>0</v>
          </cell>
          <cell r="L37">
            <v>48339.91</v>
          </cell>
          <cell r="M37">
            <v>0</v>
          </cell>
          <cell r="N37">
            <v>72811.69</v>
          </cell>
          <cell r="O37">
            <v>0</v>
          </cell>
          <cell r="P37" t="str">
            <v xml:space="preserve"> 0</v>
          </cell>
          <cell r="Q37">
            <v>91591</v>
          </cell>
          <cell r="R37" t="str">
            <v xml:space="preserve"> 0</v>
          </cell>
          <cell r="S37">
            <v>76591</v>
          </cell>
          <cell r="T37" t="str">
            <v xml:space="preserve"> 0</v>
          </cell>
          <cell r="U37">
            <v>66714</v>
          </cell>
          <cell r="V37" t="str">
            <v xml:space="preserve"> 0</v>
          </cell>
          <cell r="W37">
            <v>66714</v>
          </cell>
          <cell r="X37" t="str">
            <v xml:space="preserve"> 0</v>
          </cell>
          <cell r="Y37">
            <v>66714</v>
          </cell>
          <cell r="Z37">
            <v>708888.94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TEST EXTRACT"/>
      <sheetName val="divest quick calc"/>
      <sheetName val="CSS Changes"/>
      <sheetName val="AMI Layer Summary"/>
      <sheetName val="NOTES"/>
      <sheetName val="RATIOS"/>
      <sheetName val="INPUTS"/>
      <sheetName val="EXEC SUMM"/>
      <sheetName val="Chart2"/>
      <sheetName val="EPS CHART 11X17"/>
      <sheetName val="MAC"/>
      <sheetName val="RATEBASE"/>
      <sheetName val="CASH FLOW &amp; INTEREST"/>
      <sheetName val="CF - PRIOR"/>
      <sheetName val="SUMMARY"/>
      <sheetName val="PRIOR SUMM"/>
      <sheetName val="CF - CHANGE"/>
      <sheetName val="CHANGE"/>
      <sheetName val="MOVE TAB 0"/>
      <sheetName val="SALE DETAILS"/>
      <sheetName val="RATE CASE CHANGES"/>
      <sheetName val="COMP JURIS"/>
      <sheetName val="COMP CONS"/>
      <sheetName val="AEM Projects"/>
      <sheetName val="NR_INCR"/>
      <sheetName val="ONU Projects"/>
      <sheetName val="Margins 2011"/>
      <sheetName val="BU_Proj"/>
      <sheetName val="Corrctns"/>
      <sheetName val="13Adjust"/>
      <sheetName val="13ReAlloc"/>
      <sheetName val="13PROJ"/>
      <sheetName val="Walk"/>
      <sheetName val="2013 Comparison"/>
      <sheetName val="O&amp;M Target"/>
      <sheetName val="Capital Target"/>
      <sheetName val="2008 Actual"/>
      <sheetName val="2009 Actual"/>
      <sheetName val="2010 Actual"/>
      <sheetName val="2011 Actual"/>
      <sheetName val="2012 Actual"/>
      <sheetName val="2013 Budget"/>
      <sheetName val="2013 IN MODEL"/>
      <sheetName val="Storage"/>
      <sheetName val="Depr Summary"/>
      <sheetName val="Other Tax"/>
      <sheetName val="Margins"/>
      <sheetName val="March 2011 Margin Analysis"/>
      <sheetName val="JURIREP RB - SEP10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APT EMR"/>
      <sheetName val="WT_System"/>
      <sheetName val="DALLAS"/>
      <sheetName val="MIDTEX_RRM"/>
      <sheetName val="MTE"/>
      <sheetName val="TOTAL_MO"/>
      <sheetName val="SOURCE SHEETS --&gt;"/>
      <sheetName val="MOVE_TAB2"/>
      <sheetName val="MOVE_TAB3"/>
      <sheetName val="LATEST FILINGS 09"/>
      <sheetName val="LATEST FILINGS 10"/>
      <sheetName val="LATEST FILINGS 11"/>
      <sheetName val="LATEST FILINGS 12"/>
      <sheetName val="LATEST FILINGS 13"/>
      <sheetName val="css"/>
      <sheetName val="SPREAD"/>
      <sheetName val="ALLOCATIONS"/>
      <sheetName val="SSU DEPRECIATION"/>
      <sheetName val="WP 6-3 "/>
      <sheetName val="LT DEBT &amp; INT"/>
      <sheetName val="Deferred Tax"/>
      <sheetName val="Divest Assumptions"/>
      <sheetName val="Acq Assumptions"/>
      <sheetName val="PULL TOOL - from"/>
      <sheetName val="PULL TOOL - for spending tabs"/>
      <sheetName val="INCUMBENT SPEND REDUCTION"/>
      <sheetName val="RULE 8 SPEND"/>
      <sheetName val="INCR SPEND - C"/>
      <sheetName val="INCR SPEND - D"/>
      <sheetName val="INCR SPEND - CAPLZ'D DEPR"/>
      <sheetName val="INCR SPEND - TOTAL"/>
      <sheetName val="RULE 8 REG ASSET"/>
      <sheetName val="RATEBASE3"/>
      <sheetName val="RULE 8 CRED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Version 2013 - 2.2 = APT GRIP outcome and other adj's</v>
          </cell>
        </row>
      </sheetData>
      <sheetData sheetId="11"/>
      <sheetData sheetId="12" refreshError="1"/>
      <sheetData sheetId="13"/>
      <sheetData sheetId="14">
        <row r="7">
          <cell r="A7">
            <v>1</v>
          </cell>
          <cell r="B7" t="str">
            <v>TIES TO INTEREST MODEL:</v>
          </cell>
          <cell r="F7">
            <v>-139838159.49999952</v>
          </cell>
          <cell r="G7">
            <v>-4879292.8799999468</v>
          </cell>
          <cell r="H7">
            <v>0</v>
          </cell>
          <cell r="I7">
            <v>0</v>
          </cell>
          <cell r="J7">
            <v>152188979.55821207</v>
          </cell>
          <cell r="K7">
            <v>375732275.15965307</v>
          </cell>
          <cell r="L7">
            <v>423352057.07216394</v>
          </cell>
          <cell r="M7">
            <v>482825175.88357043</v>
          </cell>
          <cell r="N7">
            <v>439842820.86099195</v>
          </cell>
          <cell r="O7">
            <v>424446004.83070678</v>
          </cell>
          <cell r="P7">
            <v>446005143.30752993</v>
          </cell>
          <cell r="Q7">
            <v>439985000.09875047</v>
          </cell>
        </row>
        <row r="8">
          <cell r="A8">
            <v>2</v>
          </cell>
          <cell r="B8" t="str">
            <v>Projected Stock Price</v>
          </cell>
          <cell r="G8">
            <v>29.25</v>
          </cell>
          <cell r="H8">
            <v>32.450000000000003</v>
          </cell>
          <cell r="I8">
            <v>35.79</v>
          </cell>
          <cell r="J8">
            <v>37.932532478158521</v>
          </cell>
          <cell r="K8">
            <v>39.282047831258041</v>
          </cell>
          <cell r="L8">
            <v>41.953796596125663</v>
          </cell>
          <cell r="M8">
            <v>46.940943589307331</v>
          </cell>
          <cell r="N8">
            <v>49.304850122211214</v>
          </cell>
          <cell r="O8">
            <v>52.645660611992469</v>
          </cell>
          <cell r="P8">
            <v>57.083573707537937</v>
          </cell>
          <cell r="Q8">
            <v>61.40007435636754</v>
          </cell>
        </row>
        <row r="9">
          <cell r="A9">
            <v>3</v>
          </cell>
          <cell r="B9" t="str">
            <v>EQUITY % (INCL STD)</v>
          </cell>
          <cell r="G9">
            <v>0.48687633126440222</v>
          </cell>
          <cell r="H9">
            <v>0.48292147428211224</v>
          </cell>
          <cell r="I9">
            <v>0.48279767888072872</v>
          </cell>
          <cell r="J9">
            <v>0.4715926894824316</v>
          </cell>
          <cell r="K9">
            <v>0.51720534161981113</v>
          </cell>
          <cell r="L9">
            <v>0.50200924092770982</v>
          </cell>
          <cell r="M9">
            <v>0.49476305611559596</v>
          </cell>
          <cell r="N9">
            <v>0.49169380622759051</v>
          </cell>
          <cell r="O9">
            <v>0.48412554434984839</v>
          </cell>
          <cell r="P9">
            <v>0.49988942878905834</v>
          </cell>
          <cell r="Q9">
            <v>0.50624427090254509</v>
          </cell>
        </row>
        <row r="10">
          <cell r="A10">
            <v>4</v>
          </cell>
          <cell r="B10" t="str">
            <v>EQUITY % (EXCL STD)</v>
          </cell>
          <cell r="G10">
            <v>0.50099654326212095</v>
          </cell>
          <cell r="H10">
            <v>0.50524980891457205</v>
          </cell>
          <cell r="I10">
            <v>0.54666785921751826</v>
          </cell>
          <cell r="J10">
            <v>0.50300582412637884</v>
          </cell>
          <cell r="K10">
            <v>0.54732705551751637</v>
          </cell>
          <cell r="L10">
            <v>0.54425347338012964</v>
          </cell>
          <cell r="M10">
            <v>0.55953287801048757</v>
          </cell>
          <cell r="N10">
            <v>0.55000936083714025</v>
          </cell>
          <cell r="O10">
            <v>0.53696071127658618</v>
          </cell>
          <cell r="P10">
            <v>0.5525992446208684</v>
          </cell>
          <cell r="Q10">
            <v>0.55617948600317713</v>
          </cell>
        </row>
        <row r="11">
          <cell r="A11">
            <v>5</v>
          </cell>
          <cell r="B11" t="str">
            <v>Eq Adj to Maintain Eq %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6</v>
          </cell>
          <cell r="B12" t="str">
            <v>LTD Adj to Maintain Eq %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7</v>
          </cell>
          <cell r="B13" t="str">
            <v>margin tax - midtx rrm</v>
          </cell>
          <cell r="C13">
            <v>3729793.8132276707</v>
          </cell>
          <cell r="D13">
            <v>3831620.1041331566</v>
          </cell>
          <cell r="E13">
            <v>4023548.5051513528</v>
          </cell>
          <cell r="F13">
            <v>4184063.4800041104</v>
          </cell>
          <cell r="G13">
            <v>4249090.8777771136</v>
          </cell>
          <cell r="H13">
            <v>4386039.5706630945</v>
          </cell>
          <cell r="I13">
            <v>4687906.1949380636</v>
          </cell>
          <cell r="J13">
            <v>5066973.7103150152</v>
          </cell>
          <cell r="K13">
            <v>5616666.9007901344</v>
          </cell>
          <cell r="L13">
            <v>6051240.4806134952</v>
          </cell>
          <cell r="M13">
            <v>6547237.6320837131</v>
          </cell>
          <cell r="N13">
            <v>6977337.9490810018</v>
          </cell>
          <cell r="O13">
            <v>7435225.285754011</v>
          </cell>
          <cell r="P13">
            <v>7937693.1437226161</v>
          </cell>
          <cell r="Q13">
            <v>8697838.1275510695</v>
          </cell>
        </row>
        <row r="14">
          <cell r="A14">
            <v>8</v>
          </cell>
          <cell r="B14" t="str">
            <v>margin tax - dallas</v>
          </cell>
          <cell r="C14">
            <v>3682269.8867010749</v>
          </cell>
          <cell r="D14">
            <v>3984433.5211981731</v>
          </cell>
          <cell r="E14">
            <v>4050592.6036072918</v>
          </cell>
          <cell r="F14">
            <v>4161333.4847901347</v>
          </cell>
          <cell r="G14">
            <v>4142198.1122555756</v>
          </cell>
          <cell r="H14">
            <v>4269410.2404137766</v>
          </cell>
          <cell r="I14">
            <v>4524629.9887825334</v>
          </cell>
          <cell r="J14">
            <v>4922334.5571666388</v>
          </cell>
          <cell r="K14">
            <v>5502996.0102808392</v>
          </cell>
          <cell r="L14">
            <v>5908650.3435995281</v>
          </cell>
          <cell r="M14">
            <v>6419847.4332092786</v>
          </cell>
          <cell r="N14">
            <v>6843074.4606727371</v>
          </cell>
          <cell r="O14">
            <v>7286178.9128530538</v>
          </cell>
          <cell r="P14">
            <v>7780165.1640622094</v>
          </cell>
          <cell r="Q14">
            <v>8392259.177860653</v>
          </cell>
        </row>
        <row r="15">
          <cell r="A15">
            <v>9</v>
          </cell>
          <cell r="B15" t="str">
            <v>margin tax - amarillo</v>
          </cell>
          <cell r="C15">
            <v>175684.97931457541</v>
          </cell>
          <cell r="D15">
            <v>192172.35343304239</v>
          </cell>
          <cell r="E15">
            <v>157920.53142988303</v>
          </cell>
          <cell r="F15">
            <v>173516.35644172531</v>
          </cell>
          <cell r="G15">
            <v>183069.81816773483</v>
          </cell>
          <cell r="H15">
            <v>178603.70858903631</v>
          </cell>
          <cell r="I15">
            <v>193658.4290585331</v>
          </cell>
          <cell r="J15">
            <v>205265.61751129702</v>
          </cell>
          <cell r="K15">
            <v>216924.71089076664</v>
          </cell>
          <cell r="L15">
            <v>225663.72871570752</v>
          </cell>
          <cell r="M15">
            <v>235729.79087640392</v>
          </cell>
          <cell r="N15">
            <v>243109.63826452484</v>
          </cell>
          <cell r="O15">
            <v>251668.83992972955</v>
          </cell>
          <cell r="P15">
            <v>261699.55752651699</v>
          </cell>
          <cell r="Q15">
            <v>276304.84532347386</v>
          </cell>
        </row>
        <row r="16">
          <cell r="A16">
            <v>10</v>
          </cell>
          <cell r="B16" t="str">
            <v>margin tax - lubbock</v>
          </cell>
          <cell r="C16">
            <v>183082.76639397204</v>
          </cell>
          <cell r="D16">
            <v>156525.69591590582</v>
          </cell>
          <cell r="E16">
            <v>170532.14413827859</v>
          </cell>
          <cell r="F16">
            <v>172726.17271452825</v>
          </cell>
          <cell r="G16">
            <v>188634.79273559805</v>
          </cell>
          <cell r="H16">
            <v>177764.07812304105</v>
          </cell>
          <cell r="I16">
            <v>196228.1165057575</v>
          </cell>
          <cell r="J16">
            <v>211876.11460580383</v>
          </cell>
          <cell r="K16">
            <v>231243.97657636809</v>
          </cell>
          <cell r="L16">
            <v>246139.3372369468</v>
          </cell>
          <cell r="M16">
            <v>262437.53827047563</v>
          </cell>
          <cell r="N16">
            <v>276131.8663680582</v>
          </cell>
          <cell r="O16">
            <v>291509.56179655058</v>
          </cell>
          <cell r="P16">
            <v>308884.26770681073</v>
          </cell>
          <cell r="Q16">
            <v>334669.50941191812</v>
          </cell>
        </row>
        <row r="17">
          <cell r="A17">
            <v>11</v>
          </cell>
          <cell r="B17" t="str">
            <v>margin tax - wt cities</v>
          </cell>
          <cell r="C17">
            <v>366147.28539253812</v>
          </cell>
          <cell r="D17">
            <v>387130.02576609282</v>
          </cell>
          <cell r="E17">
            <v>421391.53889571235</v>
          </cell>
          <cell r="F17">
            <v>440286.18748134747</v>
          </cell>
          <cell r="G17">
            <v>491901.91148208285</v>
          </cell>
          <cell r="H17">
            <v>492816.95232632203</v>
          </cell>
          <cell r="I17">
            <v>544717.3091594656</v>
          </cell>
          <cell r="J17">
            <v>560523.47053006629</v>
          </cell>
          <cell r="K17">
            <v>606291.40710567695</v>
          </cell>
          <cell r="L17">
            <v>641860.70945845451</v>
          </cell>
          <cell r="M17">
            <v>679044.43462381826</v>
          </cell>
          <cell r="N17">
            <v>708800.0651411782</v>
          </cell>
          <cell r="O17">
            <v>741312.4991572632</v>
          </cell>
          <cell r="P17">
            <v>778956.16263637529</v>
          </cell>
          <cell r="Q17">
            <v>830218.36030380253</v>
          </cell>
        </row>
        <row r="18">
          <cell r="A18">
            <v>11.5</v>
          </cell>
          <cell r="B18" t="str">
            <v>margin tax - wt systemwide</v>
          </cell>
          <cell r="H18">
            <v>880818.51085606974</v>
          </cell>
          <cell r="I18">
            <v>871305.27062966197</v>
          </cell>
          <cell r="J18">
            <v>922288.78693231929</v>
          </cell>
          <cell r="K18">
            <v>993405.92486482742</v>
          </cell>
          <cell r="L18">
            <v>1048206.7050506257</v>
          </cell>
          <cell r="M18">
            <v>1112724.1486904011</v>
          </cell>
          <cell r="N18">
            <v>1167195.8781417606</v>
          </cell>
          <cell r="O18">
            <v>1226805.2133798772</v>
          </cell>
          <cell r="P18">
            <v>1294666.4875766211</v>
          </cell>
          <cell r="Q18">
            <v>1387101.5788843872</v>
          </cell>
        </row>
        <row r="19">
          <cell r="A19">
            <v>12</v>
          </cell>
          <cell r="B19" t="str">
            <v>GR Tax 1 - amarillo</v>
          </cell>
          <cell r="C19">
            <v>1112193.7099298809</v>
          </cell>
          <cell r="D19">
            <v>1172344.3807942381</v>
          </cell>
          <cell r="E19">
            <v>1141883.3766520438</v>
          </cell>
          <cell r="F19">
            <v>1184123.6930450636</v>
          </cell>
          <cell r="G19">
            <v>1138264.7656846</v>
          </cell>
          <cell r="H19">
            <v>1201056.0388182101</v>
          </cell>
          <cell r="I19">
            <v>1240772.5308760863</v>
          </cell>
          <cell r="J19">
            <v>1487596.8932724413</v>
          </cell>
          <cell r="K19">
            <v>1570197.3369628354</v>
          </cell>
          <cell r="L19">
            <v>1662013.9636420642</v>
          </cell>
          <cell r="M19">
            <v>1788124.2761620616</v>
          </cell>
          <cell r="N19">
            <v>1891267.3585656246</v>
          </cell>
          <cell r="O19">
            <v>2007549.1938037423</v>
          </cell>
          <cell r="P19">
            <v>2109207.680852145</v>
          </cell>
          <cell r="Q19">
            <v>2218866.1859743171</v>
          </cell>
        </row>
        <row r="20">
          <cell r="A20">
            <v>13</v>
          </cell>
          <cell r="B20" t="str">
            <v>GR Tax 1 - lubbock</v>
          </cell>
          <cell r="C20">
            <v>1294267.1756055362</v>
          </cell>
          <cell r="D20">
            <v>1303745.566674602</v>
          </cell>
          <cell r="E20">
            <v>1164602.713820308</v>
          </cell>
          <cell r="F20">
            <v>1185215.909826135</v>
          </cell>
          <cell r="G20">
            <v>1152502.4886870999</v>
          </cell>
          <cell r="H20">
            <v>1096637.6485233807</v>
          </cell>
          <cell r="I20">
            <v>1172361.818635474</v>
          </cell>
          <cell r="J20">
            <v>1368670.3803510861</v>
          </cell>
          <cell r="K20">
            <v>1448888.470516206</v>
          </cell>
          <cell r="L20">
            <v>1536950.7016735938</v>
          </cell>
          <cell r="M20">
            <v>1658963.2086122916</v>
          </cell>
          <cell r="N20">
            <v>1758236.2669796171</v>
          </cell>
          <cell r="O20">
            <v>1870509.7156262188</v>
          </cell>
          <cell r="P20">
            <v>1968302.9621604497</v>
          </cell>
          <cell r="Q20">
            <v>2074037.7784419013</v>
          </cell>
        </row>
        <row r="21">
          <cell r="A21">
            <v>14</v>
          </cell>
          <cell r="B21" t="str">
            <v>GR Tax 1 - wt cities</v>
          </cell>
          <cell r="C21">
            <v>1835310.0120938602</v>
          </cell>
          <cell r="D21">
            <v>1848419.7326419076</v>
          </cell>
          <cell r="E21">
            <v>1792522.4087991959</v>
          </cell>
          <cell r="F21">
            <v>2034175.8797149563</v>
          </cell>
          <cell r="G21">
            <v>2046993.2197082005</v>
          </cell>
          <cell r="H21">
            <v>2053091.2396837997</v>
          </cell>
          <cell r="I21">
            <v>2142418.1826974587</v>
          </cell>
          <cell r="J21">
            <v>2065613.9760107787</v>
          </cell>
          <cell r="K21">
            <v>2204946.2664883048</v>
          </cell>
          <cell r="L21">
            <v>2357638.0438389434</v>
          </cell>
          <cell r="M21">
            <v>2571822.6192077426</v>
          </cell>
          <cell r="N21">
            <v>2744814.0888135871</v>
          </cell>
          <cell r="O21">
            <v>2941334.0734225358</v>
          </cell>
          <cell r="P21">
            <v>3111617.6424128092</v>
          </cell>
          <cell r="Q21">
            <v>3296344.7079673433</v>
          </cell>
        </row>
        <row r="22">
          <cell r="A22">
            <v>15</v>
          </cell>
          <cell r="B22" t="str">
            <v>GR Tax 1 - nr-lvs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16</v>
          </cell>
          <cell r="B23" t="str">
            <v>GR Tax 1 - reg-lvs</v>
          </cell>
          <cell r="C23">
            <v>30315.510363991816</v>
          </cell>
          <cell r="D23">
            <v>42237.032161994714</v>
          </cell>
          <cell r="E23">
            <v>70314.897734986152</v>
          </cell>
          <cell r="F23">
            <v>106715.31606936085</v>
          </cell>
          <cell r="G23">
            <v>55598.081641513556</v>
          </cell>
          <cell r="H23">
            <v>98528.518480909232</v>
          </cell>
          <cell r="I23">
            <v>120849.93237117527</v>
          </cell>
          <cell r="J23">
            <v>92095.953749424181</v>
          </cell>
          <cell r="K23">
            <v>94833.665072652264</v>
          </cell>
          <cell r="L23">
            <v>94833.665072652264</v>
          </cell>
          <cell r="M23">
            <v>94833.665072652264</v>
          </cell>
          <cell r="N23">
            <v>94833.665072652264</v>
          </cell>
          <cell r="O23">
            <v>94833.665072652264</v>
          </cell>
          <cell r="P23">
            <v>94833.665072652264</v>
          </cell>
          <cell r="Q23">
            <v>94833.665072652264</v>
          </cell>
        </row>
        <row r="24">
          <cell r="A24">
            <v>16.5</v>
          </cell>
          <cell r="B24" t="str">
            <v>GR Tax 1 - wtx systemwide</v>
          </cell>
          <cell r="I24">
            <v>4906562.4442732222</v>
          </cell>
          <cell r="J24">
            <v>5268784.748252566</v>
          </cell>
          <cell r="K24">
            <v>5588555.7757008309</v>
          </cell>
          <cell r="L24">
            <v>5937611.7225957047</v>
          </cell>
          <cell r="M24">
            <v>6423519.3343718732</v>
          </cell>
          <cell r="N24">
            <v>6817759.9807052985</v>
          </cell>
          <cell r="O24">
            <v>7264387.4910555286</v>
          </cell>
          <cell r="P24">
            <v>7652637.8934408966</v>
          </cell>
          <cell r="Q24">
            <v>8072954.470736091</v>
          </cell>
        </row>
        <row r="25">
          <cell r="A25">
            <v>16.600000000000001</v>
          </cell>
          <cell r="B25" t="str">
            <v>GR Tax 1.5 - amarillo</v>
          </cell>
          <cell r="H25">
            <v>1201056.0388182101</v>
          </cell>
          <cell r="I25">
            <v>1240772.5308760863</v>
          </cell>
          <cell r="J25">
            <v>1382826.1989659648</v>
          </cell>
          <cell r="K25">
            <v>1570197.3369628354</v>
          </cell>
          <cell r="L25">
            <v>1662013.9636420642</v>
          </cell>
          <cell r="M25">
            <v>1788124.2761620616</v>
          </cell>
          <cell r="N25">
            <v>1891267.3585656246</v>
          </cell>
          <cell r="O25">
            <v>2007549.1938037423</v>
          </cell>
          <cell r="P25">
            <v>2109207.680852145</v>
          </cell>
          <cell r="Q25">
            <v>2218866.1859743171</v>
          </cell>
        </row>
        <row r="26">
          <cell r="A26">
            <v>16.7</v>
          </cell>
          <cell r="B26" t="str">
            <v>GR Tax 1.5 - lubbock</v>
          </cell>
          <cell r="H26">
            <v>1096637.6485233807</v>
          </cell>
          <cell r="I26">
            <v>1172361.818635474</v>
          </cell>
          <cell r="J26">
            <v>1265945.3113594919</v>
          </cell>
          <cell r="K26">
            <v>1448888.470516206</v>
          </cell>
          <cell r="L26">
            <v>1536950.7016735938</v>
          </cell>
          <cell r="M26">
            <v>1658963.2086122916</v>
          </cell>
          <cell r="N26">
            <v>1758236.2669796171</v>
          </cell>
          <cell r="O26">
            <v>1870509.7156262188</v>
          </cell>
          <cell r="P26">
            <v>1968302.9621604497</v>
          </cell>
          <cell r="Q26">
            <v>2074037.7784419013</v>
          </cell>
        </row>
        <row r="27">
          <cell r="A27">
            <v>16.8</v>
          </cell>
          <cell r="B27" t="str">
            <v>GR Tax 1.5 - wt cities</v>
          </cell>
          <cell r="H27">
            <v>2053091.2396837997</v>
          </cell>
          <cell r="I27">
            <v>2142418.1826974587</v>
          </cell>
          <cell r="J27">
            <v>1965121.0465524583</v>
          </cell>
          <cell r="K27">
            <v>2204946.2664883048</v>
          </cell>
          <cell r="L27">
            <v>2357638.0438389434</v>
          </cell>
          <cell r="M27">
            <v>2571822.6192077426</v>
          </cell>
          <cell r="N27">
            <v>2744814.0888135871</v>
          </cell>
          <cell r="O27">
            <v>2941334.0734225358</v>
          </cell>
          <cell r="P27">
            <v>3111617.6424128092</v>
          </cell>
          <cell r="Q27">
            <v>3296344.7079673433</v>
          </cell>
        </row>
        <row r="28">
          <cell r="A28">
            <v>16.899999999999999</v>
          </cell>
          <cell r="B28" t="str">
            <v>GR Tax 1.5 - reg-lvs</v>
          </cell>
          <cell r="H28">
            <v>98443.515426409227</v>
          </cell>
          <cell r="I28">
            <v>120849.93237117527</v>
          </cell>
          <cell r="J28">
            <v>92095.953749424181</v>
          </cell>
          <cell r="K28">
            <v>101830.66507265226</v>
          </cell>
          <cell r="L28">
            <v>101830.66507265226</v>
          </cell>
          <cell r="M28">
            <v>101830.66507265226</v>
          </cell>
          <cell r="N28">
            <v>101830.66507265226</v>
          </cell>
          <cell r="O28">
            <v>101830.66507265226</v>
          </cell>
          <cell r="P28">
            <v>101830.66507265226</v>
          </cell>
          <cell r="Q28">
            <v>101830.66507265226</v>
          </cell>
        </row>
        <row r="29">
          <cell r="A29">
            <v>17</v>
          </cell>
          <cell r="B29" t="str">
            <v>GR Tax 2 - amarillo</v>
          </cell>
          <cell r="C29">
            <v>1392218.3055268615</v>
          </cell>
          <cell r="D29">
            <v>1522073.340035246</v>
          </cell>
          <cell r="E29">
            <v>1196238.3789682949</v>
          </cell>
          <cell r="F29">
            <v>1313572.2150895605</v>
          </cell>
          <cell r="G29">
            <v>1384519.3479588465</v>
          </cell>
          <cell r="H29">
            <v>1350918.9600980745</v>
          </cell>
          <cell r="I29">
            <v>1464181.8431503086</v>
          </cell>
          <cell r="J29">
            <v>1551507.5182403477</v>
          </cell>
          <cell r="K29">
            <v>1639223.6955423155</v>
          </cell>
          <cell r="L29">
            <v>1704970.9378045124</v>
          </cell>
          <cell r="M29">
            <v>1780702.0829701442</v>
          </cell>
          <cell r="N29">
            <v>1836223.7243953482</v>
          </cell>
          <cell r="O29">
            <v>1900618.135383636</v>
          </cell>
          <cell r="P29">
            <v>1976083.368789786</v>
          </cell>
          <cell r="Q29">
            <v>2085964.9841304808</v>
          </cell>
        </row>
        <row r="30">
          <cell r="A30">
            <v>18</v>
          </cell>
          <cell r="B30" t="str">
            <v>GR Tax 2 - lubbock</v>
          </cell>
          <cell r="C30">
            <v>1511448.6452937785</v>
          </cell>
          <cell r="D30">
            <v>1295500.1483268042</v>
          </cell>
          <cell r="E30">
            <v>1303998.6260953785</v>
          </cell>
          <cell r="F30">
            <v>1320505.2096980782</v>
          </cell>
          <cell r="G30">
            <v>1428948.9008654342</v>
          </cell>
          <cell r="H30">
            <v>1342194.9776462247</v>
          </cell>
          <cell r="I30">
            <v>1488450.8829170943</v>
          </cell>
          <cell r="J30">
            <v>1596489.659307654</v>
          </cell>
          <cell r="K30">
            <v>1742251.2501025959</v>
          </cell>
          <cell r="L30">
            <v>1854365.3486398803</v>
          </cell>
          <cell r="M30">
            <v>1977034.5978926723</v>
          </cell>
          <cell r="N30">
            <v>2080114.8580292023</v>
          </cell>
          <cell r="O30">
            <v>2195860.8296235311</v>
          </cell>
          <cell r="P30">
            <v>2326632.2005726141</v>
          </cell>
          <cell r="Q30">
            <v>2520680.5933101769</v>
          </cell>
        </row>
        <row r="31">
          <cell r="A31">
            <v>19</v>
          </cell>
          <cell r="B31" t="str">
            <v>GR Tax 2 - wt cities</v>
          </cell>
          <cell r="C31">
            <v>2040284.8296379768</v>
          </cell>
          <cell r="D31">
            <v>2043334.9656438329</v>
          </cell>
          <cell r="E31">
            <v>2223544.8338676877</v>
          </cell>
          <cell r="F31">
            <v>2322927.5470266603</v>
          </cell>
          <cell r="G31">
            <v>2593819.0485745375</v>
          </cell>
          <cell r="H31">
            <v>2588447.4397549881</v>
          </cell>
          <cell r="I31">
            <v>2880198.8685338087</v>
          </cell>
          <cell r="J31">
            <v>2952010.6282095392</v>
          </cell>
          <cell r="K31">
            <v>3192817.3780657644</v>
          </cell>
          <cell r="L31">
            <v>3379906.0003796183</v>
          </cell>
          <cell r="M31">
            <v>3575486.2185320156</v>
          </cell>
          <cell r="N31">
            <v>3731995.8926425679</v>
          </cell>
          <cell r="O31">
            <v>3903005.895251303</v>
          </cell>
          <cell r="P31">
            <v>4101005.312538255</v>
          </cell>
          <cell r="Q31">
            <v>4370635.9576169718</v>
          </cell>
        </row>
        <row r="32">
          <cell r="A32">
            <v>20</v>
          </cell>
          <cell r="B32" t="str">
            <v>GR Tax 2 - fritch</v>
          </cell>
          <cell r="C32">
            <v>24372.403606438264</v>
          </cell>
          <cell r="D32">
            <v>17189.339862335069</v>
          </cell>
          <cell r="E32">
            <v>94475.596587392545</v>
          </cell>
          <cell r="F32">
            <v>11431.72208622721</v>
          </cell>
          <cell r="G32">
            <v>10021.44300730515</v>
          </cell>
          <cell r="H32">
            <v>10078.954631761208</v>
          </cell>
          <cell r="I32">
            <v>12508.761001048526</v>
          </cell>
          <cell r="J32">
            <v>13358.709427861757</v>
          </cell>
          <cell r="K32">
            <v>11115.525589018533</v>
          </cell>
          <cell r="L32">
            <v>11298.744760858915</v>
          </cell>
          <cell r="M32">
            <v>11580.249910350281</v>
          </cell>
          <cell r="N32">
            <v>11834.015132998733</v>
          </cell>
          <cell r="O32">
            <v>12117.826294022725</v>
          </cell>
          <cell r="P32">
            <v>12360.514416716085</v>
          </cell>
          <cell r="Q32">
            <v>12712.098075171256</v>
          </cell>
        </row>
        <row r="33">
          <cell r="A33">
            <v>21</v>
          </cell>
          <cell r="B33" t="str">
            <v>GR Tax 2 - reg lvs</v>
          </cell>
          <cell r="C33">
            <v>55613.608265709088</v>
          </cell>
          <cell r="D33">
            <v>53545.098469495519</v>
          </cell>
          <cell r="E33">
            <v>10052.164860369516</v>
          </cell>
          <cell r="F33">
            <v>22391.340742342334</v>
          </cell>
          <cell r="G33">
            <v>35626.28853131074</v>
          </cell>
          <cell r="H33">
            <v>12658.296917485093</v>
          </cell>
          <cell r="I33">
            <v>5303.5576697565375</v>
          </cell>
          <cell r="J33">
            <v>8874.750626071549</v>
          </cell>
          <cell r="K33">
            <v>9097.0852368770447</v>
          </cell>
          <cell r="L33">
            <v>9386.0241884518873</v>
          </cell>
          <cell r="M33">
            <v>9706.6419050555724</v>
          </cell>
          <cell r="N33">
            <v>10051.313087730839</v>
          </cell>
          <cell r="O33">
            <v>10402.527829149756</v>
          </cell>
          <cell r="P33">
            <v>10788.237963863123</v>
          </cell>
          <cell r="Q33">
            <v>11154.842380134896</v>
          </cell>
        </row>
        <row r="34">
          <cell r="A34">
            <v>21.5</v>
          </cell>
          <cell r="B34" t="str">
            <v>GR Tax 2 - wtx systemwide</v>
          </cell>
          <cell r="E34">
            <v>0</v>
          </cell>
          <cell r="F34">
            <v>0</v>
          </cell>
          <cell r="G34">
            <v>0</v>
          </cell>
          <cell r="H34">
            <v>5478052.4438813366</v>
          </cell>
          <cell r="I34">
            <v>5791298.3704786813</v>
          </cell>
          <cell r="J34">
            <v>6109439.6046285629</v>
          </cell>
          <cell r="K34">
            <v>6580004.6390956575</v>
          </cell>
          <cell r="L34">
            <v>6942465.1695458349</v>
          </cell>
          <cell r="M34">
            <v>7369193.1607473688</v>
          </cell>
          <cell r="N34">
            <v>7729477.3005814794</v>
          </cell>
          <cell r="O34">
            <v>8123742.3310598126</v>
          </cell>
          <cell r="P34">
            <v>8572586.916100068</v>
          </cell>
          <cell r="Q34">
            <v>9183966.391246777</v>
          </cell>
        </row>
        <row r="35">
          <cell r="A35">
            <v>22</v>
          </cell>
          <cell r="B35" t="str">
            <v>Book Income Taxes for Deferred Tax Calc - CONS</v>
          </cell>
          <cell r="H35">
            <v>119191134.58</v>
          </cell>
          <cell r="I35">
            <v>111811516.99000004</v>
          </cell>
          <cell r="J35">
            <v>148965032.97490036</v>
          </cell>
          <cell r="K35">
            <v>157882157.32817376</v>
          </cell>
          <cell r="L35">
            <v>179890644.40713567</v>
          </cell>
          <cell r="M35">
            <v>201480064.76694188</v>
          </cell>
          <cell r="N35">
            <v>214469025.52133822</v>
          </cell>
          <cell r="O35">
            <v>228733366.02090001</v>
          </cell>
          <cell r="P35">
            <v>247262812.23245928</v>
          </cell>
          <cell r="Q35">
            <v>266433042.00264832</v>
          </cell>
        </row>
        <row r="36">
          <cell r="A36">
            <v>22.1</v>
          </cell>
          <cell r="B36" t="str">
            <v>Book Income Taxes for Deferred Tax Calc - NONREG</v>
          </cell>
          <cell r="H36">
            <v>-209243.79999999236</v>
          </cell>
          <cell r="I36">
            <v>5612689.0900000017</v>
          </cell>
          <cell r="J36">
            <v>10917386.688745718</v>
          </cell>
          <cell r="K36">
            <v>9182972.767212633</v>
          </cell>
          <cell r="L36">
            <v>9529704.9059587698</v>
          </cell>
          <cell r="M36">
            <v>9882230.8417906947</v>
          </cell>
          <cell r="N36">
            <v>9796794.4698440582</v>
          </cell>
          <cell r="O36">
            <v>9713086.0424054079</v>
          </cell>
          <cell r="P36">
            <v>9605507.8685258422</v>
          </cell>
          <cell r="Q36">
            <v>9445677.3488524165</v>
          </cell>
        </row>
        <row r="37">
          <cell r="A37">
            <v>23</v>
          </cell>
          <cell r="B37" t="str">
            <v>Gross Margin - KY</v>
          </cell>
          <cell r="G37">
            <v>-435768</v>
          </cell>
          <cell r="H37">
            <v>473851.5643081516</v>
          </cell>
          <cell r="I37">
            <v>-1090.551399461925</v>
          </cell>
        </row>
        <row r="38">
          <cell r="A38">
            <v>24</v>
          </cell>
          <cell r="B38" t="str">
            <v>Gross Margin - TN</v>
          </cell>
          <cell r="G38">
            <v>-816315.03999999166</v>
          </cell>
          <cell r="H38">
            <v>238989.42104063183</v>
          </cell>
          <cell r="I38">
            <v>86027.989559344947</v>
          </cell>
        </row>
        <row r="39">
          <cell r="A39">
            <v>25</v>
          </cell>
          <cell r="B39" t="str">
            <v>Gross Margin - GA</v>
          </cell>
          <cell r="G39">
            <v>-32584.365954138339</v>
          </cell>
          <cell r="H39">
            <v>19907.751899935305</v>
          </cell>
          <cell r="I39">
            <v>-539940</v>
          </cell>
        </row>
        <row r="40">
          <cell r="A40">
            <v>26</v>
          </cell>
          <cell r="B40" t="str">
            <v>Gross Margin - VA</v>
          </cell>
          <cell r="H40">
            <v>115196.22670437954</v>
          </cell>
          <cell r="I40">
            <v>-115196.22670437954</v>
          </cell>
        </row>
        <row r="41">
          <cell r="A41">
            <v>27</v>
          </cell>
          <cell r="B41" t="str">
            <v>Gross Margin - UMO</v>
          </cell>
          <cell r="G41">
            <v>100000</v>
          </cell>
          <cell r="H41">
            <v>-1331111.0963683408</v>
          </cell>
          <cell r="I41">
            <v>-4204.9670316539705</v>
          </cell>
        </row>
        <row r="42">
          <cell r="A42">
            <v>28</v>
          </cell>
          <cell r="B42" t="str">
            <v>Gross Margin - IL</v>
          </cell>
          <cell r="G42">
            <v>-69318</v>
          </cell>
          <cell r="H42">
            <v>-293714.13477659877</v>
          </cell>
          <cell r="I42">
            <v>-155213.1922234036</v>
          </cell>
        </row>
        <row r="43">
          <cell r="A43">
            <v>29</v>
          </cell>
          <cell r="B43" t="str">
            <v>Gross Margin - IA</v>
          </cell>
          <cell r="G43">
            <v>-27394.636088460684</v>
          </cell>
          <cell r="H43">
            <v>16697.375754083507</v>
          </cell>
          <cell r="I43">
            <v>-69380.961554083973</v>
          </cell>
        </row>
        <row r="44">
          <cell r="A44">
            <v>30</v>
          </cell>
          <cell r="B44" t="str">
            <v>Gross Margin - TLA</v>
          </cell>
          <cell r="G44">
            <v>-29940.021592922509</v>
          </cell>
          <cell r="H44">
            <v>-133924.12840707228</v>
          </cell>
          <cell r="I44">
            <v>-407785</v>
          </cell>
        </row>
        <row r="45">
          <cell r="A45">
            <v>31</v>
          </cell>
          <cell r="B45" t="str">
            <v>Gross Margin - LGS</v>
          </cell>
          <cell r="G45">
            <v>-103292.46000000834</v>
          </cell>
          <cell r="H45">
            <v>463291.12999999523</v>
          </cell>
          <cell r="I45">
            <v>663416</v>
          </cell>
        </row>
        <row r="46">
          <cell r="A46">
            <v>32</v>
          </cell>
          <cell r="B46" t="str">
            <v>Gross Margin - MidTEX</v>
          </cell>
          <cell r="G46">
            <v>1019555.6201306581</v>
          </cell>
          <cell r="H46">
            <v>-5315616.4098344445</v>
          </cell>
          <cell r="I46">
            <v>-3300000</v>
          </cell>
          <cell r="J46">
            <v>-3009837.1423394084</v>
          </cell>
        </row>
        <row r="47">
          <cell r="A47">
            <v>33</v>
          </cell>
          <cell r="B47" t="str">
            <v>Gross Margin - WTC</v>
          </cell>
          <cell r="G47">
            <v>-413999.99999999255</v>
          </cell>
          <cell r="H47">
            <v>-1367712.0016336888</v>
          </cell>
          <cell r="I47">
            <v>-180878.5</v>
          </cell>
          <cell r="J47">
            <v>-455038.10065434128</v>
          </cell>
        </row>
        <row r="48">
          <cell r="A48">
            <v>34</v>
          </cell>
          <cell r="B48" t="str">
            <v>Gross Margin - AMA</v>
          </cell>
          <cell r="G48">
            <v>157055</v>
          </cell>
          <cell r="H48">
            <v>-543638.0211817883</v>
          </cell>
          <cell r="I48">
            <v>30460.500000003725</v>
          </cell>
          <cell r="J48">
            <v>-52955.851420152932</v>
          </cell>
        </row>
        <row r="49">
          <cell r="A49">
            <v>35</v>
          </cell>
          <cell r="B49" t="str">
            <v>Gross Margin - TRI</v>
          </cell>
          <cell r="G49">
            <v>-261936.52525048237</v>
          </cell>
          <cell r="H49">
            <v>-49004</v>
          </cell>
          <cell r="I49">
            <v>150000</v>
          </cell>
        </row>
        <row r="50">
          <cell r="A50">
            <v>36</v>
          </cell>
          <cell r="B50" t="str">
            <v>Gross Margin - LUBB</v>
          </cell>
          <cell r="G50">
            <v>495123.63429564238</v>
          </cell>
          <cell r="H50">
            <v>-1219102.6770385876</v>
          </cell>
          <cell r="I50">
            <v>519.5</v>
          </cell>
          <cell r="J50">
            <v>-81274.105363670737</v>
          </cell>
        </row>
        <row r="51">
          <cell r="A51">
            <v>37</v>
          </cell>
          <cell r="B51" t="str">
            <v>Gross Margin - CO</v>
          </cell>
          <cell r="I51">
            <v>403883.97977682948</v>
          </cell>
        </row>
        <row r="52">
          <cell r="A52">
            <v>38</v>
          </cell>
          <cell r="B52" t="str">
            <v>Gross Margin - KS</v>
          </cell>
          <cell r="I52">
            <v>-61903</v>
          </cell>
        </row>
        <row r="53">
          <cell r="A53">
            <v>39</v>
          </cell>
          <cell r="B53" t="str">
            <v>NRMLZD EQUITY % (INCL STD)</v>
          </cell>
          <cell r="G53">
            <v>0.48687633126440222</v>
          </cell>
          <cell r="H53">
            <v>0.48292147428211224</v>
          </cell>
          <cell r="I53">
            <v>0.48279767888072872</v>
          </cell>
          <cell r="J53">
            <v>0.4715926894824316</v>
          </cell>
          <cell r="K53">
            <v>0.51720534161981113</v>
          </cell>
          <cell r="L53">
            <v>0.50200924092770982</v>
          </cell>
          <cell r="M53">
            <v>0.49476305611559596</v>
          </cell>
          <cell r="N53">
            <v>0.49169380622759051</v>
          </cell>
          <cell r="O53">
            <v>0.48412554434984839</v>
          </cell>
          <cell r="P53">
            <v>0.49988942878905834</v>
          </cell>
          <cell r="Q53">
            <v>0.50624427090254509</v>
          </cell>
        </row>
        <row r="54">
          <cell r="A54">
            <v>40</v>
          </cell>
          <cell r="B54" t="str">
            <v>NRMLZD EQUITY % (EXCL STD)</v>
          </cell>
          <cell r="G54">
            <v>0.50099654326212095</v>
          </cell>
          <cell r="H54">
            <v>0.50524980891457205</v>
          </cell>
          <cell r="I54">
            <v>0.51673431268383085</v>
          </cell>
          <cell r="J54">
            <v>0.50300582412637884</v>
          </cell>
          <cell r="K54">
            <v>0.54732705551751637</v>
          </cell>
          <cell r="L54">
            <v>0.54425347338012964</v>
          </cell>
          <cell r="M54">
            <v>0.55953287801048757</v>
          </cell>
          <cell r="N54">
            <v>0.55000936083714025</v>
          </cell>
          <cell r="O54">
            <v>0.53696071127658618</v>
          </cell>
          <cell r="P54">
            <v>0.5525992446208684</v>
          </cell>
          <cell r="Q54">
            <v>0.55617948600317713</v>
          </cell>
        </row>
        <row r="55">
          <cell r="A55">
            <v>41</v>
          </cell>
        </row>
        <row r="56">
          <cell r="A56">
            <v>42</v>
          </cell>
        </row>
        <row r="57">
          <cell r="A57">
            <v>43</v>
          </cell>
        </row>
        <row r="58">
          <cell r="A58">
            <v>44</v>
          </cell>
        </row>
        <row r="59">
          <cell r="A59">
            <v>45</v>
          </cell>
        </row>
        <row r="60">
          <cell r="A60">
            <v>46</v>
          </cell>
        </row>
        <row r="61">
          <cell r="A61">
            <v>47</v>
          </cell>
        </row>
        <row r="62">
          <cell r="A62">
            <v>48</v>
          </cell>
        </row>
        <row r="63">
          <cell r="A63">
            <v>49</v>
          </cell>
        </row>
        <row r="64">
          <cell r="A64">
            <v>50</v>
          </cell>
        </row>
        <row r="65">
          <cell r="A65">
            <v>51</v>
          </cell>
        </row>
        <row r="66">
          <cell r="A66">
            <v>52</v>
          </cell>
        </row>
        <row r="67">
          <cell r="A67">
            <v>53</v>
          </cell>
        </row>
        <row r="68">
          <cell r="A68">
            <v>54</v>
          </cell>
        </row>
        <row r="69">
          <cell r="A69">
            <v>55</v>
          </cell>
        </row>
        <row r="72">
          <cell r="A72">
            <v>1</v>
          </cell>
          <cell r="B72" t="str">
            <v>TIES TO INTEREST MODEL:</v>
          </cell>
          <cell r="F72">
            <v>-139838159.49999952</v>
          </cell>
          <cell r="G72">
            <v>-4879292.8799999468</v>
          </cell>
          <cell r="H72">
            <v>0</v>
          </cell>
          <cell r="I72">
            <v>0</v>
          </cell>
          <cell r="J72">
            <v>152188979.55821207</v>
          </cell>
          <cell r="K72">
            <v>375732275.15965307</v>
          </cell>
          <cell r="L72">
            <v>423352057.07216394</v>
          </cell>
          <cell r="M72">
            <v>482825175.88357043</v>
          </cell>
          <cell r="N72">
            <v>439842820.86099195</v>
          </cell>
          <cell r="O72">
            <v>424446004.83070678</v>
          </cell>
          <cell r="P72">
            <v>446005143.30752993</v>
          </cell>
          <cell r="Q72">
            <v>439985000.09875047</v>
          </cell>
        </row>
        <row r="73">
          <cell r="A73">
            <v>2</v>
          </cell>
          <cell r="B73" t="str">
            <v>Projected Stock Price</v>
          </cell>
          <cell r="G73">
            <v>29.25</v>
          </cell>
          <cell r="H73">
            <v>32.450000000000003</v>
          </cell>
          <cell r="I73">
            <v>35.79</v>
          </cell>
          <cell r="J73">
            <v>37.932532478158521</v>
          </cell>
          <cell r="K73">
            <v>39.282047831258041</v>
          </cell>
          <cell r="L73">
            <v>41.953796596125663</v>
          </cell>
          <cell r="M73">
            <v>46.940943589307331</v>
          </cell>
          <cell r="N73">
            <v>49.304850122211214</v>
          </cell>
          <cell r="O73">
            <v>52.645660611992469</v>
          </cell>
          <cell r="P73">
            <v>57.083573707537937</v>
          </cell>
          <cell r="Q73">
            <v>61.40007435636754</v>
          </cell>
        </row>
        <row r="74">
          <cell r="A74">
            <v>3</v>
          </cell>
          <cell r="B74" t="str">
            <v>EQUITY % (INCL STD)</v>
          </cell>
          <cell r="G74">
            <v>0.48687633126440222</v>
          </cell>
          <cell r="H74">
            <v>0.48292147428211224</v>
          </cell>
          <cell r="I74">
            <v>0.48279767888072872</v>
          </cell>
          <cell r="J74">
            <v>0.4715926894824316</v>
          </cell>
          <cell r="K74">
            <v>0.51720534161981113</v>
          </cell>
          <cell r="L74">
            <v>0.50200924092770982</v>
          </cell>
          <cell r="M74">
            <v>0.49476305611559596</v>
          </cell>
          <cell r="N74">
            <v>0.49169380622759051</v>
          </cell>
          <cell r="O74">
            <v>0.48412554434984839</v>
          </cell>
          <cell r="P74">
            <v>0.49988942878905834</v>
          </cell>
          <cell r="Q74">
            <v>0.50624427090254509</v>
          </cell>
        </row>
        <row r="75">
          <cell r="A75">
            <v>4</v>
          </cell>
          <cell r="B75" t="str">
            <v>EQUITY % (EXCL STD)</v>
          </cell>
          <cell r="G75">
            <v>0.50099654326212095</v>
          </cell>
          <cell r="H75">
            <v>0.50524980891457205</v>
          </cell>
          <cell r="I75">
            <v>0.54666785921751826</v>
          </cell>
          <cell r="J75">
            <v>0.50300582412637884</v>
          </cell>
          <cell r="K75">
            <v>0.54732705551751637</v>
          </cell>
          <cell r="L75">
            <v>0.54425347338012964</v>
          </cell>
          <cell r="M75">
            <v>0.55953287801048757</v>
          </cell>
          <cell r="N75">
            <v>0.55000936083714025</v>
          </cell>
          <cell r="O75">
            <v>0.53696071127658618</v>
          </cell>
          <cell r="P75">
            <v>0.5525992446208684</v>
          </cell>
          <cell r="Q75">
            <v>0.55617948600317713</v>
          </cell>
        </row>
        <row r="76">
          <cell r="A76">
            <v>5</v>
          </cell>
          <cell r="B76" t="str">
            <v>Eq Adj to Maintain Eq %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6</v>
          </cell>
          <cell r="B77" t="str">
            <v>LTD Adj to Maintain Eq %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7</v>
          </cell>
          <cell r="B78" t="str">
            <v>margin tax - midtx rrm</v>
          </cell>
          <cell r="C78">
            <v>3729793.8132276707</v>
          </cell>
          <cell r="D78">
            <v>3831620.1041331566</v>
          </cell>
          <cell r="E78">
            <v>4023548.5051513528</v>
          </cell>
          <cell r="F78">
            <v>4184063.4800041104</v>
          </cell>
          <cell r="G78">
            <v>4249090.8777771136</v>
          </cell>
          <cell r="H78">
            <v>4386039.5706630945</v>
          </cell>
          <cell r="I78">
            <v>4687906.1949380636</v>
          </cell>
          <cell r="J78">
            <v>5066973.7103150152</v>
          </cell>
          <cell r="K78">
            <v>5616666.9007901344</v>
          </cell>
          <cell r="L78">
            <v>6051240.4806134952</v>
          </cell>
          <cell r="M78">
            <v>6547237.6320837131</v>
          </cell>
          <cell r="N78">
            <v>6977337.9490810018</v>
          </cell>
          <cell r="O78">
            <v>7435225.285754011</v>
          </cell>
          <cell r="P78">
            <v>7937693.1437226161</v>
          </cell>
          <cell r="Q78">
            <v>8697838.1275510676</v>
          </cell>
        </row>
        <row r="79">
          <cell r="A79">
            <v>8</v>
          </cell>
          <cell r="B79" t="str">
            <v>margin tax - dallas</v>
          </cell>
          <cell r="C79">
            <v>3682269.8867010749</v>
          </cell>
          <cell r="D79">
            <v>3984433.5211981731</v>
          </cell>
          <cell r="E79">
            <v>4050592.6036072918</v>
          </cell>
          <cell r="F79">
            <v>4161333.4847901347</v>
          </cell>
          <cell r="G79">
            <v>4142198.1122555756</v>
          </cell>
          <cell r="H79">
            <v>4269410.2404137766</v>
          </cell>
          <cell r="I79">
            <v>4524629.9887825334</v>
          </cell>
          <cell r="J79">
            <v>4922334.5571666388</v>
          </cell>
          <cell r="K79">
            <v>5502996.0102808392</v>
          </cell>
          <cell r="L79">
            <v>5908650.3435995281</v>
          </cell>
          <cell r="M79">
            <v>6419847.4332092786</v>
          </cell>
          <cell r="N79">
            <v>6843074.4606727371</v>
          </cell>
          <cell r="O79">
            <v>7286178.9128530538</v>
          </cell>
          <cell r="P79">
            <v>7780165.1640622094</v>
          </cell>
          <cell r="Q79">
            <v>8392259.177860653</v>
          </cell>
        </row>
        <row r="80">
          <cell r="A80">
            <v>9</v>
          </cell>
          <cell r="B80" t="str">
            <v>margin tax - amarillo</v>
          </cell>
          <cell r="C80">
            <v>175684.97931457541</v>
          </cell>
          <cell r="D80">
            <v>192172.35343304239</v>
          </cell>
          <cell r="E80">
            <v>157920.53142988303</v>
          </cell>
          <cell r="F80">
            <v>173516.35644172531</v>
          </cell>
          <cell r="G80">
            <v>183069.81816773483</v>
          </cell>
          <cell r="H80">
            <v>178603.70858903631</v>
          </cell>
          <cell r="I80">
            <v>193658.4290585331</v>
          </cell>
          <cell r="J80">
            <v>205265.61751129702</v>
          </cell>
          <cell r="K80">
            <v>216924.71089076664</v>
          </cell>
          <cell r="L80">
            <v>225663.72871570752</v>
          </cell>
          <cell r="M80">
            <v>235729.79087640386</v>
          </cell>
          <cell r="N80">
            <v>243109.63826452487</v>
          </cell>
          <cell r="O80">
            <v>251668.83992972955</v>
          </cell>
          <cell r="P80">
            <v>261699.55752651702</v>
          </cell>
          <cell r="Q80">
            <v>276304.8453234738</v>
          </cell>
        </row>
        <row r="81">
          <cell r="A81">
            <v>10</v>
          </cell>
          <cell r="B81" t="str">
            <v>margin tax - lubbock</v>
          </cell>
          <cell r="C81">
            <v>183082.76639397204</v>
          </cell>
          <cell r="D81">
            <v>156525.69591590582</v>
          </cell>
          <cell r="E81">
            <v>170532.14413827859</v>
          </cell>
          <cell r="F81">
            <v>172726.17271452825</v>
          </cell>
          <cell r="G81">
            <v>188634.79273559805</v>
          </cell>
          <cell r="H81">
            <v>177764.07812304105</v>
          </cell>
          <cell r="I81">
            <v>196228.1165057575</v>
          </cell>
          <cell r="J81">
            <v>211876.11460580383</v>
          </cell>
          <cell r="K81">
            <v>231243.97657636809</v>
          </cell>
          <cell r="L81">
            <v>246139.3372369468</v>
          </cell>
          <cell r="M81">
            <v>262437.53827047563</v>
          </cell>
          <cell r="N81">
            <v>276131.86636805814</v>
          </cell>
          <cell r="O81">
            <v>291509.56179655058</v>
          </cell>
          <cell r="P81">
            <v>308884.26770681073</v>
          </cell>
          <cell r="Q81">
            <v>334669.50941191812</v>
          </cell>
        </row>
        <row r="82">
          <cell r="A82">
            <v>11</v>
          </cell>
          <cell r="B82" t="str">
            <v>margin tax - wt cities</v>
          </cell>
          <cell r="C82">
            <v>366147.28539253812</v>
          </cell>
          <cell r="D82">
            <v>387130.02576609282</v>
          </cell>
          <cell r="E82">
            <v>421391.53889571235</v>
          </cell>
          <cell r="F82">
            <v>440286.18748134747</v>
          </cell>
          <cell r="G82">
            <v>491901.91148208285</v>
          </cell>
          <cell r="H82">
            <v>492816.95232632203</v>
          </cell>
          <cell r="I82">
            <v>544717.3091594656</v>
          </cell>
          <cell r="J82">
            <v>560523.47053006629</v>
          </cell>
          <cell r="K82">
            <v>606291.40710567695</v>
          </cell>
          <cell r="L82">
            <v>641860.70945845451</v>
          </cell>
          <cell r="M82">
            <v>679044.43462381826</v>
          </cell>
          <cell r="N82">
            <v>708800.0651411782</v>
          </cell>
          <cell r="O82">
            <v>741312.4991572632</v>
          </cell>
          <cell r="P82">
            <v>778956.16263637517</v>
          </cell>
          <cell r="Q82">
            <v>830218.36030380265</v>
          </cell>
        </row>
        <row r="83">
          <cell r="A83">
            <v>11.5</v>
          </cell>
          <cell r="B83" t="str">
            <v>margin tax - wt systemwide</v>
          </cell>
          <cell r="H83">
            <v>880818.51085606974</v>
          </cell>
          <cell r="I83">
            <v>871305.27062966197</v>
          </cell>
          <cell r="J83">
            <v>922288.78693231929</v>
          </cell>
          <cell r="K83">
            <v>993405.92486482742</v>
          </cell>
          <cell r="L83">
            <v>1048206.7050506257</v>
          </cell>
          <cell r="M83">
            <v>1112724.1486904011</v>
          </cell>
          <cell r="N83">
            <v>1167195.8781417606</v>
          </cell>
          <cell r="O83">
            <v>1226805.2133798772</v>
          </cell>
          <cell r="P83">
            <v>1294666.4875766211</v>
          </cell>
          <cell r="Q83">
            <v>1387101.5788843872</v>
          </cell>
        </row>
        <row r="84">
          <cell r="A84">
            <v>12</v>
          </cell>
          <cell r="B84" t="str">
            <v>GR Tax 1 - amarillo</v>
          </cell>
          <cell r="C84">
            <v>1112193.7099298809</v>
          </cell>
          <cell r="D84">
            <v>1172344.3807942381</v>
          </cell>
          <cell r="E84">
            <v>1141883.3766520438</v>
          </cell>
          <cell r="F84">
            <v>1184123.6930450636</v>
          </cell>
          <cell r="G84">
            <v>1138264.7656846</v>
          </cell>
          <cell r="H84">
            <v>1201056.0388182101</v>
          </cell>
          <cell r="I84">
            <v>1240772.5308760863</v>
          </cell>
          <cell r="J84">
            <v>1487596.8932724413</v>
          </cell>
          <cell r="K84">
            <v>1570197.3369628354</v>
          </cell>
          <cell r="L84">
            <v>1662013.9636420642</v>
          </cell>
          <cell r="M84">
            <v>1788124.2761620616</v>
          </cell>
          <cell r="N84">
            <v>1891267.3585656246</v>
          </cell>
          <cell r="O84">
            <v>2007549.1938037423</v>
          </cell>
          <cell r="P84">
            <v>2109207.6808521454</v>
          </cell>
          <cell r="Q84">
            <v>2218866.1859743171</v>
          </cell>
        </row>
        <row r="85">
          <cell r="A85">
            <v>13</v>
          </cell>
          <cell r="B85" t="str">
            <v>GR Tax 1 - lubbock</v>
          </cell>
          <cell r="C85">
            <v>1294267.1756055362</v>
          </cell>
          <cell r="D85">
            <v>1303745.566674602</v>
          </cell>
          <cell r="E85">
            <v>1164602.713820308</v>
          </cell>
          <cell r="F85">
            <v>1185215.909826135</v>
          </cell>
          <cell r="G85">
            <v>1152502.4886870999</v>
          </cell>
          <cell r="H85">
            <v>1096637.6485233807</v>
          </cell>
          <cell r="I85">
            <v>1172361.818635474</v>
          </cell>
          <cell r="J85">
            <v>1368670.3803510861</v>
          </cell>
          <cell r="K85">
            <v>1448888.470516206</v>
          </cell>
          <cell r="L85">
            <v>1536950.7016735938</v>
          </cell>
          <cell r="M85">
            <v>1658963.2086122916</v>
          </cell>
          <cell r="N85">
            <v>1758236.2669796171</v>
          </cell>
          <cell r="O85">
            <v>1870509.7156262188</v>
          </cell>
          <cell r="P85">
            <v>1968302.9621604497</v>
          </cell>
          <cell r="Q85">
            <v>2074037.778441902</v>
          </cell>
        </row>
        <row r="86">
          <cell r="A86">
            <v>14</v>
          </cell>
          <cell r="B86" t="str">
            <v>GR Tax 1 - wt cities</v>
          </cell>
          <cell r="C86">
            <v>1835310.0120938602</v>
          </cell>
          <cell r="D86">
            <v>1848419.7326419076</v>
          </cell>
          <cell r="E86">
            <v>1792522.4087991959</v>
          </cell>
          <cell r="F86">
            <v>2034175.8797149563</v>
          </cell>
          <cell r="G86">
            <v>2046993.2197082005</v>
          </cell>
          <cell r="H86">
            <v>2053091.2396837997</v>
          </cell>
          <cell r="I86">
            <v>2142418.1826974587</v>
          </cell>
          <cell r="J86">
            <v>2065613.9760107787</v>
          </cell>
          <cell r="K86">
            <v>2204946.2664883048</v>
          </cell>
          <cell r="L86">
            <v>2357638.0438389434</v>
          </cell>
          <cell r="M86">
            <v>2571822.6192077426</v>
          </cell>
          <cell r="N86">
            <v>2744814.0888135871</v>
          </cell>
          <cell r="O86">
            <v>2941334.0734225358</v>
          </cell>
          <cell r="P86">
            <v>3111617.6424128092</v>
          </cell>
          <cell r="Q86">
            <v>3296344.7079673433</v>
          </cell>
        </row>
        <row r="87">
          <cell r="A87">
            <v>15</v>
          </cell>
          <cell r="B87" t="str">
            <v>GR Tax 1 - nr-lvs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16</v>
          </cell>
          <cell r="B88" t="str">
            <v>GR Tax 1 - reg-lvs</v>
          </cell>
          <cell r="C88">
            <v>30315.510363991816</v>
          </cell>
          <cell r="D88">
            <v>42237.032161994714</v>
          </cell>
          <cell r="E88">
            <v>70314.897734986152</v>
          </cell>
          <cell r="F88">
            <v>106715.31606936085</v>
          </cell>
          <cell r="G88">
            <v>55598.081641513556</v>
          </cell>
          <cell r="H88">
            <v>98528.518480909232</v>
          </cell>
          <cell r="I88">
            <v>120849.93237117527</v>
          </cell>
          <cell r="J88">
            <v>92095.953749424181</v>
          </cell>
          <cell r="K88">
            <v>94833.665072652264</v>
          </cell>
          <cell r="L88">
            <v>94833.665072652264</v>
          </cell>
          <cell r="M88">
            <v>94833.665072652264</v>
          </cell>
          <cell r="N88">
            <v>94833.665072652264</v>
          </cell>
          <cell r="O88">
            <v>94833.665072652264</v>
          </cell>
          <cell r="P88">
            <v>94833.665072652264</v>
          </cell>
          <cell r="Q88">
            <v>94833.665072652264</v>
          </cell>
        </row>
        <row r="89">
          <cell r="A89">
            <v>16.5</v>
          </cell>
          <cell r="B89" t="str">
            <v>GR Tax 1 - wtx systemwide</v>
          </cell>
          <cell r="I89">
            <v>4906562.4442732222</v>
          </cell>
          <cell r="J89">
            <v>5268784.748252566</v>
          </cell>
          <cell r="K89">
            <v>5588555.7757008309</v>
          </cell>
          <cell r="L89">
            <v>5937611.7225957047</v>
          </cell>
          <cell r="M89">
            <v>6423519.3343718732</v>
          </cell>
          <cell r="N89">
            <v>6817759.9807052985</v>
          </cell>
          <cell r="O89">
            <v>7264387.4910555286</v>
          </cell>
          <cell r="P89">
            <v>7652637.8934408966</v>
          </cell>
          <cell r="Q89">
            <v>8072954.470736091</v>
          </cell>
        </row>
        <row r="90">
          <cell r="A90">
            <v>16.600000000000001</v>
          </cell>
          <cell r="B90" t="str">
            <v>GR Tax 1.5 - amarillo</v>
          </cell>
          <cell r="H90">
            <v>1201056.0388182101</v>
          </cell>
          <cell r="I90">
            <v>1240772.5308760863</v>
          </cell>
          <cell r="J90">
            <v>1382826.1989659648</v>
          </cell>
          <cell r="K90">
            <v>1570197.3369628354</v>
          </cell>
          <cell r="L90">
            <v>1662013.9636420642</v>
          </cell>
          <cell r="M90">
            <v>1788124.2761620616</v>
          </cell>
          <cell r="N90">
            <v>1891267.3585656246</v>
          </cell>
          <cell r="O90">
            <v>2007549.1938037423</v>
          </cell>
          <cell r="P90">
            <v>2109207.6808521454</v>
          </cell>
          <cell r="Q90">
            <v>2218866.1859743171</v>
          </cell>
        </row>
        <row r="91">
          <cell r="A91">
            <v>16.7</v>
          </cell>
          <cell r="B91" t="str">
            <v>GR Tax 1.5 - lubbock</v>
          </cell>
          <cell r="H91">
            <v>1096637.6485233807</v>
          </cell>
          <cell r="I91">
            <v>1172361.818635474</v>
          </cell>
          <cell r="J91">
            <v>1265945.3113594919</v>
          </cell>
          <cell r="K91">
            <v>1448888.470516206</v>
          </cell>
          <cell r="L91">
            <v>1536950.7016735938</v>
          </cell>
          <cell r="M91">
            <v>1658963.2086122916</v>
          </cell>
          <cell r="N91">
            <v>1758236.2669796171</v>
          </cell>
          <cell r="O91">
            <v>1870509.7156262188</v>
          </cell>
          <cell r="P91">
            <v>1968302.9621604497</v>
          </cell>
          <cell r="Q91">
            <v>2074037.778441902</v>
          </cell>
        </row>
        <row r="92">
          <cell r="A92">
            <v>16.8</v>
          </cell>
          <cell r="B92" t="str">
            <v>GR Tax 1.5 - wt cities</v>
          </cell>
          <cell r="H92">
            <v>2053091.2396837997</v>
          </cell>
          <cell r="I92">
            <v>2142418.1826974587</v>
          </cell>
          <cell r="J92">
            <v>1965121.0465524583</v>
          </cell>
          <cell r="K92">
            <v>2204946.2664883048</v>
          </cell>
          <cell r="L92">
            <v>2357638.0438389434</v>
          </cell>
          <cell r="M92">
            <v>2571822.6192077426</v>
          </cell>
          <cell r="N92">
            <v>2744814.0888135871</v>
          </cell>
          <cell r="O92">
            <v>2941334.0734225358</v>
          </cell>
          <cell r="P92">
            <v>3111617.6424128092</v>
          </cell>
          <cell r="Q92">
            <v>3296344.7079673433</v>
          </cell>
        </row>
        <row r="93">
          <cell r="A93">
            <v>16.899999999999999</v>
          </cell>
          <cell r="B93" t="str">
            <v>GR Tax 1.5 - reg-lvs</v>
          </cell>
          <cell r="H93">
            <v>98443.515426409227</v>
          </cell>
          <cell r="I93">
            <v>120849.93237117527</v>
          </cell>
          <cell r="J93">
            <v>92095.953749424181</v>
          </cell>
          <cell r="K93">
            <v>101830.66507265226</v>
          </cell>
          <cell r="L93">
            <v>101830.66507265226</v>
          </cell>
          <cell r="M93">
            <v>101830.66507265226</v>
          </cell>
          <cell r="N93">
            <v>101830.66507265226</v>
          </cell>
          <cell r="O93">
            <v>101830.66507265226</v>
          </cell>
          <cell r="P93">
            <v>101830.66507265226</v>
          </cell>
          <cell r="Q93">
            <v>101830.66507265226</v>
          </cell>
        </row>
        <row r="94">
          <cell r="A94">
            <v>17</v>
          </cell>
          <cell r="B94" t="str">
            <v>GR Tax 2 - amarillo</v>
          </cell>
          <cell r="C94">
            <v>1392218.3055268615</v>
          </cell>
          <cell r="D94">
            <v>1522073.340035246</v>
          </cell>
          <cell r="E94">
            <v>1196238.3789682949</v>
          </cell>
          <cell r="F94">
            <v>1313572.2150895605</v>
          </cell>
          <cell r="G94">
            <v>1384519.3479588465</v>
          </cell>
          <cell r="H94">
            <v>1350918.9600980745</v>
          </cell>
          <cell r="I94">
            <v>1464181.8431503086</v>
          </cell>
          <cell r="J94">
            <v>1551507.5182403477</v>
          </cell>
          <cell r="K94">
            <v>1639223.6955423155</v>
          </cell>
          <cell r="L94">
            <v>1704970.9378045124</v>
          </cell>
          <cell r="M94">
            <v>1780702.0829701442</v>
          </cell>
          <cell r="N94">
            <v>1836223.7243953485</v>
          </cell>
          <cell r="O94">
            <v>1900618.1353836362</v>
          </cell>
          <cell r="P94">
            <v>1976083.3687897839</v>
          </cell>
          <cell r="Q94">
            <v>2085964.9841304687</v>
          </cell>
        </row>
        <row r="95">
          <cell r="A95">
            <v>18</v>
          </cell>
          <cell r="B95" t="str">
            <v>GR Tax 2 - lubbock</v>
          </cell>
          <cell r="C95">
            <v>1511448.6452937785</v>
          </cell>
          <cell r="D95">
            <v>1295500.1483268042</v>
          </cell>
          <cell r="E95">
            <v>1303998.6260953785</v>
          </cell>
          <cell r="F95">
            <v>1320505.2096980782</v>
          </cell>
          <cell r="G95">
            <v>1428948.9008654342</v>
          </cell>
          <cell r="H95">
            <v>1342194.9776462247</v>
          </cell>
          <cell r="I95">
            <v>1488450.8829170943</v>
          </cell>
          <cell r="J95">
            <v>1596489.659307654</v>
          </cell>
          <cell r="K95">
            <v>1742251.2501025959</v>
          </cell>
          <cell r="L95">
            <v>1854365.3486398803</v>
          </cell>
          <cell r="M95">
            <v>1977034.5978926723</v>
          </cell>
          <cell r="N95">
            <v>2080114.8580292023</v>
          </cell>
          <cell r="O95">
            <v>2195860.8296235316</v>
          </cell>
          <cell r="P95">
            <v>2326632.2005726113</v>
          </cell>
          <cell r="Q95">
            <v>2520680.5933101587</v>
          </cell>
        </row>
        <row r="96">
          <cell r="A96">
            <v>19</v>
          </cell>
          <cell r="B96" t="str">
            <v>GR Tax 2 - wt cities</v>
          </cell>
          <cell r="C96">
            <v>2040284.8296379768</v>
          </cell>
          <cell r="D96">
            <v>2043334.9656438329</v>
          </cell>
          <cell r="E96">
            <v>2223544.8338676877</v>
          </cell>
          <cell r="F96">
            <v>2322927.5470266603</v>
          </cell>
          <cell r="G96">
            <v>2593819.0485745375</v>
          </cell>
          <cell r="H96">
            <v>2588447.4397549881</v>
          </cell>
          <cell r="I96">
            <v>2880198.8685338087</v>
          </cell>
          <cell r="J96">
            <v>2952010.6282095392</v>
          </cell>
          <cell r="K96">
            <v>3192817.3780657644</v>
          </cell>
          <cell r="L96">
            <v>3379906.0003796183</v>
          </cell>
          <cell r="M96">
            <v>3575486.2185320156</v>
          </cell>
          <cell r="N96">
            <v>3731995.8926425679</v>
          </cell>
          <cell r="O96">
            <v>3903005.895251303</v>
          </cell>
          <cell r="P96">
            <v>4101005.3125382531</v>
          </cell>
          <cell r="Q96">
            <v>4370635.9576169671</v>
          </cell>
        </row>
        <row r="97">
          <cell r="A97">
            <v>20</v>
          </cell>
          <cell r="B97" t="str">
            <v>GR Tax 2 - fritch</v>
          </cell>
          <cell r="C97">
            <v>24372.403606438264</v>
          </cell>
          <cell r="D97">
            <v>17189.339862335069</v>
          </cell>
          <cell r="E97">
            <v>94475.596587392545</v>
          </cell>
          <cell r="F97">
            <v>11431.72208622721</v>
          </cell>
          <cell r="G97">
            <v>10021.44300730515</v>
          </cell>
          <cell r="H97">
            <v>10078.954631761208</v>
          </cell>
          <cell r="I97">
            <v>12508.761001048526</v>
          </cell>
          <cell r="J97">
            <v>13358.709427861757</v>
          </cell>
          <cell r="K97">
            <v>11115.525589018533</v>
          </cell>
          <cell r="L97">
            <v>11298.744760858915</v>
          </cell>
          <cell r="M97">
            <v>11580.249910350281</v>
          </cell>
          <cell r="N97">
            <v>11834.015132998733</v>
          </cell>
          <cell r="O97">
            <v>12117.826294022725</v>
          </cell>
          <cell r="P97">
            <v>12360.514416716085</v>
          </cell>
          <cell r="Q97">
            <v>12712.098075171256</v>
          </cell>
        </row>
        <row r="98">
          <cell r="A98">
            <v>21</v>
          </cell>
          <cell r="B98" t="str">
            <v>GR Tax 2 - reg lvs</v>
          </cell>
          <cell r="C98">
            <v>55613.608265709088</v>
          </cell>
          <cell r="D98">
            <v>53545.098469495519</v>
          </cell>
          <cell r="E98">
            <v>10052.164860369516</v>
          </cell>
          <cell r="F98">
            <v>22391.340742342334</v>
          </cell>
          <cell r="G98">
            <v>35626.28853131074</v>
          </cell>
          <cell r="H98">
            <v>12658.296917485093</v>
          </cell>
          <cell r="I98">
            <v>5303.5576697565375</v>
          </cell>
          <cell r="J98">
            <v>8874.750626071549</v>
          </cell>
          <cell r="K98">
            <v>9097.0852368770447</v>
          </cell>
          <cell r="L98">
            <v>9386.0241884518873</v>
          </cell>
          <cell r="M98">
            <v>9706.6419050555724</v>
          </cell>
          <cell r="N98">
            <v>10051.313087730839</v>
          </cell>
          <cell r="O98">
            <v>10402.527829149756</v>
          </cell>
          <cell r="P98">
            <v>10788.237963863123</v>
          </cell>
          <cell r="Q98">
            <v>11154.842380134896</v>
          </cell>
        </row>
        <row r="99">
          <cell r="A99">
            <v>21.5</v>
          </cell>
          <cell r="B99" t="str">
            <v>GR Tax 2 - wtx systemwide</v>
          </cell>
          <cell r="E99">
            <v>0</v>
          </cell>
          <cell r="F99">
            <v>0</v>
          </cell>
          <cell r="G99">
            <v>0</v>
          </cell>
          <cell r="H99">
            <v>5478052.4438813366</v>
          </cell>
          <cell r="I99">
            <v>5791298.3704786813</v>
          </cell>
          <cell r="J99">
            <v>6109439.6046285629</v>
          </cell>
          <cell r="K99">
            <v>6580004.6390956575</v>
          </cell>
          <cell r="L99">
            <v>6942465.1695458349</v>
          </cell>
          <cell r="M99">
            <v>7369193.1607473688</v>
          </cell>
          <cell r="N99">
            <v>7729477.3005814794</v>
          </cell>
          <cell r="O99">
            <v>8123742.3310598126</v>
          </cell>
          <cell r="P99">
            <v>8572586.916100068</v>
          </cell>
          <cell r="Q99">
            <v>9183966.391246777</v>
          </cell>
        </row>
        <row r="100">
          <cell r="A100">
            <v>22</v>
          </cell>
          <cell r="B100" t="str">
            <v>Book Income Taxes for Deferred Tax Calc - CONS</v>
          </cell>
          <cell r="H100">
            <v>119191134.58</v>
          </cell>
          <cell r="I100">
            <v>111811516.99000004</v>
          </cell>
          <cell r="J100">
            <v>148965032.97490036</v>
          </cell>
          <cell r="K100">
            <v>157882157.32817376</v>
          </cell>
          <cell r="L100">
            <v>179890644.40713567</v>
          </cell>
          <cell r="M100">
            <v>201480064.76694188</v>
          </cell>
          <cell r="N100">
            <v>214469025.52133822</v>
          </cell>
          <cell r="O100">
            <v>228733366.02090001</v>
          </cell>
          <cell r="P100">
            <v>247262812.23245928</v>
          </cell>
          <cell r="Q100">
            <v>266433042.00264832</v>
          </cell>
        </row>
        <row r="101">
          <cell r="A101">
            <v>22.1</v>
          </cell>
          <cell r="B101" t="str">
            <v>Book Income Taxes for Deferred Tax Calc - NONREG</v>
          </cell>
          <cell r="H101">
            <v>-209243.79999999236</v>
          </cell>
          <cell r="I101">
            <v>5612689.0900000017</v>
          </cell>
          <cell r="J101">
            <v>10917386.688745718</v>
          </cell>
          <cell r="K101">
            <v>9182972.767212633</v>
          </cell>
          <cell r="L101">
            <v>9529704.9059587698</v>
          </cell>
          <cell r="M101">
            <v>9882230.8417906947</v>
          </cell>
          <cell r="N101">
            <v>9796794.4698440582</v>
          </cell>
          <cell r="O101">
            <v>9713086.0424054079</v>
          </cell>
          <cell r="P101">
            <v>9605507.8685258422</v>
          </cell>
          <cell r="Q101">
            <v>9445677.3488524165</v>
          </cell>
        </row>
        <row r="102">
          <cell r="A102">
            <v>23</v>
          </cell>
          <cell r="B102" t="str">
            <v>Gross Margin - KY</v>
          </cell>
          <cell r="G102">
            <v>-435768</v>
          </cell>
          <cell r="H102">
            <v>473851.5643081516</v>
          </cell>
          <cell r="I102">
            <v>-1090.551399461925</v>
          </cell>
        </row>
        <row r="103">
          <cell r="A103">
            <v>24</v>
          </cell>
          <cell r="B103" t="str">
            <v>Gross Margin - TN</v>
          </cell>
          <cell r="G103">
            <v>-816315.03999999166</v>
          </cell>
          <cell r="H103">
            <v>238989.42104063183</v>
          </cell>
          <cell r="I103">
            <v>86027.989559344947</v>
          </cell>
        </row>
        <row r="104">
          <cell r="A104">
            <v>25</v>
          </cell>
          <cell r="B104" t="str">
            <v>Gross Margin - GA</v>
          </cell>
          <cell r="G104">
            <v>-32584.365954138339</v>
          </cell>
          <cell r="H104">
            <v>19907.751899935305</v>
          </cell>
          <cell r="I104">
            <v>-539940</v>
          </cell>
        </row>
        <row r="105">
          <cell r="A105">
            <v>26</v>
          </cell>
          <cell r="B105" t="str">
            <v>Gross Margin - VA</v>
          </cell>
          <cell r="H105">
            <v>115196.22670437954</v>
          </cell>
          <cell r="I105">
            <v>-115196.22670437954</v>
          </cell>
        </row>
        <row r="106">
          <cell r="A106">
            <v>27</v>
          </cell>
          <cell r="B106" t="str">
            <v>Gross Margin - UMO</v>
          </cell>
          <cell r="G106">
            <v>100000</v>
          </cell>
          <cell r="H106">
            <v>-1331111.0963683408</v>
          </cell>
          <cell r="I106">
            <v>-4204.9670316539705</v>
          </cell>
        </row>
        <row r="107">
          <cell r="A107">
            <v>28</v>
          </cell>
          <cell r="B107" t="str">
            <v>Gross Margin - IL</v>
          </cell>
          <cell r="G107">
            <v>-69318</v>
          </cell>
          <cell r="H107">
            <v>-293714.13477659877</v>
          </cell>
          <cell r="I107">
            <v>-155213.1922234036</v>
          </cell>
        </row>
        <row r="108">
          <cell r="A108">
            <v>29</v>
          </cell>
          <cell r="B108" t="str">
            <v>Gross Margin - IA</v>
          </cell>
          <cell r="G108">
            <v>-27394.636088460684</v>
          </cell>
          <cell r="H108">
            <v>16697.375754083507</v>
          </cell>
          <cell r="I108">
            <v>-69380.961554083973</v>
          </cell>
        </row>
        <row r="109">
          <cell r="A109">
            <v>30</v>
          </cell>
          <cell r="B109" t="str">
            <v>Gross Margin - TLA</v>
          </cell>
          <cell r="G109">
            <v>-29940.021592922509</v>
          </cell>
          <cell r="H109">
            <v>-133924.12840707228</v>
          </cell>
          <cell r="I109">
            <v>-407785</v>
          </cell>
        </row>
        <row r="110">
          <cell r="A110">
            <v>31</v>
          </cell>
          <cell r="B110" t="str">
            <v>Gross Margin - LGS</v>
          </cell>
          <cell r="G110">
            <v>-103292.46000000834</v>
          </cell>
          <cell r="H110">
            <v>463291.12999999523</v>
          </cell>
          <cell r="I110">
            <v>663416</v>
          </cell>
        </row>
        <row r="111">
          <cell r="A111">
            <v>32</v>
          </cell>
          <cell r="B111" t="str">
            <v>Gross Margin - MidTEX</v>
          </cell>
          <cell r="G111">
            <v>1019555.6201306581</v>
          </cell>
          <cell r="H111">
            <v>-5315616.4098344445</v>
          </cell>
          <cell r="I111">
            <v>-3300000</v>
          </cell>
          <cell r="J111">
            <v>-3009837.1423394084</v>
          </cell>
        </row>
        <row r="112">
          <cell r="A112">
            <v>33</v>
          </cell>
          <cell r="B112" t="str">
            <v>Gross Margin - WTC</v>
          </cell>
          <cell r="G112">
            <v>-413999.99999999255</v>
          </cell>
          <cell r="H112">
            <v>-1367712.0016336888</v>
          </cell>
          <cell r="I112">
            <v>-180878.5</v>
          </cell>
          <cell r="J112">
            <v>-455038.10065434128</v>
          </cell>
        </row>
        <row r="113">
          <cell r="A113">
            <v>34</v>
          </cell>
          <cell r="B113" t="str">
            <v>Gross Margin - AMA</v>
          </cell>
          <cell r="G113">
            <v>157055</v>
          </cell>
          <cell r="H113">
            <v>-543638.0211817883</v>
          </cell>
          <cell r="I113">
            <v>30460.500000003725</v>
          </cell>
          <cell r="J113">
            <v>-52955.851420152932</v>
          </cell>
        </row>
        <row r="114">
          <cell r="A114">
            <v>35</v>
          </cell>
          <cell r="B114" t="str">
            <v>Gross Margin - TRI</v>
          </cell>
          <cell r="G114">
            <v>-261936.52525048237</v>
          </cell>
          <cell r="H114">
            <v>-49004</v>
          </cell>
          <cell r="I114">
            <v>150000</v>
          </cell>
        </row>
        <row r="115">
          <cell r="A115">
            <v>36</v>
          </cell>
          <cell r="B115" t="str">
            <v>Gross Margin - LUBB</v>
          </cell>
          <cell r="G115">
            <v>495123.63429564238</v>
          </cell>
          <cell r="H115">
            <v>-1219102.6770385876</v>
          </cell>
          <cell r="I115">
            <v>519.5</v>
          </cell>
          <cell r="J115">
            <v>-81274.105363670737</v>
          </cell>
        </row>
        <row r="116">
          <cell r="A116">
            <v>37</v>
          </cell>
          <cell r="B116" t="str">
            <v>Gross Margin - CO</v>
          </cell>
          <cell r="I116">
            <v>403883.97977682948</v>
          </cell>
        </row>
        <row r="117">
          <cell r="A117">
            <v>38</v>
          </cell>
          <cell r="B117" t="str">
            <v>Gross Margin - KS</v>
          </cell>
          <cell r="I117">
            <v>-61903</v>
          </cell>
        </row>
        <row r="118">
          <cell r="A118">
            <v>39</v>
          </cell>
          <cell r="B118" t="str">
            <v>NRMLZD EQUITY % (INCL STD)</v>
          </cell>
          <cell r="G118">
            <v>0.48687633126440222</v>
          </cell>
          <cell r="H118">
            <v>0.48292147428211224</v>
          </cell>
          <cell r="I118">
            <v>0.48279767888072872</v>
          </cell>
          <cell r="J118">
            <v>0.4715926894824316</v>
          </cell>
          <cell r="K118">
            <v>0.51720534161981113</v>
          </cell>
          <cell r="L118">
            <v>0.50200924092770982</v>
          </cell>
          <cell r="M118">
            <v>0.49476305611559596</v>
          </cell>
          <cell r="N118">
            <v>0.49169380622759051</v>
          </cell>
          <cell r="O118">
            <v>0.48412554434984839</v>
          </cell>
          <cell r="P118">
            <v>0.49988942878905834</v>
          </cell>
          <cell r="Q118">
            <v>0.50624427090254509</v>
          </cell>
        </row>
        <row r="119">
          <cell r="A119">
            <v>40</v>
          </cell>
          <cell r="B119" t="str">
            <v>NRMLZD EQUITY % (EXCL STD)</v>
          </cell>
          <cell r="G119">
            <v>0.50099654326212095</v>
          </cell>
          <cell r="H119">
            <v>0.50524980891457205</v>
          </cell>
          <cell r="I119">
            <v>0.51673431268383085</v>
          </cell>
          <cell r="J119">
            <v>0.50300582412637884</v>
          </cell>
          <cell r="K119">
            <v>0.54732705551751637</v>
          </cell>
          <cell r="L119">
            <v>0.54425347338012964</v>
          </cell>
          <cell r="M119">
            <v>0.55953287801048757</v>
          </cell>
          <cell r="N119">
            <v>0.55000936083714025</v>
          </cell>
          <cell r="O119">
            <v>0.53696071127658618</v>
          </cell>
          <cell r="P119">
            <v>0.5525992446208684</v>
          </cell>
          <cell r="Q119">
            <v>0.55617948600317713</v>
          </cell>
        </row>
        <row r="120">
          <cell r="A120">
            <v>41</v>
          </cell>
        </row>
        <row r="121">
          <cell r="A121">
            <v>42</v>
          </cell>
        </row>
        <row r="122">
          <cell r="A122">
            <v>43</v>
          </cell>
        </row>
        <row r="123">
          <cell r="A123">
            <v>44</v>
          </cell>
        </row>
        <row r="124">
          <cell r="A124">
            <v>45</v>
          </cell>
        </row>
        <row r="125">
          <cell r="A125">
            <v>46</v>
          </cell>
        </row>
        <row r="126">
          <cell r="A126">
            <v>47</v>
          </cell>
        </row>
        <row r="127">
          <cell r="A127">
            <v>48</v>
          </cell>
        </row>
        <row r="128">
          <cell r="A128">
            <v>49</v>
          </cell>
        </row>
        <row r="129">
          <cell r="A129">
            <v>50</v>
          </cell>
        </row>
        <row r="130">
          <cell r="A130">
            <v>51</v>
          </cell>
        </row>
        <row r="131">
          <cell r="A131">
            <v>52</v>
          </cell>
        </row>
        <row r="132">
          <cell r="A132">
            <v>53</v>
          </cell>
        </row>
        <row r="133">
          <cell r="A133">
            <v>54</v>
          </cell>
        </row>
        <row r="134">
          <cell r="A134">
            <v>55</v>
          </cell>
        </row>
      </sheetData>
      <sheetData sheetId="15"/>
      <sheetData sheetId="16">
        <row r="3">
          <cell r="A3" t="str">
            <v>INTEREST UPDATED</v>
          </cell>
        </row>
        <row r="393">
          <cell r="A393" t="str">
            <v>Change in Eq %</v>
          </cell>
          <cell r="B393">
            <v>0</v>
          </cell>
          <cell r="C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1.9762342835004665E-3</v>
          </cell>
          <cell r="N393">
            <v>-7.3847651650282842E-4</v>
          </cell>
          <cell r="O393">
            <v>-8.4806534605774697E-4</v>
          </cell>
          <cell r="P393">
            <v>-1.8743677967264505E-3</v>
          </cell>
          <cell r="Q393">
            <v>-1.1738573738080404E-3</v>
          </cell>
          <cell r="R393">
            <v>-1.2596273741625197E-3</v>
          </cell>
          <cell r="S393">
            <v>-8.2503238274733715E-4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0">
          <cell r="A140" t="str">
            <v>bob</v>
          </cell>
        </row>
        <row r="141">
          <cell r="A141" t="str">
            <v>Labor</v>
          </cell>
        </row>
        <row r="142">
          <cell r="A142" t="str">
            <v>Benefits</v>
          </cell>
        </row>
        <row r="143">
          <cell r="A143" t="str">
            <v>Employee Welfare</v>
          </cell>
        </row>
        <row r="144">
          <cell r="A144" t="str">
            <v>Insurance</v>
          </cell>
        </row>
        <row r="145">
          <cell r="A145" t="str">
            <v>Rent, Maint., &amp; Utilities</v>
          </cell>
        </row>
        <row r="146">
          <cell r="A146" t="str">
            <v>Vehicles &amp; Equip</v>
          </cell>
        </row>
        <row r="147">
          <cell r="A147" t="str">
            <v>Materials &amp; Supplies</v>
          </cell>
        </row>
        <row r="148">
          <cell r="A148" t="str">
            <v>Information Technologies</v>
          </cell>
        </row>
        <row r="149">
          <cell r="A149" t="str">
            <v>Telecom</v>
          </cell>
        </row>
        <row r="150">
          <cell r="A150" t="str">
            <v>Marketing</v>
          </cell>
        </row>
        <row r="151">
          <cell r="A151" t="str">
            <v>Directors &amp; Shareholders &amp;PR</v>
          </cell>
        </row>
        <row r="152">
          <cell r="A152" t="str">
            <v>Dues &amp; Donations</v>
          </cell>
        </row>
        <row r="153">
          <cell r="A153" t="str">
            <v>Print &amp; Postages</v>
          </cell>
        </row>
        <row r="154">
          <cell r="A154" t="str">
            <v>Travel &amp; Entertainment</v>
          </cell>
        </row>
        <row r="155">
          <cell r="A155" t="str">
            <v>Training</v>
          </cell>
        </row>
        <row r="156">
          <cell r="A156" t="str">
            <v>Outside Services</v>
          </cell>
        </row>
        <row r="157">
          <cell r="A157" t="str">
            <v>Miscellaneous</v>
          </cell>
        </row>
        <row r="158">
          <cell r="A158" t="str">
            <v>Capitalized SSU</v>
          </cell>
        </row>
        <row r="159">
          <cell r="A159" t="str">
            <v>Blue Flame Credit</v>
          </cell>
        </row>
        <row r="160">
          <cell r="A160" t="str">
            <v>Unallocated SSU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7">
          <cell r="E37">
            <v>214652.39287933501</v>
          </cell>
        </row>
      </sheetData>
      <sheetData sheetId="49"/>
      <sheetData sheetId="50">
        <row r="20">
          <cell r="T20">
            <v>1481485.3461829692</v>
          </cell>
        </row>
      </sheetData>
      <sheetData sheetId="51"/>
      <sheetData sheetId="52"/>
      <sheetData sheetId="53"/>
      <sheetData sheetId="54"/>
      <sheetData sheetId="55">
        <row r="9">
          <cell r="I9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21723253.022799999</v>
          </cell>
        </row>
      </sheetData>
      <sheetData sheetId="71">
        <row r="7">
          <cell r="D7">
            <v>9011289.438500002</v>
          </cell>
        </row>
      </sheetData>
      <sheetData sheetId="72">
        <row r="7">
          <cell r="D7">
            <v>16724851.475800008</v>
          </cell>
        </row>
      </sheetData>
      <sheetData sheetId="73">
        <row r="7">
          <cell r="D7">
            <v>9140656.5940999985</v>
          </cell>
        </row>
      </sheetData>
      <sheetData sheetId="74">
        <row r="7">
          <cell r="D7">
            <v>2302343.5953000002</v>
          </cell>
        </row>
      </sheetData>
      <sheetData sheetId="75">
        <row r="7">
          <cell r="D7">
            <v>90965563.654499948</v>
          </cell>
        </row>
      </sheetData>
      <sheetData sheetId="76">
        <row r="7">
          <cell r="D7">
            <v>30220000</v>
          </cell>
        </row>
      </sheetData>
      <sheetData sheetId="77">
        <row r="7">
          <cell r="D7">
            <v>39767333.917400032</v>
          </cell>
        </row>
      </sheetData>
      <sheetData sheetId="78">
        <row r="7">
          <cell r="D7">
            <v>163321.57620000001</v>
          </cell>
        </row>
      </sheetData>
      <sheetData sheetId="79">
        <row r="7">
          <cell r="D7">
            <v>27255369</v>
          </cell>
        </row>
      </sheetData>
      <sheetData sheetId="80">
        <row r="7">
          <cell r="D7">
            <v>70533134</v>
          </cell>
        </row>
      </sheetData>
      <sheetData sheetId="81">
        <row r="7">
          <cell r="D7">
            <v>709305</v>
          </cell>
        </row>
      </sheetData>
      <sheetData sheetId="82">
        <row r="7">
          <cell r="D7">
            <v>805597.52525048237</v>
          </cell>
        </row>
      </sheetData>
      <sheetData sheetId="83">
        <row r="7">
          <cell r="D7">
            <v>16369000</v>
          </cell>
        </row>
      </sheetData>
      <sheetData sheetId="84">
        <row r="7">
          <cell r="D7">
            <v>198873.76500000013</v>
          </cell>
        </row>
      </sheetData>
      <sheetData sheetId="85">
        <row r="7">
          <cell r="D7">
            <v>15354054.460000005</v>
          </cell>
        </row>
      </sheetData>
      <sheetData sheetId="86">
        <row r="7">
          <cell r="D7">
            <v>37145401.422596402</v>
          </cell>
        </row>
      </sheetData>
      <sheetData sheetId="87">
        <row r="7">
          <cell r="D7">
            <v>-2605269.59</v>
          </cell>
        </row>
      </sheetData>
      <sheetData sheetId="88">
        <row r="7">
          <cell r="D7">
            <v>4408336</v>
          </cell>
        </row>
      </sheetData>
      <sheetData sheetId="89">
        <row r="7">
          <cell r="D7">
            <v>311652751</v>
          </cell>
        </row>
      </sheetData>
      <sheetData sheetId="90">
        <row r="7">
          <cell r="D7">
            <v>126829313.596</v>
          </cell>
        </row>
      </sheetData>
      <sheetData sheetId="91">
        <row r="7">
          <cell r="K7">
            <v>0</v>
          </cell>
        </row>
      </sheetData>
      <sheetData sheetId="92"/>
      <sheetData sheetId="93"/>
      <sheetData sheetId="94"/>
      <sheetData sheetId="95"/>
      <sheetData sheetId="96">
        <row r="43">
          <cell r="K43">
            <v>0</v>
          </cell>
        </row>
      </sheetData>
      <sheetData sheetId="97">
        <row r="43">
          <cell r="K43">
            <v>0</v>
          </cell>
        </row>
      </sheetData>
      <sheetData sheetId="98"/>
      <sheetData sheetId="99"/>
      <sheetData sheetId="100"/>
      <sheetData sheetId="101">
        <row r="13">
          <cell r="K13">
            <v>9936956.1062427461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  <cell r="B9">
            <v>3.6999999999999998E-2</v>
          </cell>
          <cell r="C9">
            <v>7.5999999999999998E-2</v>
          </cell>
          <cell r="D9">
            <v>1</v>
          </cell>
          <cell r="E9">
            <v>1</v>
          </cell>
          <cell r="F9">
            <v>0.99999999999999989</v>
          </cell>
          <cell r="G9">
            <v>0.99999999999999989</v>
          </cell>
          <cell r="H9">
            <v>0.99999999999999989</v>
          </cell>
          <cell r="I9">
            <v>0.99999999999999989</v>
          </cell>
        </row>
        <row r="10">
          <cell r="A10">
            <v>38275</v>
          </cell>
          <cell r="D10">
            <v>0.95833333333333337</v>
          </cell>
          <cell r="E10">
            <v>0.98150000000000004</v>
          </cell>
          <cell r="F10">
            <v>0.96199999999999997</v>
          </cell>
          <cell r="G10">
            <v>0.96199999999999997</v>
          </cell>
          <cell r="H10">
            <v>0.96199999999999997</v>
          </cell>
          <cell r="I10">
            <v>0.96199999999999997</v>
          </cell>
        </row>
        <row r="11">
          <cell r="A11">
            <v>38292</v>
          </cell>
          <cell r="B11">
            <v>5.8999999999999997E-2</v>
          </cell>
          <cell r="C11">
            <v>8.1000000000000003E-2</v>
          </cell>
          <cell r="D11">
            <v>0.91666666666666674</v>
          </cell>
          <cell r="E11">
            <v>0.96300000000000008</v>
          </cell>
          <cell r="F11">
            <v>0.92399999999999993</v>
          </cell>
          <cell r="G11">
            <v>0.92399999999999993</v>
          </cell>
          <cell r="H11">
            <v>0.92399999999999993</v>
          </cell>
          <cell r="I11">
            <v>0.92399999999999993</v>
          </cell>
        </row>
        <row r="12">
          <cell r="A12">
            <v>38306</v>
          </cell>
          <cell r="D12">
            <v>0.87500000000000011</v>
          </cell>
          <cell r="E12">
            <v>0.9335</v>
          </cell>
          <cell r="F12">
            <v>0.88349999999999995</v>
          </cell>
          <cell r="G12">
            <v>-0.38127853881278528</v>
          </cell>
          <cell r="H12">
            <v>-0.38127853881278528</v>
          </cell>
          <cell r="I12">
            <v>-0.38127853881278528</v>
          </cell>
        </row>
        <row r="13">
          <cell r="A13">
            <v>38322</v>
          </cell>
          <cell r="B13">
            <v>0.13600000000000001</v>
          </cell>
          <cell r="C13">
            <v>9.0999999999999998E-2</v>
          </cell>
          <cell r="D13">
            <v>0.83333333333333348</v>
          </cell>
          <cell r="E13">
            <v>0.90400000000000003</v>
          </cell>
          <cell r="F13">
            <v>0.84299999999999997</v>
          </cell>
          <cell r="G13">
            <v>0.84299999999999997</v>
          </cell>
          <cell r="H13">
            <v>0.84299999999999997</v>
          </cell>
          <cell r="I13">
            <v>0.84299999999999997</v>
          </cell>
        </row>
        <row r="14">
          <cell r="A14">
            <v>38336</v>
          </cell>
          <cell r="D14">
            <v>0.79166666666666685</v>
          </cell>
          <cell r="E14">
            <v>0.83600000000000008</v>
          </cell>
          <cell r="F14">
            <v>0.79749999999999999</v>
          </cell>
          <cell r="G14">
            <v>0.79749999999999999</v>
          </cell>
          <cell r="H14">
            <v>0.79749999999999999</v>
          </cell>
          <cell r="I14">
            <v>0.79749999999999999</v>
          </cell>
        </row>
        <row r="15">
          <cell r="A15">
            <v>38353</v>
          </cell>
          <cell r="B15">
            <v>0.188</v>
          </cell>
          <cell r="C15">
            <v>9.9000000000000005E-2</v>
          </cell>
          <cell r="D15">
            <v>0.75000000000000022</v>
          </cell>
          <cell r="E15">
            <v>0.76800000000000002</v>
          </cell>
          <cell r="F15">
            <v>0.752</v>
          </cell>
          <cell r="G15">
            <v>0.7128949836110231</v>
          </cell>
          <cell r="H15">
            <v>0.66223274231532614</v>
          </cell>
          <cell r="I15">
            <v>0.66223274231532614</v>
          </cell>
        </row>
        <row r="16">
          <cell r="A16">
            <v>38367</v>
          </cell>
          <cell r="D16">
            <v>0.70833333333333359</v>
          </cell>
          <cell r="E16">
            <v>0.67400000000000004</v>
          </cell>
          <cell r="F16">
            <v>0.70250000000000001</v>
          </cell>
          <cell r="G16">
            <v>0.70250000000000001</v>
          </cell>
          <cell r="H16">
            <v>0.70250000000000001</v>
          </cell>
          <cell r="I16">
            <v>0.70250000000000001</v>
          </cell>
        </row>
        <row r="17">
          <cell r="A17">
            <v>38384</v>
          </cell>
          <cell r="B17">
            <v>0.188</v>
          </cell>
          <cell r="C17">
            <v>9.9000000000000005E-2</v>
          </cell>
          <cell r="D17">
            <v>0.66666666666666696</v>
          </cell>
          <cell r="E17">
            <v>0.58000000000000007</v>
          </cell>
          <cell r="F17">
            <v>0.65300000000000002</v>
          </cell>
          <cell r="G17">
            <v>0.65300000000000002</v>
          </cell>
          <cell r="H17">
            <v>0.81920484813936534</v>
          </cell>
          <cell r="I17">
            <v>0.81920484813936534</v>
          </cell>
        </row>
        <row r="18">
          <cell r="A18">
            <v>38398</v>
          </cell>
          <cell r="D18">
            <v>0.62500000000000033</v>
          </cell>
          <cell r="E18">
            <v>0.48600000000000004</v>
          </cell>
          <cell r="F18">
            <v>0.60350000000000004</v>
          </cell>
          <cell r="G18">
            <v>0.60350000000000004</v>
          </cell>
          <cell r="H18">
            <v>0.60350000000000004</v>
          </cell>
          <cell r="I18">
            <v>0.60350000000000004</v>
          </cell>
        </row>
        <row r="19">
          <cell r="A19">
            <v>38412</v>
          </cell>
          <cell r="B19">
            <v>0.13200000000000001</v>
          </cell>
          <cell r="C19">
            <v>9.0999999999999998E-2</v>
          </cell>
          <cell r="D19">
            <v>0.5833333333333337</v>
          </cell>
          <cell r="E19">
            <v>0.39200000000000002</v>
          </cell>
          <cell r="F19">
            <v>0.55400000000000005</v>
          </cell>
          <cell r="G19">
            <v>0.55400000000000005</v>
          </cell>
          <cell r="H19">
            <v>0.55400000000000005</v>
          </cell>
          <cell r="I19">
            <v>0.55400000000000005</v>
          </cell>
        </row>
        <row r="20">
          <cell r="A20">
            <v>38426</v>
          </cell>
          <cell r="D20">
            <v>0.54166666666666707</v>
          </cell>
          <cell r="E20">
            <v>0.32600000000000001</v>
          </cell>
          <cell r="F20">
            <v>0.50850000000000006</v>
          </cell>
          <cell r="G20">
            <v>0.50850000000000006</v>
          </cell>
          <cell r="H20">
            <v>0.50850000000000006</v>
          </cell>
          <cell r="I20">
            <v>0.50850000000000006</v>
          </cell>
        </row>
        <row r="21">
          <cell r="A21">
            <v>38443</v>
          </cell>
          <cell r="B21">
            <v>7.3999999999999996E-2</v>
          </cell>
          <cell r="C21">
            <v>8.2000000000000003E-2</v>
          </cell>
          <cell r="D21">
            <v>0.50000000000000044</v>
          </cell>
          <cell r="E21">
            <v>0.26</v>
          </cell>
          <cell r="F21">
            <v>0.46300000000000002</v>
          </cell>
          <cell r="G21">
            <v>0.25847304305873842</v>
          </cell>
          <cell r="H21">
            <v>0.46300000000000002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0.223</v>
          </cell>
          <cell r="F22">
            <v>0.42200000000000004</v>
          </cell>
          <cell r="G22">
            <v>0.42200000000000004</v>
          </cell>
          <cell r="H22">
            <v>0.42200000000000004</v>
          </cell>
          <cell r="I22">
            <v>0.42200000000000004</v>
          </cell>
        </row>
        <row r="23">
          <cell r="A23">
            <v>38473</v>
          </cell>
          <cell r="B23">
            <v>4.7E-2</v>
          </cell>
          <cell r="C23">
            <v>7.8E-2</v>
          </cell>
          <cell r="D23">
            <v>0.41666666666666707</v>
          </cell>
          <cell r="E23">
            <v>0.186</v>
          </cell>
          <cell r="F23">
            <v>0.38100000000000001</v>
          </cell>
          <cell r="G23">
            <v>0.38100000000000001</v>
          </cell>
          <cell r="H23">
            <v>0.38100000000000001</v>
          </cell>
          <cell r="I23">
            <v>0.38100000000000001</v>
          </cell>
        </row>
        <row r="24">
          <cell r="A24">
            <v>38487</v>
          </cell>
          <cell r="D24">
            <v>0.37500000000000039</v>
          </cell>
          <cell r="E24">
            <v>0.16250000000000001</v>
          </cell>
          <cell r="F24">
            <v>0.34199999999999997</v>
          </cell>
          <cell r="G24">
            <v>0.34199999999999997</v>
          </cell>
          <cell r="H24">
            <v>0.34199999999999997</v>
          </cell>
          <cell r="I24">
            <v>0.34199999999999997</v>
          </cell>
        </row>
        <row r="25">
          <cell r="A25">
            <v>38504</v>
          </cell>
          <cell r="B25">
            <v>3.9E-2</v>
          </cell>
          <cell r="C25">
            <v>7.6999999999999999E-2</v>
          </cell>
          <cell r="D25">
            <v>0.3333333333333337</v>
          </cell>
          <cell r="E25">
            <v>0.13900000000000001</v>
          </cell>
          <cell r="F25">
            <v>0.30299999999999999</v>
          </cell>
          <cell r="G25">
            <v>0.30299999999999999</v>
          </cell>
          <cell r="H25">
            <v>0.30299999999999999</v>
          </cell>
          <cell r="I25">
            <v>0.30299999999999999</v>
          </cell>
        </row>
        <row r="26">
          <cell r="A26">
            <v>38518</v>
          </cell>
          <cell r="D26">
            <v>0.29166666666666702</v>
          </cell>
          <cell r="E26">
            <v>0.11950000000000001</v>
          </cell>
          <cell r="F26">
            <v>0.26449999999999996</v>
          </cell>
          <cell r="G26">
            <v>0.26449999999999996</v>
          </cell>
          <cell r="H26">
            <v>0.26449999999999996</v>
          </cell>
          <cell r="I26">
            <v>0.26449999999999996</v>
          </cell>
        </row>
        <row r="27">
          <cell r="A27">
            <v>38534</v>
          </cell>
          <cell r="B27">
            <v>3.6999999999999998E-2</v>
          </cell>
          <cell r="C27">
            <v>7.5999999999999998E-2</v>
          </cell>
          <cell r="D27">
            <v>0.25000000000000033</v>
          </cell>
          <cell r="E27">
            <v>0.1</v>
          </cell>
          <cell r="F27">
            <v>0.22599999999999998</v>
          </cell>
          <cell r="G27">
            <v>0.22599999999999998</v>
          </cell>
          <cell r="H27">
            <v>0.22599999999999998</v>
          </cell>
          <cell r="I27">
            <v>0.22599999999999998</v>
          </cell>
        </row>
        <row r="28">
          <cell r="A28">
            <v>38548</v>
          </cell>
          <cell r="D28">
            <v>0.20833333333333368</v>
          </cell>
          <cell r="E28">
            <v>8.1500000000000003E-2</v>
          </cell>
          <cell r="F28">
            <v>0.188</v>
          </cell>
          <cell r="G28">
            <v>0.188</v>
          </cell>
          <cell r="H28">
            <v>0.188</v>
          </cell>
          <cell r="I28">
            <v>0.188</v>
          </cell>
        </row>
        <row r="29">
          <cell r="A29">
            <v>38565</v>
          </cell>
          <cell r="B29">
            <v>3.2000000000000001E-2</v>
          </cell>
          <cell r="C29">
            <v>7.4999999999999997E-2</v>
          </cell>
          <cell r="D29">
            <v>0.16666666666666702</v>
          </cell>
          <cell r="E29">
            <v>6.3E-2</v>
          </cell>
          <cell r="F29">
            <v>0.15</v>
          </cell>
          <cell r="G29">
            <v>9.3489500896908301E-2</v>
          </cell>
          <cell r="H29">
            <v>0.15</v>
          </cell>
          <cell r="I29">
            <v>0.15</v>
          </cell>
        </row>
        <row r="30">
          <cell r="A30">
            <v>38579</v>
          </cell>
          <cell r="D30">
            <v>0.12500000000000036</v>
          </cell>
          <cell r="E30">
            <v>4.7E-2</v>
          </cell>
          <cell r="F30">
            <v>0.11249999999999999</v>
          </cell>
          <cell r="G30">
            <v>0.11249999999999999</v>
          </cell>
          <cell r="H30">
            <v>0.11249999999999999</v>
          </cell>
          <cell r="I30">
            <v>0.11249999999999999</v>
          </cell>
        </row>
        <row r="31">
          <cell r="A31">
            <v>38596</v>
          </cell>
          <cell r="B31">
            <v>3.1E-2</v>
          </cell>
          <cell r="C31">
            <v>7.4999999999999997E-2</v>
          </cell>
          <cell r="D31">
            <v>8.3333333333333703E-2</v>
          </cell>
          <cell r="E31">
            <v>3.1E-2</v>
          </cell>
          <cell r="F31">
            <v>7.4999999999999997E-2</v>
          </cell>
          <cell r="G31">
            <v>7.4999999999999997E-2</v>
          </cell>
          <cell r="H31">
            <v>7.4999999999999997E-2</v>
          </cell>
          <cell r="I31">
            <v>7.4999999999999997E-2</v>
          </cell>
        </row>
        <row r="32">
          <cell r="A32">
            <v>38610</v>
          </cell>
          <cell r="D32">
            <v>4.1666666666667039E-2</v>
          </cell>
          <cell r="E32">
            <v>1.55E-2</v>
          </cell>
          <cell r="F32">
            <v>3.7499999999999999E-2</v>
          </cell>
          <cell r="G32">
            <v>3.7499999999999999E-2</v>
          </cell>
          <cell r="H32">
            <v>3.7499999999999999E-2</v>
          </cell>
          <cell r="I32">
            <v>2.7479254523194122E-2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8">
          <cell r="A38">
            <v>38261</v>
          </cell>
          <cell r="B38">
            <v>3.5000000000000003E-2</v>
          </cell>
          <cell r="C38">
            <v>5.7000000000000002E-2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</row>
        <row r="39">
          <cell r="A39">
            <v>38275</v>
          </cell>
          <cell r="D39">
            <v>0.95833333333333337</v>
          </cell>
          <cell r="E39">
            <v>0.98249999999999993</v>
          </cell>
          <cell r="F39">
            <v>0.97150000000000003</v>
          </cell>
          <cell r="G39">
            <v>0.97150000000000003</v>
          </cell>
          <cell r="H39">
            <v>0.97150000000000003</v>
          </cell>
          <cell r="I39">
            <v>0.97150000000000003</v>
          </cell>
        </row>
        <row r="40">
          <cell r="A40">
            <v>38292</v>
          </cell>
          <cell r="B40">
            <v>5.8000000000000003E-2</v>
          </cell>
          <cell r="C40">
            <v>7.1000000000000008E-2</v>
          </cell>
          <cell r="D40">
            <v>0.91666666666666674</v>
          </cell>
          <cell r="E40">
            <v>0.96499999999999997</v>
          </cell>
          <cell r="F40">
            <v>0.94300000000000006</v>
          </cell>
          <cell r="G40">
            <v>0.94300000000000006</v>
          </cell>
          <cell r="H40">
            <v>0.94300000000000006</v>
          </cell>
          <cell r="I40">
            <v>0.94300000000000006</v>
          </cell>
        </row>
        <row r="41">
          <cell r="A41">
            <v>38306</v>
          </cell>
          <cell r="D41">
            <v>0.87500000000000011</v>
          </cell>
          <cell r="E41">
            <v>0.93599999999999994</v>
          </cell>
          <cell r="F41">
            <v>0.90749999999999997</v>
          </cell>
          <cell r="G41">
            <v>-0.38127853881278528</v>
          </cell>
          <cell r="H41">
            <v>-0.38127853881278528</v>
          </cell>
          <cell r="I41">
            <v>-0.38127853881278528</v>
          </cell>
        </row>
        <row r="42">
          <cell r="A42">
            <v>38322</v>
          </cell>
          <cell r="B42">
            <v>0.14000000000000001</v>
          </cell>
          <cell r="C42">
            <v>0.113</v>
          </cell>
          <cell r="D42">
            <v>0.83333333333333348</v>
          </cell>
          <cell r="E42">
            <v>0.90699999999999992</v>
          </cell>
          <cell r="F42">
            <v>0.872</v>
          </cell>
          <cell r="G42">
            <v>0.872</v>
          </cell>
          <cell r="H42">
            <v>0.872</v>
          </cell>
          <cell r="I42">
            <v>0.872</v>
          </cell>
        </row>
        <row r="43">
          <cell r="A43">
            <v>38336</v>
          </cell>
          <cell r="D43">
            <v>0.79166666666666685</v>
          </cell>
          <cell r="E43">
            <v>0.83699999999999997</v>
          </cell>
          <cell r="F43">
            <v>0.8155</v>
          </cell>
          <cell r="G43">
            <v>0.8155</v>
          </cell>
          <cell r="H43">
            <v>0.8155</v>
          </cell>
          <cell r="I43">
            <v>0.8155</v>
          </cell>
        </row>
        <row r="44">
          <cell r="A44">
            <v>38353</v>
          </cell>
          <cell r="B44">
            <v>0.19400000000000001</v>
          </cell>
          <cell r="C44">
            <v>0.14199999999999999</v>
          </cell>
          <cell r="D44">
            <v>0.75000000000000022</v>
          </cell>
          <cell r="E44">
            <v>0.7669999999999999</v>
          </cell>
          <cell r="F44">
            <v>0.75900000000000001</v>
          </cell>
          <cell r="G44">
            <v>0.75900000000000001</v>
          </cell>
          <cell r="H44">
            <v>0.75900000000000001</v>
          </cell>
          <cell r="I44">
            <v>0.75900000000000001</v>
          </cell>
        </row>
        <row r="45">
          <cell r="A45">
            <v>38367</v>
          </cell>
          <cell r="D45">
            <v>0.70833333333333359</v>
          </cell>
          <cell r="E45">
            <v>0.66999999999999993</v>
          </cell>
          <cell r="F45">
            <v>0.68799999999999994</v>
          </cell>
          <cell r="G45">
            <v>0.68799999999999994</v>
          </cell>
          <cell r="H45">
            <v>0.68799999999999994</v>
          </cell>
          <cell r="I45">
            <v>0.68799999999999994</v>
          </cell>
        </row>
        <row r="46">
          <cell r="A46">
            <v>38384</v>
          </cell>
          <cell r="B46">
            <v>0.191</v>
          </cell>
          <cell r="C46">
            <v>0.14099999999999999</v>
          </cell>
          <cell r="D46">
            <v>0.66666666666666696</v>
          </cell>
          <cell r="E46">
            <v>0.57299999999999995</v>
          </cell>
          <cell r="F46">
            <v>0.61699999999999999</v>
          </cell>
          <cell r="G46">
            <v>0.61699999999999999</v>
          </cell>
          <cell r="H46">
            <v>0.61699999999999999</v>
          </cell>
          <cell r="I46">
            <v>0.61699999999999999</v>
          </cell>
        </row>
        <row r="47">
          <cell r="A47">
            <v>38398</v>
          </cell>
          <cell r="D47">
            <v>0.62500000000000033</v>
          </cell>
          <cell r="E47">
            <v>0.47749999999999998</v>
          </cell>
          <cell r="F47">
            <v>0.54649999999999999</v>
          </cell>
          <cell r="G47">
            <v>0.54649999999999999</v>
          </cell>
          <cell r="H47">
            <v>0.54649999999999999</v>
          </cell>
          <cell r="I47">
            <v>0.54649999999999999</v>
          </cell>
        </row>
        <row r="48">
          <cell r="A48">
            <v>38412</v>
          </cell>
          <cell r="B48">
            <v>0.13500000000000001</v>
          </cell>
          <cell r="C48">
            <v>0.111</v>
          </cell>
          <cell r="D48">
            <v>0.5833333333333337</v>
          </cell>
          <cell r="E48">
            <v>0.38200000000000001</v>
          </cell>
          <cell r="F48">
            <v>0.47600000000000003</v>
          </cell>
          <cell r="G48">
            <v>0.47600000000000003</v>
          </cell>
          <cell r="H48">
            <v>0.47600000000000003</v>
          </cell>
          <cell r="I48">
            <v>0.47600000000000003</v>
          </cell>
        </row>
        <row r="49">
          <cell r="A49">
            <v>38426</v>
          </cell>
          <cell r="D49">
            <v>0.54166666666666707</v>
          </cell>
          <cell r="E49">
            <v>0.3145</v>
          </cell>
          <cell r="F49">
            <v>0.42050000000000004</v>
          </cell>
          <cell r="G49">
            <v>0.42050000000000004</v>
          </cell>
          <cell r="H49">
            <v>0.42050000000000004</v>
          </cell>
          <cell r="I49">
            <v>0.42050000000000004</v>
          </cell>
        </row>
        <row r="50">
          <cell r="A50">
            <v>38443</v>
          </cell>
          <cell r="B50">
            <v>7.2999999999999995E-2</v>
          </cell>
          <cell r="C50">
            <v>7.8E-2</v>
          </cell>
          <cell r="D50">
            <v>0.50000000000000044</v>
          </cell>
          <cell r="E50">
            <v>0.247</v>
          </cell>
          <cell r="F50">
            <v>0.36500000000000005</v>
          </cell>
          <cell r="G50">
            <v>0.25847304305873842</v>
          </cell>
          <cell r="H50">
            <v>0.25847304305873842</v>
          </cell>
          <cell r="I50">
            <v>0.25847304305873842</v>
          </cell>
        </row>
        <row r="51">
          <cell r="A51">
            <v>38457</v>
          </cell>
          <cell r="D51">
            <v>0.45833333333333376</v>
          </cell>
          <cell r="E51">
            <v>0.21049999999999999</v>
          </cell>
          <cell r="F51">
            <v>0.32600000000000007</v>
          </cell>
          <cell r="G51">
            <v>0.32600000000000007</v>
          </cell>
          <cell r="H51">
            <v>0.32600000000000007</v>
          </cell>
          <cell r="I51">
            <v>0.32600000000000007</v>
          </cell>
        </row>
        <row r="52">
          <cell r="A52">
            <v>38473</v>
          </cell>
          <cell r="B52">
            <v>4.4999999999999998E-2</v>
          </cell>
          <cell r="C52">
            <v>6.3E-2</v>
          </cell>
          <cell r="D52">
            <v>0.41666666666666707</v>
          </cell>
          <cell r="E52">
            <v>0.17399999999999999</v>
          </cell>
          <cell r="F52">
            <v>0.28700000000000003</v>
          </cell>
          <cell r="G52">
            <v>0.28700000000000003</v>
          </cell>
          <cell r="H52">
            <v>0.28700000000000003</v>
          </cell>
          <cell r="I52">
            <v>0.28700000000000003</v>
          </cell>
        </row>
        <row r="53">
          <cell r="A53">
            <v>38487</v>
          </cell>
          <cell r="D53">
            <v>0.37500000000000039</v>
          </cell>
          <cell r="E53">
            <v>0.1515</v>
          </cell>
          <cell r="F53">
            <v>0.2555</v>
          </cell>
          <cell r="G53">
            <v>0.2555</v>
          </cell>
          <cell r="H53">
            <v>0.2555</v>
          </cell>
          <cell r="I53">
            <v>0.2555</v>
          </cell>
        </row>
        <row r="54">
          <cell r="A54">
            <v>38504</v>
          </cell>
          <cell r="B54">
            <v>3.5999999999999997E-2</v>
          </cell>
          <cell r="C54">
            <v>5.8000000000000003E-2</v>
          </cell>
          <cell r="D54">
            <v>0.3333333333333337</v>
          </cell>
          <cell r="E54">
            <v>0.129</v>
          </cell>
          <cell r="F54">
            <v>0.224</v>
          </cell>
          <cell r="G54">
            <v>0.224</v>
          </cell>
          <cell r="H54">
            <v>0.1399587961304192</v>
          </cell>
          <cell r="I54">
            <v>0.22166915546706487</v>
          </cell>
        </row>
        <row r="55">
          <cell r="A55">
            <v>38518</v>
          </cell>
          <cell r="D55">
            <v>0.29166666666666702</v>
          </cell>
          <cell r="E55">
            <v>0.111</v>
          </cell>
          <cell r="F55">
            <v>0.19500000000000001</v>
          </cell>
          <cell r="G55">
            <v>0.19500000000000001</v>
          </cell>
          <cell r="H55">
            <v>0.19500000000000001</v>
          </cell>
          <cell r="I55">
            <v>0.19500000000000001</v>
          </cell>
        </row>
        <row r="56">
          <cell r="A56">
            <v>38534</v>
          </cell>
          <cell r="B56">
            <v>3.4000000000000002E-2</v>
          </cell>
          <cell r="C56">
            <v>5.7000000000000002E-2</v>
          </cell>
          <cell r="D56">
            <v>0.25000000000000033</v>
          </cell>
          <cell r="E56">
            <v>9.2999999999999999E-2</v>
          </cell>
          <cell r="F56">
            <v>0.16600000000000001</v>
          </cell>
          <cell r="G56">
            <v>0.16600000000000001</v>
          </cell>
          <cell r="H56">
            <v>0.16600000000000001</v>
          </cell>
          <cell r="I56">
            <v>0.16600000000000001</v>
          </cell>
        </row>
        <row r="57">
          <cell r="A57">
            <v>38548</v>
          </cell>
          <cell r="D57">
            <v>0.20833333333333368</v>
          </cell>
          <cell r="E57">
            <v>7.5999999999999998E-2</v>
          </cell>
          <cell r="F57">
            <v>0.13750000000000001</v>
          </cell>
          <cell r="G57">
            <v>0.13750000000000001</v>
          </cell>
          <cell r="H57">
            <v>0.13750000000000001</v>
          </cell>
          <cell r="I57">
            <v>0.13750000000000001</v>
          </cell>
        </row>
        <row r="58">
          <cell r="A58">
            <v>38565</v>
          </cell>
          <cell r="B58">
            <v>0.03</v>
          </cell>
          <cell r="C58">
            <v>5.5E-2</v>
          </cell>
          <cell r="D58">
            <v>0.16666666666666702</v>
          </cell>
          <cell r="E58">
            <v>5.8999999999999997E-2</v>
          </cell>
          <cell r="F58">
            <v>0.109</v>
          </cell>
          <cell r="G58">
            <v>9.3489500896908301E-2</v>
          </cell>
          <cell r="H58">
            <v>-0.79334517793511949</v>
          </cell>
          <cell r="I58">
            <v>0.31247612803738506</v>
          </cell>
        </row>
        <row r="59">
          <cell r="A59">
            <v>38579</v>
          </cell>
          <cell r="D59">
            <v>0.12500000000000036</v>
          </cell>
          <cell r="E59">
            <v>4.3999999999999997E-2</v>
          </cell>
          <cell r="F59">
            <v>8.1500000000000003E-2</v>
          </cell>
          <cell r="G59">
            <v>8.1500000000000003E-2</v>
          </cell>
          <cell r="H59">
            <v>8.1500000000000003E-2</v>
          </cell>
          <cell r="I59">
            <v>8.1500000000000003E-2</v>
          </cell>
        </row>
        <row r="60">
          <cell r="A60">
            <v>38596</v>
          </cell>
          <cell r="B60">
            <v>2.9000000000000001E-2</v>
          </cell>
          <cell r="C60">
            <v>5.3999999999999999E-2</v>
          </cell>
          <cell r="D60">
            <v>8.3333333333333703E-2</v>
          </cell>
          <cell r="E60">
            <v>2.9000000000000001E-2</v>
          </cell>
          <cell r="F60">
            <v>5.3999999999999999E-2</v>
          </cell>
          <cell r="G60">
            <v>5.3999999999999999E-2</v>
          </cell>
          <cell r="H60">
            <v>5.3999999999999999E-2</v>
          </cell>
          <cell r="I60">
            <v>5.3999999999999999E-2</v>
          </cell>
        </row>
        <row r="61">
          <cell r="A61">
            <v>38610</v>
          </cell>
          <cell r="D61">
            <v>4.1666666666667039E-2</v>
          </cell>
          <cell r="E61">
            <v>1.4500000000000001E-2</v>
          </cell>
          <cell r="F61">
            <v>2.7E-2</v>
          </cell>
          <cell r="G61">
            <v>2.7E-2</v>
          </cell>
          <cell r="H61">
            <v>2.7E-2</v>
          </cell>
          <cell r="I61">
            <v>2.7E-2</v>
          </cell>
        </row>
        <row r="62">
          <cell r="A62">
            <v>38625</v>
          </cell>
          <cell r="D62">
            <v>3.7470027081099033E-16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6">
          <cell r="A66" t="str">
            <v>TN (table_tn)</v>
          </cell>
        </row>
        <row r="67">
          <cell r="A67">
            <v>38261</v>
          </cell>
          <cell r="B67">
            <v>3.6999999999999998E-2</v>
          </cell>
          <cell r="C67">
            <v>6.5000000000000002E-2</v>
          </cell>
          <cell r="D67">
            <v>1</v>
          </cell>
          <cell r="E67">
            <v>0.99999999999999989</v>
          </cell>
          <cell r="F67">
            <v>1</v>
          </cell>
          <cell r="G67">
            <v>1</v>
          </cell>
        </row>
        <row r="68">
          <cell r="A68">
            <v>38275</v>
          </cell>
          <cell r="D68">
            <v>0.95833333333333337</v>
          </cell>
          <cell r="E68">
            <v>0.98149999999999982</v>
          </cell>
          <cell r="F68">
            <v>0.96750000000000003</v>
          </cell>
          <cell r="G68">
            <v>0.99459999999999993</v>
          </cell>
        </row>
        <row r="69">
          <cell r="A69">
            <v>38292</v>
          </cell>
          <cell r="B69">
            <v>6.5000000000000002E-2</v>
          </cell>
          <cell r="C69">
            <v>7.5999999999999998E-2</v>
          </cell>
          <cell r="D69">
            <v>0.91666666666666674</v>
          </cell>
          <cell r="E69">
            <v>0.96299999999999986</v>
          </cell>
          <cell r="F69">
            <v>0.93499999999999994</v>
          </cell>
          <cell r="G69">
            <v>0.98919999999999997</v>
          </cell>
        </row>
        <row r="70">
          <cell r="A70">
            <v>38306</v>
          </cell>
          <cell r="D70">
            <v>0.87500000000000011</v>
          </cell>
          <cell r="E70">
            <v>0.93049999999999988</v>
          </cell>
          <cell r="F70">
            <v>0.89700000000000002</v>
          </cell>
          <cell r="G70">
            <v>0.91259704482844983</v>
          </cell>
        </row>
        <row r="71">
          <cell r="A71">
            <v>38322</v>
          </cell>
          <cell r="B71">
            <v>0.13800000000000001</v>
          </cell>
          <cell r="C71">
            <v>0.105</v>
          </cell>
          <cell r="D71">
            <v>0.83333333333333348</v>
          </cell>
          <cell r="E71">
            <v>0.89799999999999991</v>
          </cell>
          <cell r="F71">
            <v>0.85899999999999999</v>
          </cell>
          <cell r="G71">
            <v>0.85899999999999999</v>
          </cell>
          <cell r="H71">
            <v>0.84590594706823907</v>
          </cell>
        </row>
        <row r="72">
          <cell r="A72">
            <v>38336</v>
          </cell>
          <cell r="D72">
            <v>0.79166666666666685</v>
          </cell>
          <cell r="E72">
            <v>0.82899999999999996</v>
          </cell>
          <cell r="F72">
            <v>0.80649999999999999</v>
          </cell>
          <cell r="G72">
            <v>0.80649999999999999</v>
          </cell>
        </row>
        <row r="73">
          <cell r="A73">
            <v>38353</v>
          </cell>
          <cell r="B73">
            <v>0.20699999999999999</v>
          </cell>
          <cell r="C73">
            <v>0.13300000000000001</v>
          </cell>
          <cell r="D73">
            <v>0.75000000000000022</v>
          </cell>
          <cell r="E73">
            <v>0.7599999999999999</v>
          </cell>
          <cell r="F73">
            <v>0.754</v>
          </cell>
          <cell r="G73">
            <v>0.754</v>
          </cell>
        </row>
        <row r="74">
          <cell r="A74">
            <v>38367</v>
          </cell>
          <cell r="D74">
            <v>0.70833333333333359</v>
          </cell>
          <cell r="E74">
            <v>0.65649999999999986</v>
          </cell>
          <cell r="F74">
            <v>0.6875</v>
          </cell>
          <cell r="G74">
            <v>0.6875</v>
          </cell>
        </row>
        <row r="75">
          <cell r="A75">
            <v>38384</v>
          </cell>
          <cell r="B75">
            <v>0.18</v>
          </cell>
          <cell r="C75">
            <v>0.122</v>
          </cell>
          <cell r="D75">
            <v>0.66666666666666696</v>
          </cell>
          <cell r="E75">
            <v>0.55299999999999994</v>
          </cell>
          <cell r="F75">
            <v>0.621</v>
          </cell>
          <cell r="G75">
            <v>0.621</v>
          </cell>
        </row>
        <row r="76">
          <cell r="A76">
            <v>38398</v>
          </cell>
          <cell r="D76">
            <v>0.62500000000000033</v>
          </cell>
          <cell r="E76">
            <v>0.46299999999999997</v>
          </cell>
          <cell r="F76">
            <v>0.56000000000000005</v>
          </cell>
          <cell r="G76">
            <v>0.56000000000000005</v>
          </cell>
        </row>
        <row r="77">
          <cell r="A77">
            <v>38412</v>
          </cell>
          <cell r="B77">
            <v>0.13500000000000001</v>
          </cell>
          <cell r="C77">
            <v>0.104</v>
          </cell>
          <cell r="D77">
            <v>0.5833333333333337</v>
          </cell>
          <cell r="E77">
            <v>0.373</v>
          </cell>
          <cell r="F77">
            <v>0.499</v>
          </cell>
          <cell r="G77">
            <v>0.499</v>
          </cell>
        </row>
        <row r="78">
          <cell r="A78">
            <v>38426</v>
          </cell>
          <cell r="D78">
            <v>0.54166666666666707</v>
          </cell>
          <cell r="E78">
            <v>0.30549999999999999</v>
          </cell>
          <cell r="F78">
            <v>0.44700000000000001</v>
          </cell>
          <cell r="G78">
            <v>0.44700000000000001</v>
          </cell>
        </row>
        <row r="79">
          <cell r="A79">
            <v>38443</v>
          </cell>
          <cell r="B79">
            <v>7.8E-2</v>
          </cell>
          <cell r="C79">
            <v>8.2000000000000003E-2</v>
          </cell>
          <cell r="D79">
            <v>0.50000000000000044</v>
          </cell>
          <cell r="E79">
            <v>0.23799999999999999</v>
          </cell>
          <cell r="F79">
            <v>0.39500000000000002</v>
          </cell>
          <cell r="G79">
            <v>0.42918961447678994</v>
          </cell>
        </row>
        <row r="80">
          <cell r="A80">
            <v>38457</v>
          </cell>
          <cell r="D80">
            <v>0.45833333333333376</v>
          </cell>
          <cell r="E80">
            <v>0.19900000000000001</v>
          </cell>
          <cell r="F80">
            <v>0.35399999999999998</v>
          </cell>
          <cell r="G80">
            <v>0.35399999999999998</v>
          </cell>
        </row>
        <row r="81">
          <cell r="A81">
            <v>38473</v>
          </cell>
          <cell r="B81">
            <v>3.9E-2</v>
          </cell>
          <cell r="C81">
            <v>6.6000000000000003E-2</v>
          </cell>
          <cell r="D81">
            <v>0.41666666666666707</v>
          </cell>
          <cell r="E81">
            <v>0.16</v>
          </cell>
          <cell r="F81">
            <v>0.313</v>
          </cell>
          <cell r="G81">
            <v>0.313</v>
          </cell>
        </row>
        <row r="82">
          <cell r="A82">
            <v>38487</v>
          </cell>
          <cell r="D82">
            <v>0.37500000000000039</v>
          </cell>
          <cell r="E82">
            <v>0.14050000000000001</v>
          </cell>
          <cell r="F82">
            <v>0.28000000000000003</v>
          </cell>
          <cell r="G82">
            <v>0.28000000000000003</v>
          </cell>
        </row>
        <row r="83">
          <cell r="A83">
            <v>38504</v>
          </cell>
          <cell r="B83">
            <v>3.5999999999999997E-2</v>
          </cell>
          <cell r="C83">
            <v>6.4000000000000001E-2</v>
          </cell>
          <cell r="D83">
            <v>0.3333333333333337</v>
          </cell>
          <cell r="E83">
            <v>0.121</v>
          </cell>
          <cell r="F83">
            <v>0.247</v>
          </cell>
          <cell r="G83">
            <v>0.247</v>
          </cell>
        </row>
        <row r="84">
          <cell r="A84">
            <v>38518</v>
          </cell>
          <cell r="D84">
            <v>0.29166666666666702</v>
          </cell>
          <cell r="E84">
            <v>0.10300000000000001</v>
          </cell>
          <cell r="F84">
            <v>0.215</v>
          </cell>
          <cell r="G84">
            <v>0.215</v>
          </cell>
        </row>
        <row r="85">
          <cell r="A85">
            <v>38534</v>
          </cell>
          <cell r="B85">
            <v>2.9000000000000001E-2</v>
          </cell>
          <cell r="C85">
            <v>6.0999999999999999E-2</v>
          </cell>
          <cell r="D85">
            <v>0.25000000000000033</v>
          </cell>
          <cell r="E85">
            <v>8.5000000000000006E-2</v>
          </cell>
          <cell r="F85">
            <v>0.183</v>
          </cell>
          <cell r="G85">
            <v>0.183</v>
          </cell>
        </row>
        <row r="86">
          <cell r="A86">
            <v>38548</v>
          </cell>
          <cell r="D86">
            <v>0.20833333333333368</v>
          </cell>
          <cell r="E86">
            <v>7.0500000000000007E-2</v>
          </cell>
          <cell r="F86">
            <v>0.1525</v>
          </cell>
          <cell r="G86">
            <v>0.1525</v>
          </cell>
        </row>
        <row r="87">
          <cell r="A87">
            <v>38565</v>
          </cell>
          <cell r="B87">
            <v>2.8000000000000001E-2</v>
          </cell>
          <cell r="C87">
            <v>6.0999999999999999E-2</v>
          </cell>
          <cell r="D87">
            <v>0.16666666666666702</v>
          </cell>
          <cell r="E87">
            <v>5.6000000000000001E-2</v>
          </cell>
          <cell r="F87">
            <v>0.122</v>
          </cell>
          <cell r="G87">
            <v>0.122</v>
          </cell>
        </row>
        <row r="88">
          <cell r="A88">
            <v>38579</v>
          </cell>
          <cell r="D88">
            <v>0.12500000000000036</v>
          </cell>
          <cell r="E88">
            <v>4.2000000000000003E-2</v>
          </cell>
          <cell r="F88">
            <v>9.1499999999999998E-2</v>
          </cell>
          <cell r="G88">
            <v>9.1499999999999998E-2</v>
          </cell>
        </row>
        <row r="89">
          <cell r="A89">
            <v>38596</v>
          </cell>
          <cell r="B89">
            <v>2.8000000000000001E-2</v>
          </cell>
          <cell r="C89">
            <v>6.0999999999999999E-2</v>
          </cell>
          <cell r="D89">
            <v>8.3333333333333703E-2</v>
          </cell>
          <cell r="E89">
            <v>2.8000000000000001E-2</v>
          </cell>
          <cell r="F89">
            <v>6.0999999999999999E-2</v>
          </cell>
          <cell r="G89">
            <v>6.0999999999999999E-2</v>
          </cell>
        </row>
        <row r="90">
          <cell r="A90">
            <v>38610</v>
          </cell>
          <cell r="D90">
            <v>4.1666666666667039E-2</v>
          </cell>
          <cell r="E90">
            <v>1.4E-2</v>
          </cell>
          <cell r="F90">
            <v>3.0499999999999999E-2</v>
          </cell>
          <cell r="G90">
            <v>3.0499999999999999E-2</v>
          </cell>
        </row>
        <row r="91">
          <cell r="A91">
            <v>38625</v>
          </cell>
          <cell r="D91">
            <v>3.7470027081099033E-16</v>
          </cell>
          <cell r="E91">
            <v>0</v>
          </cell>
          <cell r="F91">
            <v>0</v>
          </cell>
          <cell r="G91">
            <v>0</v>
          </cell>
        </row>
        <row r="96">
          <cell r="A96">
            <v>38261</v>
          </cell>
          <cell r="B96">
            <v>3.6999999999999998E-2</v>
          </cell>
          <cell r="C96">
            <v>6.5000000000000002E-2</v>
          </cell>
          <cell r="D96">
            <v>1</v>
          </cell>
          <cell r="E96">
            <v>0.99999999999999989</v>
          </cell>
          <cell r="F96">
            <v>1</v>
          </cell>
          <cell r="G96">
            <v>1</v>
          </cell>
        </row>
        <row r="97">
          <cell r="A97">
            <v>38275</v>
          </cell>
          <cell r="D97">
            <v>0.95833333333333337</v>
          </cell>
          <cell r="E97">
            <v>0.98149999999999982</v>
          </cell>
          <cell r="F97">
            <v>0.96750000000000003</v>
          </cell>
          <cell r="G97">
            <v>0.96184343083333335</v>
          </cell>
        </row>
        <row r="98">
          <cell r="A98">
            <v>38292</v>
          </cell>
          <cell r="B98">
            <v>6.5000000000000002E-2</v>
          </cell>
          <cell r="C98">
            <v>7.5999999999999998E-2</v>
          </cell>
          <cell r="D98">
            <v>0.91666666666666674</v>
          </cell>
          <cell r="E98">
            <v>0.96299999999999986</v>
          </cell>
          <cell r="F98">
            <v>0.93499999999999994</v>
          </cell>
          <cell r="G98">
            <v>0.92368686166666669</v>
          </cell>
        </row>
        <row r="99">
          <cell r="A99">
            <v>38306</v>
          </cell>
          <cell r="D99">
            <v>0.87500000000000011</v>
          </cell>
          <cell r="E99">
            <v>0.93049999999999988</v>
          </cell>
          <cell r="F99">
            <v>0.89700000000000002</v>
          </cell>
          <cell r="G99">
            <v>0.88340908250000005</v>
          </cell>
        </row>
        <row r="100">
          <cell r="A100">
            <v>38322</v>
          </cell>
          <cell r="B100">
            <v>0.13800000000000001</v>
          </cell>
          <cell r="C100">
            <v>0.105</v>
          </cell>
          <cell r="D100">
            <v>0.83333333333333348</v>
          </cell>
          <cell r="E100">
            <v>0.89799999999999991</v>
          </cell>
          <cell r="F100">
            <v>0.85899999999999999</v>
          </cell>
          <cell r="G100">
            <v>0.84313130333333342</v>
          </cell>
        </row>
        <row r="101">
          <cell r="A101">
            <v>38336</v>
          </cell>
          <cell r="D101">
            <v>0.79166666666666685</v>
          </cell>
          <cell r="E101">
            <v>0.82899999999999996</v>
          </cell>
          <cell r="F101">
            <v>0.80649999999999999</v>
          </cell>
          <cell r="G101">
            <v>0.79732322666666677</v>
          </cell>
        </row>
        <row r="102">
          <cell r="A102">
            <v>38353</v>
          </cell>
          <cell r="B102">
            <v>0.20699999999999999</v>
          </cell>
          <cell r="C102">
            <v>0.13300000000000001</v>
          </cell>
          <cell r="D102">
            <v>0.75000000000000022</v>
          </cell>
          <cell r="E102">
            <v>0.7599999999999999</v>
          </cell>
          <cell r="F102">
            <v>0.754</v>
          </cell>
          <cell r="G102">
            <v>0.75151515000000013</v>
          </cell>
        </row>
        <row r="103">
          <cell r="A103">
            <v>38367</v>
          </cell>
          <cell r="D103">
            <v>0.70833333333333359</v>
          </cell>
          <cell r="E103">
            <v>0.65649999999999986</v>
          </cell>
          <cell r="F103">
            <v>0.6875</v>
          </cell>
          <cell r="G103">
            <v>0.70047980583333358</v>
          </cell>
        </row>
        <row r="104">
          <cell r="A104">
            <v>38384</v>
          </cell>
          <cell r="B104">
            <v>0.18</v>
          </cell>
          <cell r="C104">
            <v>0.122</v>
          </cell>
          <cell r="D104">
            <v>0.66666666666666696</v>
          </cell>
          <cell r="E104">
            <v>0.55299999999999994</v>
          </cell>
          <cell r="F104">
            <v>0.621</v>
          </cell>
          <cell r="G104">
            <v>0.64944446166666692</v>
          </cell>
          <cell r="H104">
            <v>0.61414282952845478</v>
          </cell>
          <cell r="I104">
            <v>0.60721486473481034</v>
          </cell>
        </row>
        <row r="105">
          <cell r="A105">
            <v>38398</v>
          </cell>
          <cell r="D105">
            <v>0.62500000000000033</v>
          </cell>
          <cell r="E105">
            <v>0.46299999999999997</v>
          </cell>
          <cell r="F105">
            <v>0.56000000000000005</v>
          </cell>
          <cell r="G105">
            <v>0.60045457000000035</v>
          </cell>
        </row>
        <row r="106">
          <cell r="A106">
            <v>38412</v>
          </cell>
          <cell r="B106">
            <v>0.13500000000000001</v>
          </cell>
          <cell r="C106">
            <v>0.104</v>
          </cell>
          <cell r="D106">
            <v>0.5833333333333337</v>
          </cell>
          <cell r="E106">
            <v>0.373</v>
          </cell>
          <cell r="F106">
            <v>0.499</v>
          </cell>
          <cell r="G106">
            <v>0.55146467833333368</v>
          </cell>
        </row>
        <row r="107">
          <cell r="A107">
            <v>38426</v>
          </cell>
          <cell r="D107">
            <v>0.54166666666666707</v>
          </cell>
          <cell r="E107">
            <v>0.30549999999999999</v>
          </cell>
          <cell r="F107">
            <v>0.44700000000000001</v>
          </cell>
          <cell r="G107">
            <v>0.50588387416666702</v>
          </cell>
        </row>
        <row r="108">
          <cell r="A108">
            <v>38443</v>
          </cell>
          <cell r="B108">
            <v>7.8E-2</v>
          </cell>
          <cell r="C108">
            <v>8.2000000000000003E-2</v>
          </cell>
          <cell r="D108">
            <v>0.50000000000000044</v>
          </cell>
          <cell r="E108">
            <v>0.23799999999999999</v>
          </cell>
          <cell r="F108">
            <v>0.39500000000000002</v>
          </cell>
          <cell r="G108">
            <v>0.31252109348633145</v>
          </cell>
        </row>
        <row r="109">
          <cell r="A109">
            <v>38457</v>
          </cell>
          <cell r="D109">
            <v>0.45833333333333376</v>
          </cell>
          <cell r="E109">
            <v>0.19900000000000001</v>
          </cell>
          <cell r="F109">
            <v>0.35399999999999998</v>
          </cell>
          <cell r="G109">
            <v>0.41904044333333368</v>
          </cell>
        </row>
        <row r="110">
          <cell r="A110">
            <v>38473</v>
          </cell>
          <cell r="B110">
            <v>3.9E-2</v>
          </cell>
          <cell r="C110">
            <v>6.6000000000000003E-2</v>
          </cell>
          <cell r="D110">
            <v>0.41666666666666707</v>
          </cell>
          <cell r="E110">
            <v>0.16</v>
          </cell>
          <cell r="F110">
            <v>0.313</v>
          </cell>
          <cell r="G110">
            <v>0.37777781666666704</v>
          </cell>
        </row>
        <row r="111">
          <cell r="A111">
            <v>38487</v>
          </cell>
          <cell r="D111">
            <v>0.37500000000000039</v>
          </cell>
          <cell r="E111">
            <v>0.14050000000000001</v>
          </cell>
          <cell r="F111">
            <v>0.28000000000000003</v>
          </cell>
          <cell r="G111">
            <v>0.33946973250000034</v>
          </cell>
        </row>
        <row r="112">
          <cell r="A112">
            <v>38504</v>
          </cell>
          <cell r="B112">
            <v>3.5999999999999997E-2</v>
          </cell>
          <cell r="C112">
            <v>6.4000000000000001E-2</v>
          </cell>
          <cell r="D112">
            <v>0.3333333333333337</v>
          </cell>
          <cell r="E112">
            <v>0.121</v>
          </cell>
          <cell r="F112">
            <v>0.247</v>
          </cell>
          <cell r="G112">
            <v>0.3011616483333337</v>
          </cell>
        </row>
        <row r="113">
          <cell r="A113">
            <v>38518</v>
          </cell>
          <cell r="D113">
            <v>0.29166666666666702</v>
          </cell>
          <cell r="E113">
            <v>0.10300000000000001</v>
          </cell>
          <cell r="F113">
            <v>0.215</v>
          </cell>
          <cell r="G113">
            <v>0.26308083666666698</v>
          </cell>
        </row>
        <row r="114">
          <cell r="A114">
            <v>38534</v>
          </cell>
          <cell r="B114">
            <v>2.9000000000000001E-2</v>
          </cell>
          <cell r="C114">
            <v>6.0999999999999999E-2</v>
          </cell>
          <cell r="D114">
            <v>0.25000000000000033</v>
          </cell>
          <cell r="E114">
            <v>8.5000000000000006E-2</v>
          </cell>
          <cell r="F114">
            <v>0.183</v>
          </cell>
          <cell r="G114">
            <v>0.2250000250000003</v>
          </cell>
        </row>
        <row r="115">
          <cell r="A115">
            <v>38548</v>
          </cell>
          <cell r="D115">
            <v>0.20833333333333368</v>
          </cell>
          <cell r="E115">
            <v>7.0500000000000007E-2</v>
          </cell>
          <cell r="F115">
            <v>0.1525</v>
          </cell>
          <cell r="G115">
            <v>0.18744951583333364</v>
          </cell>
        </row>
        <row r="116">
          <cell r="A116">
            <v>38565</v>
          </cell>
          <cell r="B116">
            <v>2.8000000000000001E-2</v>
          </cell>
          <cell r="C116">
            <v>6.0999999999999999E-2</v>
          </cell>
          <cell r="D116">
            <v>0.16666666666666702</v>
          </cell>
          <cell r="E116">
            <v>5.6000000000000001E-2</v>
          </cell>
          <cell r="F116">
            <v>0.122</v>
          </cell>
          <cell r="G116">
            <v>0.14989900666666697</v>
          </cell>
        </row>
        <row r="117">
          <cell r="A117">
            <v>38579</v>
          </cell>
          <cell r="D117">
            <v>0.12500000000000036</v>
          </cell>
          <cell r="E117">
            <v>4.2000000000000003E-2</v>
          </cell>
          <cell r="F117">
            <v>9.1499999999999998E-2</v>
          </cell>
          <cell r="G117">
            <v>0.11242425500000031</v>
          </cell>
        </row>
        <row r="118">
          <cell r="A118">
            <v>38596</v>
          </cell>
          <cell r="B118">
            <v>2.8000000000000001E-2</v>
          </cell>
          <cell r="C118">
            <v>6.0999999999999999E-2</v>
          </cell>
          <cell r="D118">
            <v>8.3333333333333703E-2</v>
          </cell>
          <cell r="E118">
            <v>2.8000000000000001E-2</v>
          </cell>
          <cell r="F118">
            <v>6.0999999999999999E-2</v>
          </cell>
          <cell r="G118">
            <v>7.4949503333333653E-2</v>
          </cell>
        </row>
        <row r="119">
          <cell r="A119">
            <v>38610</v>
          </cell>
          <cell r="D119">
            <v>4.1666666666667039E-2</v>
          </cell>
          <cell r="E119">
            <v>1.4E-2</v>
          </cell>
          <cell r="F119">
            <v>3.0499999999999999E-2</v>
          </cell>
          <cell r="G119">
            <v>3.7474751666666986E-2</v>
          </cell>
        </row>
        <row r="120">
          <cell r="A120">
            <v>38625</v>
          </cell>
          <cell r="D120">
            <v>3.7470027081099033E-16</v>
          </cell>
          <cell r="E120">
            <v>0</v>
          </cell>
          <cell r="F120">
            <v>0</v>
          </cell>
          <cell r="G120">
            <v>3.1792755927906314E-16</v>
          </cell>
        </row>
        <row r="126">
          <cell r="A126">
            <v>38261</v>
          </cell>
          <cell r="B126">
            <v>3.6999999999999998E-2</v>
          </cell>
          <cell r="C126">
            <v>6.5000000000000002E-2</v>
          </cell>
          <cell r="D126">
            <v>1</v>
          </cell>
          <cell r="E126">
            <v>0.99999999999999989</v>
          </cell>
          <cell r="F126">
            <v>0.99999999999999989</v>
          </cell>
          <cell r="G126">
            <v>0.99999999999999989</v>
          </cell>
          <cell r="H126">
            <v>1</v>
          </cell>
        </row>
        <row r="127">
          <cell r="A127">
            <v>38275</v>
          </cell>
          <cell r="D127">
            <v>0.95833333333333337</v>
          </cell>
          <cell r="E127">
            <v>0.98149999999999982</v>
          </cell>
          <cell r="F127">
            <v>0.97248091603053433</v>
          </cell>
          <cell r="G127">
            <v>0.97248091603053433</v>
          </cell>
          <cell r="H127">
            <v>0.95833333333333337</v>
          </cell>
        </row>
        <row r="128">
          <cell r="A128">
            <v>38292</v>
          </cell>
          <cell r="B128">
            <v>6.5000000000000002E-2</v>
          </cell>
          <cell r="C128">
            <v>7.5999999999999998E-2</v>
          </cell>
          <cell r="D128">
            <v>0.91666666666666674</v>
          </cell>
          <cell r="E128">
            <v>0.96299999999999986</v>
          </cell>
          <cell r="F128">
            <v>0.94496183206106865</v>
          </cell>
          <cell r="G128">
            <v>0.94496183206106865</v>
          </cell>
          <cell r="H128">
            <v>0.91666666666666674</v>
          </cell>
        </row>
        <row r="129">
          <cell r="A129">
            <v>38306</v>
          </cell>
          <cell r="D129">
            <v>0.87500000000000011</v>
          </cell>
          <cell r="E129">
            <v>0.93049999999999988</v>
          </cell>
          <cell r="F129">
            <v>0.90889312977099235</v>
          </cell>
          <cell r="G129">
            <v>0.90889312977099235</v>
          </cell>
          <cell r="H129">
            <v>0.87500000000000011</v>
          </cell>
        </row>
        <row r="130">
          <cell r="A130">
            <v>38322</v>
          </cell>
          <cell r="B130">
            <v>0.13800000000000001</v>
          </cell>
          <cell r="C130">
            <v>0.105</v>
          </cell>
          <cell r="D130">
            <v>0.83333333333333348</v>
          </cell>
          <cell r="E130">
            <v>0.89799999999999991</v>
          </cell>
          <cell r="F130">
            <v>0.87282442748091604</v>
          </cell>
          <cell r="G130">
            <v>0.87282442748091604</v>
          </cell>
          <cell r="H130">
            <v>0.83333333333333348</v>
          </cell>
        </row>
        <row r="131">
          <cell r="A131">
            <v>38336</v>
          </cell>
          <cell r="D131">
            <v>0.79166666666666685</v>
          </cell>
          <cell r="E131">
            <v>0.82899999999999996</v>
          </cell>
          <cell r="F131">
            <v>0.81446564885496187</v>
          </cell>
          <cell r="G131">
            <v>0.81446564885496187</v>
          </cell>
          <cell r="H131">
            <v>0.79166666666666685</v>
          </cell>
        </row>
        <row r="132">
          <cell r="A132">
            <v>38353</v>
          </cell>
          <cell r="B132">
            <v>0.20699999999999999</v>
          </cell>
          <cell r="C132">
            <v>0.13300000000000001</v>
          </cell>
          <cell r="D132">
            <v>0.75000000000000022</v>
          </cell>
          <cell r="E132">
            <v>0.7599999999999999</v>
          </cell>
          <cell r="F132">
            <v>0.75610687022900769</v>
          </cell>
          <cell r="G132">
            <v>0.75610687022900769</v>
          </cell>
          <cell r="H132">
            <v>0.75000000000000022</v>
          </cell>
        </row>
        <row r="133">
          <cell r="A133">
            <v>38367</v>
          </cell>
          <cell r="D133">
            <v>0.70833333333333359</v>
          </cell>
          <cell r="E133">
            <v>0.65649999999999986</v>
          </cell>
          <cell r="F133">
            <v>0.67667938931297711</v>
          </cell>
          <cell r="G133">
            <v>0.67667938931297711</v>
          </cell>
          <cell r="H133">
            <v>0.70833333333333359</v>
          </cell>
        </row>
        <row r="134">
          <cell r="A134">
            <v>38384</v>
          </cell>
          <cell r="B134">
            <v>0.18</v>
          </cell>
          <cell r="C134">
            <v>0.122</v>
          </cell>
          <cell r="D134">
            <v>0.66666666666666696</v>
          </cell>
          <cell r="E134">
            <v>0.55299999999999994</v>
          </cell>
          <cell r="F134">
            <v>0.59725190839694653</v>
          </cell>
          <cell r="G134">
            <v>0.59725190839694653</v>
          </cell>
          <cell r="H134">
            <v>0.66666666666666696</v>
          </cell>
        </row>
        <row r="135">
          <cell r="A135">
            <v>38398</v>
          </cell>
          <cell r="D135">
            <v>0.62500000000000033</v>
          </cell>
          <cell r="E135">
            <v>0.46299999999999997</v>
          </cell>
          <cell r="F135">
            <v>0.52606870229007641</v>
          </cell>
          <cell r="G135">
            <v>0.52606870229007641</v>
          </cell>
          <cell r="H135">
            <v>0.62500000000000033</v>
          </cell>
        </row>
        <row r="136">
          <cell r="A136">
            <v>38412</v>
          </cell>
          <cell r="B136">
            <v>0.13500000000000001</v>
          </cell>
          <cell r="C136">
            <v>0.104</v>
          </cell>
          <cell r="D136">
            <v>0.5833333333333337</v>
          </cell>
          <cell r="E136">
            <v>0.373</v>
          </cell>
          <cell r="F136">
            <v>0.45488549618320617</v>
          </cell>
          <cell r="G136">
            <v>0.45488549618320617</v>
          </cell>
          <cell r="H136">
            <v>0.5833333333333337</v>
          </cell>
        </row>
        <row r="137">
          <cell r="A137">
            <v>38426</v>
          </cell>
          <cell r="D137">
            <v>0.54166666666666707</v>
          </cell>
          <cell r="E137">
            <v>0.30549999999999999</v>
          </cell>
          <cell r="F137">
            <v>0.39744274809160318</v>
          </cell>
          <cell r="G137">
            <v>0.39744274809160318</v>
          </cell>
          <cell r="H137">
            <v>0.54166666666666707</v>
          </cell>
        </row>
        <row r="138">
          <cell r="A138">
            <v>38443</v>
          </cell>
          <cell r="B138">
            <v>7.8E-2</v>
          </cell>
          <cell r="C138">
            <v>8.2000000000000003E-2</v>
          </cell>
          <cell r="D138">
            <v>0.50000000000000044</v>
          </cell>
          <cell r="E138">
            <v>0.23799999999999999</v>
          </cell>
          <cell r="F138">
            <v>0.37583892617449666</v>
          </cell>
          <cell r="G138">
            <v>0.30408970976253297</v>
          </cell>
          <cell r="H138">
            <v>0.37603244837758115</v>
          </cell>
          <cell r="I138">
            <v>0.29333941741013886</v>
          </cell>
        </row>
        <row r="139">
          <cell r="A139">
            <v>38457</v>
          </cell>
          <cell r="D139">
            <v>0.45833333333333376</v>
          </cell>
          <cell r="E139">
            <v>0.19900000000000001</v>
          </cell>
          <cell r="F139">
            <v>0.2999618320610688</v>
          </cell>
          <cell r="G139">
            <v>0.2999618320610688</v>
          </cell>
          <cell r="H139">
            <v>0.45833333333333376</v>
          </cell>
        </row>
        <row r="140">
          <cell r="A140">
            <v>38473</v>
          </cell>
          <cell r="B140">
            <v>3.9E-2</v>
          </cell>
          <cell r="C140">
            <v>6.6000000000000003E-2</v>
          </cell>
          <cell r="D140">
            <v>0.41666666666666707</v>
          </cell>
          <cell r="E140">
            <v>0.16</v>
          </cell>
          <cell r="F140">
            <v>0.25992366412213752</v>
          </cell>
          <cell r="G140">
            <v>0.25992366412213752</v>
          </cell>
          <cell r="H140">
            <v>0.41666666666666707</v>
          </cell>
        </row>
        <row r="141">
          <cell r="A141">
            <v>38487</v>
          </cell>
          <cell r="D141">
            <v>0.37500000000000039</v>
          </cell>
          <cell r="E141">
            <v>0.14050000000000001</v>
          </cell>
          <cell r="F141">
            <v>0.23179389312977111</v>
          </cell>
          <cell r="G141">
            <v>0.23179389312977111</v>
          </cell>
          <cell r="H141">
            <v>0.37500000000000039</v>
          </cell>
        </row>
        <row r="142">
          <cell r="A142">
            <v>38504</v>
          </cell>
          <cell r="B142">
            <v>3.5999999999999997E-2</v>
          </cell>
          <cell r="C142">
            <v>6.4000000000000001E-2</v>
          </cell>
          <cell r="D142">
            <v>0.3333333333333337</v>
          </cell>
          <cell r="E142">
            <v>0.121</v>
          </cell>
          <cell r="F142">
            <v>0.2036641221374047</v>
          </cell>
          <cell r="G142">
            <v>0.2036641221374047</v>
          </cell>
          <cell r="H142">
            <v>0.3333333333333337</v>
          </cell>
        </row>
        <row r="143">
          <cell r="A143">
            <v>38518</v>
          </cell>
          <cell r="D143">
            <v>0.29166666666666702</v>
          </cell>
          <cell r="E143">
            <v>0.10300000000000001</v>
          </cell>
          <cell r="F143">
            <v>0.17645038167938942</v>
          </cell>
          <cell r="G143">
            <v>0.17645038167938942</v>
          </cell>
          <cell r="H143">
            <v>0.29166666666666702</v>
          </cell>
        </row>
        <row r="144">
          <cell r="A144">
            <v>38534</v>
          </cell>
          <cell r="B144">
            <v>2.9000000000000001E-2</v>
          </cell>
          <cell r="C144">
            <v>6.0999999999999999E-2</v>
          </cell>
          <cell r="D144">
            <v>0.25000000000000033</v>
          </cell>
          <cell r="E144">
            <v>8.5000000000000006E-2</v>
          </cell>
          <cell r="F144">
            <v>0.14923664122137414</v>
          </cell>
          <cell r="G144">
            <v>0.14923664122137414</v>
          </cell>
          <cell r="H144">
            <v>0.25000000000000033</v>
          </cell>
        </row>
        <row r="145">
          <cell r="A145">
            <v>38548</v>
          </cell>
          <cell r="D145">
            <v>0.20833333333333368</v>
          </cell>
          <cell r="E145">
            <v>7.0500000000000007E-2</v>
          </cell>
          <cell r="F145">
            <v>0.12416030534351155</v>
          </cell>
          <cell r="G145">
            <v>0.12416030534351155</v>
          </cell>
          <cell r="H145">
            <v>0.20833333333333368</v>
          </cell>
        </row>
        <row r="146">
          <cell r="A146">
            <v>38565</v>
          </cell>
          <cell r="B146">
            <v>2.8000000000000001E-2</v>
          </cell>
          <cell r="C146">
            <v>6.0999999999999999E-2</v>
          </cell>
          <cell r="D146">
            <v>0.16666666666666702</v>
          </cell>
          <cell r="E146">
            <v>5.6000000000000001E-2</v>
          </cell>
          <cell r="F146">
            <v>9.9083969465648958E-2</v>
          </cell>
          <cell r="G146">
            <v>9.9083969465648958E-2</v>
          </cell>
          <cell r="H146">
            <v>0.16666666666666702</v>
          </cell>
        </row>
        <row r="147">
          <cell r="A147">
            <v>38579</v>
          </cell>
          <cell r="D147">
            <v>0.12500000000000036</v>
          </cell>
          <cell r="E147">
            <v>4.2000000000000003E-2</v>
          </cell>
          <cell r="F147">
            <v>7.431297709923676E-2</v>
          </cell>
          <cell r="G147">
            <v>7.431297709923676E-2</v>
          </cell>
          <cell r="H147">
            <v>0.12500000000000036</v>
          </cell>
        </row>
        <row r="148">
          <cell r="A148">
            <v>38596</v>
          </cell>
          <cell r="B148">
            <v>2.8000000000000001E-2</v>
          </cell>
          <cell r="C148">
            <v>6.0999999999999999E-2</v>
          </cell>
          <cell r="D148">
            <v>8.3333333333333703E-2</v>
          </cell>
          <cell r="E148">
            <v>2.8000000000000001E-2</v>
          </cell>
          <cell r="F148">
            <v>4.9541984732824562E-2</v>
          </cell>
          <cell r="G148">
            <v>4.9541984732824562E-2</v>
          </cell>
          <cell r="H148">
            <v>8.3333333333333703E-2</v>
          </cell>
        </row>
        <row r="149">
          <cell r="A149">
            <v>38610</v>
          </cell>
          <cell r="D149">
            <v>4.1666666666667039E-2</v>
          </cell>
          <cell r="E149">
            <v>1.4E-2</v>
          </cell>
          <cell r="F149">
            <v>2.477099236641235E-2</v>
          </cell>
          <cell r="G149">
            <v>2.477099236641235E-2</v>
          </cell>
          <cell r="H149">
            <v>4.1666666666667039E-2</v>
          </cell>
        </row>
        <row r="150">
          <cell r="A150">
            <v>38625</v>
          </cell>
          <cell r="D150">
            <v>3.7470027081099033E-16</v>
          </cell>
          <cell r="E150">
            <v>0</v>
          </cell>
          <cell r="F150">
            <v>1.4587567794931676E-16</v>
          </cell>
          <cell r="G150">
            <v>1.4587567794931676E-16</v>
          </cell>
          <cell r="H150">
            <v>3.7470027081099033E-16</v>
          </cell>
        </row>
        <row r="156">
          <cell r="A156">
            <v>38261</v>
          </cell>
          <cell r="B156">
            <v>3.6999999999999998E-2</v>
          </cell>
          <cell r="C156">
            <v>6.5000000000000002E-2</v>
          </cell>
          <cell r="D156">
            <v>1</v>
          </cell>
          <cell r="E156">
            <v>0.99999999999999989</v>
          </cell>
          <cell r="F156">
            <v>1</v>
          </cell>
          <cell r="G156">
            <v>1</v>
          </cell>
          <cell r="H156">
            <v>1</v>
          </cell>
          <cell r="I156">
            <v>1</v>
          </cell>
        </row>
        <row r="157">
          <cell r="A157">
            <v>38275</v>
          </cell>
          <cell r="D157">
            <v>0.95833333333333337</v>
          </cell>
          <cell r="E157">
            <v>0.98149999999999982</v>
          </cell>
          <cell r="F157">
            <v>0.963949494949495</v>
          </cell>
          <cell r="G157">
            <v>0.95753766363636372</v>
          </cell>
          <cell r="H157">
            <v>0.95753766363636372</v>
          </cell>
          <cell r="I157">
            <v>0.95753766363636372</v>
          </cell>
        </row>
        <row r="158">
          <cell r="A158">
            <v>38292</v>
          </cell>
          <cell r="B158">
            <v>6.5000000000000002E-2</v>
          </cell>
          <cell r="C158">
            <v>7.5999999999999998E-2</v>
          </cell>
          <cell r="D158">
            <v>0.91666666666666674</v>
          </cell>
          <cell r="E158">
            <v>0.96299999999999986</v>
          </cell>
          <cell r="F158">
            <v>0.92789898989899</v>
          </cell>
          <cell r="G158">
            <v>0.91507532727272745</v>
          </cell>
          <cell r="H158">
            <v>0.91507532727272745</v>
          </cell>
          <cell r="I158">
            <v>0.91507532727272745</v>
          </cell>
        </row>
        <row r="159">
          <cell r="A159">
            <v>38306</v>
          </cell>
          <cell r="D159">
            <v>0.87500000000000011</v>
          </cell>
          <cell r="E159">
            <v>0.93049999999999988</v>
          </cell>
          <cell r="F159">
            <v>0.88845454545454561</v>
          </cell>
          <cell r="G159">
            <v>0.87309382727272755</v>
          </cell>
          <cell r="H159">
            <v>0.87309382727272755</v>
          </cell>
          <cell r="I159">
            <v>0.87309382727272755</v>
          </cell>
        </row>
        <row r="160">
          <cell r="A160">
            <v>38322</v>
          </cell>
          <cell r="B160">
            <v>0.13800000000000001</v>
          </cell>
          <cell r="C160">
            <v>0.105</v>
          </cell>
          <cell r="D160">
            <v>0.83333333333333348</v>
          </cell>
          <cell r="E160">
            <v>0.89799999999999991</v>
          </cell>
          <cell r="F160">
            <v>0.84901010101010121</v>
          </cell>
          <cell r="G160">
            <v>0.83111232727272755</v>
          </cell>
          <cell r="H160">
            <v>0.83111232727272755</v>
          </cell>
          <cell r="I160">
            <v>0.83111232727272755</v>
          </cell>
        </row>
        <row r="161">
          <cell r="A161">
            <v>38336</v>
          </cell>
          <cell r="D161">
            <v>0.79166666666666685</v>
          </cell>
          <cell r="E161">
            <v>0.82899999999999996</v>
          </cell>
          <cell r="F161">
            <v>0.80071717171717194</v>
          </cell>
          <cell r="G161">
            <v>0.79038443636363664</v>
          </cell>
          <cell r="H161">
            <v>0.79038443636363664</v>
          </cell>
          <cell r="I161">
            <v>0.79038443636363664</v>
          </cell>
        </row>
        <row r="162">
          <cell r="A162">
            <v>38353</v>
          </cell>
          <cell r="B162">
            <v>0.20699999999999999</v>
          </cell>
          <cell r="C162">
            <v>0.13300000000000001</v>
          </cell>
          <cell r="D162">
            <v>0.75000000000000022</v>
          </cell>
          <cell r="E162">
            <v>0.7599999999999999</v>
          </cell>
          <cell r="F162">
            <v>0.75242424242424266</v>
          </cell>
          <cell r="G162">
            <v>0.74965654545454574</v>
          </cell>
          <cell r="H162">
            <v>0.74965654545454574</v>
          </cell>
          <cell r="I162">
            <v>0.74965654545454574</v>
          </cell>
        </row>
        <row r="163">
          <cell r="A163">
            <v>38367</v>
          </cell>
          <cell r="D163">
            <v>0.70833333333333359</v>
          </cell>
          <cell r="E163">
            <v>0.65649999999999986</v>
          </cell>
          <cell r="F163">
            <v>0.69576767676767681</v>
          </cell>
          <cell r="G163">
            <v>0.71011357272727282</v>
          </cell>
          <cell r="H163">
            <v>0.71011357272727282</v>
          </cell>
          <cell r="I163">
            <v>0.71011357272727282</v>
          </cell>
        </row>
        <row r="164">
          <cell r="A164">
            <v>38384</v>
          </cell>
          <cell r="B164">
            <v>0.18</v>
          </cell>
          <cell r="C164">
            <v>0.122</v>
          </cell>
          <cell r="D164">
            <v>0.66666666666666696</v>
          </cell>
          <cell r="E164">
            <v>0.55299999999999994</v>
          </cell>
          <cell r="F164">
            <v>0.63911111111111119</v>
          </cell>
          <cell r="G164">
            <v>0.67057060000000002</v>
          </cell>
          <cell r="H164">
            <v>0.67057060000000002</v>
          </cell>
          <cell r="I164">
            <v>0.67057060000000002</v>
          </cell>
        </row>
        <row r="165">
          <cell r="A165">
            <v>38398</v>
          </cell>
          <cell r="D165">
            <v>0.62500000000000033</v>
          </cell>
          <cell r="E165">
            <v>0.46299999999999997</v>
          </cell>
          <cell r="F165">
            <v>0.58572727272727265</v>
          </cell>
          <cell r="G165">
            <v>0.63056396363636358</v>
          </cell>
          <cell r="H165">
            <v>0.63056396363636358</v>
          </cell>
          <cell r="I165">
            <v>0.63056396363636358</v>
          </cell>
        </row>
        <row r="166">
          <cell r="A166">
            <v>38412</v>
          </cell>
          <cell r="B166">
            <v>0.13500000000000001</v>
          </cell>
          <cell r="C166">
            <v>0.104</v>
          </cell>
          <cell r="D166">
            <v>0.5833333333333337</v>
          </cell>
          <cell r="E166">
            <v>0.373</v>
          </cell>
          <cell r="F166">
            <v>0.53234343434343423</v>
          </cell>
          <cell r="G166">
            <v>0.59055732727272714</v>
          </cell>
          <cell r="H166">
            <v>0.59055732727272714</v>
          </cell>
          <cell r="I166">
            <v>0.59055732727272714</v>
          </cell>
        </row>
        <row r="167">
          <cell r="A167">
            <v>38426</v>
          </cell>
          <cell r="D167">
            <v>0.54166666666666707</v>
          </cell>
          <cell r="E167">
            <v>0.30549999999999999</v>
          </cell>
          <cell r="F167">
            <v>0.4844141414141413</v>
          </cell>
          <cell r="G167">
            <v>0.54977791818181809</v>
          </cell>
          <cell r="H167">
            <v>0.54977791818181809</v>
          </cell>
          <cell r="I167">
            <v>0.54977791818181809</v>
          </cell>
        </row>
        <row r="168">
          <cell r="A168">
            <v>38443</v>
          </cell>
          <cell r="B168">
            <v>7.8E-2</v>
          </cell>
          <cell r="C168">
            <v>8.2000000000000003E-2</v>
          </cell>
          <cell r="D168">
            <v>0.50000000000000044</v>
          </cell>
          <cell r="E168">
            <v>0.23799999999999999</v>
          </cell>
          <cell r="F168">
            <v>0.43648484848484836</v>
          </cell>
          <cell r="G168">
            <v>0.50899850909090893</v>
          </cell>
          <cell r="H168">
            <v>0.50899850909090893</v>
          </cell>
          <cell r="I168">
            <v>0.50899850909090893</v>
          </cell>
        </row>
        <row r="169">
          <cell r="A169">
            <v>38457</v>
          </cell>
          <cell r="D169">
            <v>0.45833333333333376</v>
          </cell>
          <cell r="E169">
            <v>0.19900000000000001</v>
          </cell>
          <cell r="F169">
            <v>0.39546464646464635</v>
          </cell>
          <cell r="G169">
            <v>0.46724025454545437</v>
          </cell>
          <cell r="H169">
            <v>0.46724025454545437</v>
          </cell>
          <cell r="I169">
            <v>0.46724025454545437</v>
          </cell>
        </row>
        <row r="170">
          <cell r="A170">
            <v>38473</v>
          </cell>
          <cell r="B170">
            <v>3.9E-2</v>
          </cell>
          <cell r="C170">
            <v>6.6000000000000003E-2</v>
          </cell>
          <cell r="D170">
            <v>0.41666666666666707</v>
          </cell>
          <cell r="E170">
            <v>0.16</v>
          </cell>
          <cell r="F170">
            <v>0.35444444444444428</v>
          </cell>
          <cell r="G170">
            <v>0.42548199999999986</v>
          </cell>
          <cell r="H170">
            <v>0.42548199999999986</v>
          </cell>
          <cell r="I170">
            <v>0.42548199999999986</v>
          </cell>
        </row>
        <row r="171">
          <cell r="A171">
            <v>38487</v>
          </cell>
          <cell r="D171">
            <v>0.37500000000000039</v>
          </cell>
          <cell r="E171">
            <v>0.14050000000000001</v>
          </cell>
          <cell r="F171">
            <v>0.31815151515151507</v>
          </cell>
          <cell r="G171">
            <v>0.38305400909090898</v>
          </cell>
          <cell r="H171">
            <v>0.38305400909090898</v>
          </cell>
          <cell r="I171">
            <v>0.38305400909090898</v>
          </cell>
        </row>
        <row r="172">
          <cell r="A172">
            <v>38504</v>
          </cell>
          <cell r="B172">
            <v>3.5999999999999997E-2</v>
          </cell>
          <cell r="C172">
            <v>6.4000000000000001E-2</v>
          </cell>
          <cell r="D172">
            <v>0.3333333333333337</v>
          </cell>
          <cell r="E172">
            <v>0.121</v>
          </cell>
          <cell r="F172">
            <v>0.28185858585858581</v>
          </cell>
          <cell r="G172">
            <v>0.34062601818181809</v>
          </cell>
          <cell r="H172">
            <v>0.34062601818181809</v>
          </cell>
          <cell r="I172">
            <v>0.34062601818181809</v>
          </cell>
        </row>
        <row r="173">
          <cell r="A173">
            <v>38518</v>
          </cell>
          <cell r="D173">
            <v>0.29166666666666702</v>
          </cell>
          <cell r="E173">
            <v>0.10300000000000001</v>
          </cell>
          <cell r="F173">
            <v>0.24592929292929289</v>
          </cell>
          <cell r="G173">
            <v>0.29814650909090901</v>
          </cell>
          <cell r="H173">
            <v>0.29814650909090901</v>
          </cell>
          <cell r="I173">
            <v>0.29814650909090901</v>
          </cell>
        </row>
        <row r="174">
          <cell r="A174">
            <v>38534</v>
          </cell>
          <cell r="B174">
            <v>2.9000000000000001E-2</v>
          </cell>
          <cell r="C174">
            <v>6.0999999999999999E-2</v>
          </cell>
          <cell r="D174">
            <v>0.25000000000000033</v>
          </cell>
          <cell r="E174">
            <v>8.5000000000000006E-2</v>
          </cell>
          <cell r="F174">
            <v>0.22704266088214028</v>
          </cell>
          <cell r="G174">
            <v>0.1274279696714406</v>
          </cell>
          <cell r="H174">
            <v>0.18407534246575341</v>
          </cell>
          <cell r="I174">
            <v>0.12808827056848165</v>
          </cell>
        </row>
        <row r="175">
          <cell r="A175">
            <v>38548</v>
          </cell>
          <cell r="D175">
            <v>0.20833333333333368</v>
          </cell>
          <cell r="E175">
            <v>7.0500000000000007E-2</v>
          </cell>
          <cell r="F175">
            <v>0.17491919191919195</v>
          </cell>
          <cell r="G175">
            <v>0.21306728181818185</v>
          </cell>
          <cell r="H175">
            <v>0.21306728181818185</v>
          </cell>
          <cell r="I175">
            <v>0.21306728181818185</v>
          </cell>
        </row>
        <row r="176">
          <cell r="A176">
            <v>38565</v>
          </cell>
          <cell r="B176">
            <v>2.8000000000000001E-2</v>
          </cell>
          <cell r="C176">
            <v>6.0999999999999999E-2</v>
          </cell>
          <cell r="D176">
            <v>0.16666666666666702</v>
          </cell>
          <cell r="E176">
            <v>5.6000000000000001E-2</v>
          </cell>
          <cell r="F176">
            <v>0.1398383838383839</v>
          </cell>
          <cell r="G176">
            <v>0.17046756363636373</v>
          </cell>
          <cell r="H176">
            <v>0.17046756363636373</v>
          </cell>
          <cell r="I176">
            <v>0.17046756363636373</v>
          </cell>
        </row>
        <row r="177">
          <cell r="A177">
            <v>38579</v>
          </cell>
          <cell r="D177">
            <v>0.12500000000000036</v>
          </cell>
          <cell r="E177">
            <v>4.2000000000000003E-2</v>
          </cell>
          <cell r="F177">
            <v>0.10487878787878802</v>
          </cell>
          <cell r="G177">
            <v>0.12785067272727291</v>
          </cell>
          <cell r="H177">
            <v>0.12785067272727291</v>
          </cell>
          <cell r="I177">
            <v>0.12785067272727291</v>
          </cell>
        </row>
        <row r="178">
          <cell r="A178">
            <v>38596</v>
          </cell>
          <cell r="B178">
            <v>2.8000000000000001E-2</v>
          </cell>
          <cell r="C178">
            <v>6.0999999999999999E-2</v>
          </cell>
          <cell r="D178">
            <v>8.3333333333333703E-2</v>
          </cell>
          <cell r="E178">
            <v>2.8000000000000001E-2</v>
          </cell>
          <cell r="F178">
            <v>6.9919191919192103E-2</v>
          </cell>
          <cell r="G178">
            <v>8.5233781818182072E-2</v>
          </cell>
          <cell r="H178">
            <v>8.5233781818182072E-2</v>
          </cell>
          <cell r="I178">
            <v>8.5233781818182072E-2</v>
          </cell>
        </row>
        <row r="179">
          <cell r="A179">
            <v>38610</v>
          </cell>
          <cell r="D179">
            <v>4.1666666666667039E-2</v>
          </cell>
          <cell r="E179">
            <v>1.4E-2</v>
          </cell>
          <cell r="F179">
            <v>3.495959595959619E-2</v>
          </cell>
          <cell r="G179">
            <v>4.261689090909123E-2</v>
          </cell>
          <cell r="H179">
            <v>4.261689090909123E-2</v>
          </cell>
          <cell r="I179">
            <v>4.261689090909123E-2</v>
          </cell>
        </row>
        <row r="180">
          <cell r="A180">
            <v>38625</v>
          </cell>
          <cell r="D180">
            <v>3.7470027081099033E-16</v>
          </cell>
          <cell r="E180">
            <v>0</v>
          </cell>
          <cell r="F180">
            <v>2.8386384152347691E-16</v>
          </cell>
          <cell r="G180">
            <v>3.8756952193029786E-16</v>
          </cell>
          <cell r="H180">
            <v>3.8756952193029786E-16</v>
          </cell>
          <cell r="I180">
            <v>3.8756952193029786E-16</v>
          </cell>
        </row>
        <row r="186">
          <cell r="A186">
            <v>38261</v>
          </cell>
          <cell r="B186">
            <v>3.6999999999999998E-2</v>
          </cell>
          <cell r="C186">
            <v>6.5000000000000002E-2</v>
          </cell>
          <cell r="D186">
            <v>1</v>
          </cell>
          <cell r="E186">
            <v>0.99999999999999989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</row>
        <row r="187">
          <cell r="A187">
            <v>38275</v>
          </cell>
          <cell r="D187">
            <v>0.95833333333333337</v>
          </cell>
          <cell r="E187">
            <v>0.98149999999999982</v>
          </cell>
          <cell r="F187">
            <v>0.963949494949495</v>
          </cell>
          <cell r="G187">
            <v>0.95753766363636372</v>
          </cell>
          <cell r="H187">
            <v>0.95753766363636372</v>
          </cell>
          <cell r="I187">
            <v>0.95753766363636372</v>
          </cell>
          <cell r="J187">
            <v>0.95753766363636372</v>
          </cell>
        </row>
        <row r="188">
          <cell r="A188">
            <v>38292</v>
          </cell>
          <cell r="B188">
            <v>6.5000000000000002E-2</v>
          </cell>
          <cell r="C188">
            <v>7.5999999999999998E-2</v>
          </cell>
          <cell r="D188">
            <v>0.91666666666666674</v>
          </cell>
          <cell r="E188">
            <v>0.96299999999999986</v>
          </cell>
          <cell r="F188">
            <v>0.92789898989899</v>
          </cell>
          <cell r="G188">
            <v>0.91507532727272745</v>
          </cell>
          <cell r="H188">
            <v>0.91507532727272745</v>
          </cell>
          <cell r="I188">
            <v>0.91507532727272745</v>
          </cell>
          <cell r="J188">
            <v>0.91507532727272745</v>
          </cell>
        </row>
        <row r="189">
          <cell r="A189">
            <v>38306</v>
          </cell>
          <cell r="D189">
            <v>0.87500000000000011</v>
          </cell>
          <cell r="E189">
            <v>0.93049999999999988</v>
          </cell>
          <cell r="F189">
            <v>0.88845454545454561</v>
          </cell>
          <cell r="G189">
            <v>0.87309382727272755</v>
          </cell>
          <cell r="H189">
            <v>0.87309382727272755</v>
          </cell>
          <cell r="I189">
            <v>0.87309382727272755</v>
          </cell>
          <cell r="J189">
            <v>0.87309382727272755</v>
          </cell>
        </row>
        <row r="190">
          <cell r="A190">
            <v>38322</v>
          </cell>
          <cell r="B190">
            <v>0.13800000000000001</v>
          </cell>
          <cell r="C190">
            <v>0.105</v>
          </cell>
          <cell r="D190">
            <v>0.83333333333333348</v>
          </cell>
          <cell r="E190">
            <v>0.89799999999999991</v>
          </cell>
          <cell r="F190">
            <v>0.84901010101010121</v>
          </cell>
          <cell r="G190">
            <v>0.83111232727272755</v>
          </cell>
          <cell r="H190">
            <v>0.83111232727272755</v>
          </cell>
          <cell r="I190">
            <v>0.83111232727272755</v>
          </cell>
          <cell r="J190">
            <v>0.83111232727272755</v>
          </cell>
        </row>
        <row r="191">
          <cell r="A191">
            <v>38336</v>
          </cell>
          <cell r="D191">
            <v>0.79166666666666685</v>
          </cell>
          <cell r="E191">
            <v>0.82899999999999996</v>
          </cell>
          <cell r="F191">
            <v>0.80071717171717194</v>
          </cell>
          <cell r="G191">
            <v>0.79038443636363664</v>
          </cell>
          <cell r="H191">
            <v>0.79038443636363664</v>
          </cell>
          <cell r="I191">
            <v>0.79038443636363664</v>
          </cell>
          <cell r="J191">
            <v>0.79038443636363664</v>
          </cell>
        </row>
        <row r="192">
          <cell r="A192">
            <v>38353</v>
          </cell>
          <cell r="B192">
            <v>0.20699999999999999</v>
          </cell>
          <cell r="C192">
            <v>0.13300000000000001</v>
          </cell>
          <cell r="D192">
            <v>0.75000000000000022</v>
          </cell>
          <cell r="E192">
            <v>0.7599999999999999</v>
          </cell>
          <cell r="F192">
            <v>0.75242424242424266</v>
          </cell>
          <cell r="G192">
            <v>0.74965654545454574</v>
          </cell>
          <cell r="H192">
            <v>0.74965654545454574</v>
          </cell>
          <cell r="I192">
            <v>0.74965654545454574</v>
          </cell>
          <cell r="J192">
            <v>0.74965654545454574</v>
          </cell>
        </row>
        <row r="193">
          <cell r="A193">
            <v>38367</v>
          </cell>
          <cell r="D193">
            <v>0.70833333333333359</v>
          </cell>
          <cell r="E193">
            <v>0.65649999999999986</v>
          </cell>
          <cell r="F193">
            <v>0.69576767676767681</v>
          </cell>
          <cell r="G193">
            <v>0.71011357272727282</v>
          </cell>
          <cell r="H193">
            <v>0.71011357272727282</v>
          </cell>
          <cell r="I193">
            <v>0.71011357272727282</v>
          </cell>
          <cell r="J193">
            <v>0.71011357272727282</v>
          </cell>
        </row>
        <row r="194">
          <cell r="A194">
            <v>38384</v>
          </cell>
          <cell r="B194">
            <v>0.18</v>
          </cell>
          <cell r="C194">
            <v>0.122</v>
          </cell>
          <cell r="D194">
            <v>0.66666666666666696</v>
          </cell>
          <cell r="E194">
            <v>0.55299999999999994</v>
          </cell>
          <cell r="F194">
            <v>0.63911111111111119</v>
          </cell>
          <cell r="G194">
            <v>0.67057060000000002</v>
          </cell>
          <cell r="H194">
            <v>0.67057060000000002</v>
          </cell>
          <cell r="I194">
            <v>0.67057060000000002</v>
          </cell>
          <cell r="J194">
            <v>0.67057060000000002</v>
          </cell>
        </row>
        <row r="195">
          <cell r="A195">
            <v>38398</v>
          </cell>
          <cell r="D195">
            <v>0.62500000000000033</v>
          </cell>
          <cell r="E195">
            <v>0.46299999999999997</v>
          </cell>
          <cell r="F195">
            <v>0.58572727272727265</v>
          </cell>
          <cell r="G195">
            <v>0.63056396363636358</v>
          </cell>
          <cell r="H195">
            <v>0.63056396363636358</v>
          </cell>
          <cell r="I195">
            <v>0.63056396363636358</v>
          </cell>
          <cell r="J195">
            <v>0.63056396363636358</v>
          </cell>
        </row>
        <row r="196">
          <cell r="A196">
            <v>38412</v>
          </cell>
          <cell r="B196">
            <v>0.13500000000000001</v>
          </cell>
          <cell r="C196">
            <v>0.104</v>
          </cell>
          <cell r="D196">
            <v>0.5833333333333337</v>
          </cell>
          <cell r="E196">
            <v>0.373</v>
          </cell>
          <cell r="F196">
            <v>0.53234343434343423</v>
          </cell>
          <cell r="G196">
            <v>0.59055732727272714</v>
          </cell>
          <cell r="H196">
            <v>0.59055732727272714</v>
          </cell>
          <cell r="I196">
            <v>0.59055732727272714</v>
          </cell>
          <cell r="J196">
            <v>0.59055732727272714</v>
          </cell>
        </row>
        <row r="197">
          <cell r="A197">
            <v>38426</v>
          </cell>
          <cell r="D197">
            <v>0.54166666666666707</v>
          </cell>
          <cell r="E197">
            <v>0.30549999999999999</v>
          </cell>
          <cell r="F197">
            <v>0.4844141414141413</v>
          </cell>
          <cell r="G197">
            <v>0.54977791818181809</v>
          </cell>
          <cell r="H197">
            <v>0.54977791818181809</v>
          </cell>
          <cell r="I197">
            <v>0.54977791818181809</v>
          </cell>
          <cell r="J197">
            <v>0.54977791818181809</v>
          </cell>
        </row>
        <row r="198">
          <cell r="A198">
            <v>38443</v>
          </cell>
          <cell r="B198">
            <v>7.8E-2</v>
          </cell>
          <cell r="C198">
            <v>8.2000000000000003E-2</v>
          </cell>
          <cell r="D198">
            <v>0.50000000000000044</v>
          </cell>
          <cell r="E198">
            <v>0.23799999999999999</v>
          </cell>
          <cell r="F198">
            <v>0.43648484848484836</v>
          </cell>
          <cell r="G198">
            <v>0.50899850909090893</v>
          </cell>
          <cell r="H198">
            <v>0.50899850909090893</v>
          </cell>
          <cell r="I198">
            <v>0.50899850909090893</v>
          </cell>
          <cell r="J198">
            <v>0.50899850909090893</v>
          </cell>
        </row>
        <row r="199">
          <cell r="A199">
            <v>38457</v>
          </cell>
          <cell r="D199">
            <v>0.45833333333333376</v>
          </cell>
          <cell r="E199">
            <v>0.19900000000000001</v>
          </cell>
          <cell r="F199">
            <v>0.39546464646464635</v>
          </cell>
          <cell r="G199">
            <v>0.46724025454545437</v>
          </cell>
          <cell r="H199">
            <v>0.46724025454545437</v>
          </cell>
          <cell r="I199">
            <v>0.46724025454545437</v>
          </cell>
          <cell r="J199">
            <v>0.46724025454545437</v>
          </cell>
        </row>
        <row r="200">
          <cell r="A200">
            <v>38473</v>
          </cell>
          <cell r="B200">
            <v>3.9E-2</v>
          </cell>
          <cell r="C200">
            <v>6.6000000000000003E-2</v>
          </cell>
          <cell r="D200">
            <v>0.41666666666666707</v>
          </cell>
          <cell r="E200">
            <v>0.16</v>
          </cell>
          <cell r="F200">
            <v>0.35444444444444428</v>
          </cell>
          <cell r="G200">
            <v>0.42548199999999986</v>
          </cell>
          <cell r="H200">
            <v>0.42548199999999986</v>
          </cell>
          <cell r="I200">
            <v>0.42548199999999986</v>
          </cell>
          <cell r="J200">
            <v>0.42548199999999986</v>
          </cell>
        </row>
        <row r="201">
          <cell r="A201">
            <v>38487</v>
          </cell>
          <cell r="D201">
            <v>0.37500000000000039</v>
          </cell>
          <cell r="E201">
            <v>0.14050000000000001</v>
          </cell>
          <cell r="F201">
            <v>0.31815151515151507</v>
          </cell>
          <cell r="G201">
            <v>0.38305400909090898</v>
          </cell>
          <cell r="H201">
            <v>0.38305400909090898</v>
          </cell>
          <cell r="I201">
            <v>0.38305400909090898</v>
          </cell>
          <cell r="J201">
            <v>0.38305400909090898</v>
          </cell>
        </row>
        <row r="202">
          <cell r="A202">
            <v>38504</v>
          </cell>
          <cell r="B202">
            <v>3.5999999999999997E-2</v>
          </cell>
          <cell r="C202">
            <v>6.4000000000000001E-2</v>
          </cell>
          <cell r="D202">
            <v>0.3333333333333337</v>
          </cell>
          <cell r="E202">
            <v>0.121</v>
          </cell>
          <cell r="F202">
            <v>0.28185858585858581</v>
          </cell>
          <cell r="G202">
            <v>0.24560000000000001</v>
          </cell>
          <cell r="H202">
            <v>0.24560000000000001</v>
          </cell>
          <cell r="I202">
            <v>0.24560000000000001</v>
          </cell>
          <cell r="J202">
            <v>0.24560000000000001</v>
          </cell>
        </row>
        <row r="203">
          <cell r="A203">
            <v>38518</v>
          </cell>
          <cell r="D203">
            <v>0.29166666666666702</v>
          </cell>
          <cell r="E203">
            <v>0.10300000000000001</v>
          </cell>
          <cell r="F203">
            <v>0.24592929292929289</v>
          </cell>
          <cell r="G203">
            <v>0.29814650909090901</v>
          </cell>
          <cell r="H203">
            <v>0.29814650909090901</v>
          </cell>
          <cell r="I203">
            <v>0.29814650909090901</v>
          </cell>
          <cell r="J203">
            <v>0.29814650909090901</v>
          </cell>
        </row>
        <row r="204">
          <cell r="A204">
            <v>38534</v>
          </cell>
          <cell r="B204">
            <v>2.9000000000000001E-2</v>
          </cell>
          <cell r="C204">
            <v>6.0999999999999999E-2</v>
          </cell>
          <cell r="D204">
            <v>0.25000000000000033</v>
          </cell>
          <cell r="E204">
            <v>8.5000000000000006E-2</v>
          </cell>
          <cell r="F204">
            <v>0.20999999999999996</v>
          </cell>
          <cell r="G204">
            <v>0.26670579434250302</v>
          </cell>
          <cell r="H204">
            <v>0.12285714285714286</v>
          </cell>
          <cell r="I204">
            <v>0.22827927755308114</v>
          </cell>
          <cell r="J204">
            <v>0.19559437446613973</v>
          </cell>
        </row>
        <row r="205">
          <cell r="A205">
            <v>38548</v>
          </cell>
          <cell r="D205">
            <v>0.20833333333333368</v>
          </cell>
          <cell r="E205">
            <v>7.0500000000000007E-2</v>
          </cell>
          <cell r="F205">
            <v>0.17491919191919195</v>
          </cell>
          <cell r="G205">
            <v>0.21306728181818185</v>
          </cell>
          <cell r="H205">
            <v>0.21306728181818185</v>
          </cell>
          <cell r="I205">
            <v>0.21306728181818185</v>
          </cell>
          <cell r="J205">
            <v>0.21306728181818185</v>
          </cell>
        </row>
        <row r="206">
          <cell r="A206">
            <v>38565</v>
          </cell>
          <cell r="B206">
            <v>2.8000000000000001E-2</v>
          </cell>
          <cell r="C206">
            <v>6.0999999999999999E-2</v>
          </cell>
          <cell r="D206">
            <v>0.16666666666666702</v>
          </cell>
          <cell r="E206">
            <v>5.6000000000000001E-2</v>
          </cell>
          <cell r="F206">
            <v>0.1398383838383839</v>
          </cell>
          <cell r="G206">
            <v>0.17046756363636373</v>
          </cell>
          <cell r="H206">
            <v>0.17046756363636373</v>
          </cell>
          <cell r="I206">
            <v>0.17046756363636373</v>
          </cell>
          <cell r="J206">
            <v>0.17046756363636373</v>
          </cell>
        </row>
        <row r="207">
          <cell r="A207">
            <v>38579</v>
          </cell>
          <cell r="D207">
            <v>0.12500000000000036</v>
          </cell>
          <cell r="E207">
            <v>4.2000000000000003E-2</v>
          </cell>
          <cell r="F207">
            <v>0.10487878787878802</v>
          </cell>
          <cell r="G207">
            <v>0.12785067272727291</v>
          </cell>
          <cell r="H207">
            <v>0.12785067272727291</v>
          </cell>
          <cell r="I207">
            <v>0.12785067272727291</v>
          </cell>
          <cell r="J207">
            <v>0.12785067272727291</v>
          </cell>
        </row>
        <row r="208">
          <cell r="A208">
            <v>38596</v>
          </cell>
          <cell r="B208">
            <v>2.8000000000000001E-2</v>
          </cell>
          <cell r="C208">
            <v>6.0999999999999999E-2</v>
          </cell>
          <cell r="D208">
            <v>8.3333333333333703E-2</v>
          </cell>
          <cell r="E208">
            <v>2.8000000000000001E-2</v>
          </cell>
          <cell r="F208">
            <v>6.9919191919192103E-2</v>
          </cell>
          <cell r="G208">
            <v>8.5233781818182072E-2</v>
          </cell>
          <cell r="H208">
            <v>8.5233781818182072E-2</v>
          </cell>
          <cell r="I208">
            <v>8.5233781818182072E-2</v>
          </cell>
          <cell r="J208">
            <v>8.5233781818182072E-2</v>
          </cell>
        </row>
        <row r="209">
          <cell r="A209">
            <v>38610</v>
          </cell>
          <cell r="D209">
            <v>4.1666666666667039E-2</v>
          </cell>
          <cell r="E209">
            <v>1.4E-2</v>
          </cell>
          <cell r="F209">
            <v>3.495959595959619E-2</v>
          </cell>
          <cell r="G209">
            <v>4.261689090909123E-2</v>
          </cell>
          <cell r="H209">
            <v>4.261689090909123E-2</v>
          </cell>
          <cell r="I209">
            <v>4.261689090909123E-2</v>
          </cell>
          <cell r="J209">
            <v>4.261689090909123E-2</v>
          </cell>
        </row>
        <row r="210">
          <cell r="A210">
            <v>38625</v>
          </cell>
          <cell r="D210">
            <v>3.7470027081099033E-16</v>
          </cell>
          <cell r="E210">
            <v>0</v>
          </cell>
          <cell r="F210">
            <v>2.8386384152347691E-16</v>
          </cell>
          <cell r="G210">
            <v>3.8756952193029786E-16</v>
          </cell>
          <cell r="H210">
            <v>3.8756952193029786E-16</v>
          </cell>
          <cell r="I210">
            <v>3.8756952193029786E-16</v>
          </cell>
          <cell r="J210">
            <v>3.8756952193029786E-16</v>
          </cell>
        </row>
        <row r="215">
          <cell r="A215">
            <v>38261</v>
          </cell>
          <cell r="B215">
            <v>3.6999999999999998E-2</v>
          </cell>
          <cell r="C215">
            <v>6.5000000000000002E-2</v>
          </cell>
          <cell r="D215">
            <v>1</v>
          </cell>
          <cell r="E215">
            <v>0.99999999999999989</v>
          </cell>
          <cell r="F215">
            <v>1</v>
          </cell>
          <cell r="G215">
            <v>0.9858429858429858</v>
          </cell>
        </row>
        <row r="216">
          <cell r="A216">
            <v>38275</v>
          </cell>
          <cell r="D216">
            <v>0.95833333333333337</v>
          </cell>
          <cell r="E216">
            <v>0.98149999999999982</v>
          </cell>
          <cell r="F216">
            <v>0.963949494949495</v>
          </cell>
          <cell r="G216">
            <v>0.94239375000000003</v>
          </cell>
        </row>
        <row r="217">
          <cell r="A217">
            <v>38292</v>
          </cell>
          <cell r="B217">
            <v>6.5000000000000002E-2</v>
          </cell>
          <cell r="C217">
            <v>7.5999999999999998E-2</v>
          </cell>
          <cell r="D217">
            <v>0.91666666666666674</v>
          </cell>
          <cell r="E217">
            <v>0.96299999999999986</v>
          </cell>
          <cell r="F217">
            <v>0.92789898989899</v>
          </cell>
          <cell r="G217">
            <v>0.92789898989899</v>
          </cell>
        </row>
        <row r="218">
          <cell r="A218">
            <v>38306</v>
          </cell>
          <cell r="D218">
            <v>0.87500000000000011</v>
          </cell>
          <cell r="E218">
            <v>0.93049999999999988</v>
          </cell>
          <cell r="F218">
            <v>0.88845454545454561</v>
          </cell>
          <cell r="G218">
            <v>0.88845454545454561</v>
          </cell>
        </row>
        <row r="219">
          <cell r="A219">
            <v>38322</v>
          </cell>
          <cell r="B219">
            <v>0.13800000000000001</v>
          </cell>
          <cell r="C219">
            <v>0.105</v>
          </cell>
          <cell r="D219">
            <v>0.83333333333333348</v>
          </cell>
          <cell r="E219">
            <v>0.89799999999999991</v>
          </cell>
          <cell r="F219">
            <v>0.84901010101010121</v>
          </cell>
          <cell r="G219">
            <v>0.84901010101010121</v>
          </cell>
        </row>
        <row r="220">
          <cell r="A220">
            <v>38336</v>
          </cell>
          <cell r="D220">
            <v>0.79166666666666685</v>
          </cell>
          <cell r="E220">
            <v>0.82899999999999996</v>
          </cell>
          <cell r="F220">
            <v>0.80071717171717194</v>
          </cell>
          <cell r="G220">
            <v>0.80071717171717194</v>
          </cell>
        </row>
        <row r="221">
          <cell r="A221">
            <v>38353</v>
          </cell>
          <cell r="B221">
            <v>0.20699999999999999</v>
          </cell>
          <cell r="C221">
            <v>0.13300000000000001</v>
          </cell>
          <cell r="D221">
            <v>0.75000000000000022</v>
          </cell>
          <cell r="E221">
            <v>0.7599999999999999</v>
          </cell>
          <cell r="F221">
            <v>0.75242424242424266</v>
          </cell>
          <cell r="G221">
            <v>0.75242424242424266</v>
          </cell>
        </row>
        <row r="222">
          <cell r="A222">
            <v>38367</v>
          </cell>
          <cell r="D222">
            <v>0.70833333333333359</v>
          </cell>
          <cell r="E222">
            <v>0.65649999999999986</v>
          </cell>
          <cell r="F222">
            <v>0.69576767676767681</v>
          </cell>
          <cell r="G222">
            <v>0.69576767676767681</v>
          </cell>
        </row>
        <row r="223">
          <cell r="A223">
            <v>38384</v>
          </cell>
          <cell r="B223">
            <v>0.18</v>
          </cell>
          <cell r="C223">
            <v>0.122</v>
          </cell>
          <cell r="D223">
            <v>0.66666666666666696</v>
          </cell>
          <cell r="E223">
            <v>0.55299999999999994</v>
          </cell>
          <cell r="F223">
            <v>0.63911111111111119</v>
          </cell>
          <cell r="G223">
            <v>0.63911111111111119</v>
          </cell>
        </row>
        <row r="224">
          <cell r="A224">
            <v>38398</v>
          </cell>
          <cell r="D224">
            <v>0.62500000000000033</v>
          </cell>
          <cell r="E224">
            <v>0.46299999999999997</v>
          </cell>
          <cell r="F224">
            <v>0.58572727272727265</v>
          </cell>
          <cell r="G224">
            <v>0.58572727272727265</v>
          </cell>
        </row>
        <row r="225">
          <cell r="A225">
            <v>38412</v>
          </cell>
          <cell r="B225">
            <v>0.13500000000000001</v>
          </cell>
          <cell r="C225">
            <v>0.104</v>
          </cell>
          <cell r="D225">
            <v>0.5833333333333337</v>
          </cell>
          <cell r="E225">
            <v>0.373</v>
          </cell>
          <cell r="F225">
            <v>0.53234343434343423</v>
          </cell>
          <cell r="G225">
            <v>0.53234343434343423</v>
          </cell>
        </row>
        <row r="226">
          <cell r="A226">
            <v>38426</v>
          </cell>
          <cell r="D226">
            <v>0.54166666666666707</v>
          </cell>
          <cell r="E226">
            <v>0.30549999999999999</v>
          </cell>
          <cell r="F226">
            <v>0.4844141414141413</v>
          </cell>
          <cell r="G226">
            <v>0.4844141414141413</v>
          </cell>
        </row>
        <row r="227">
          <cell r="A227">
            <v>38443</v>
          </cell>
          <cell r="B227">
            <v>7.8E-2</v>
          </cell>
          <cell r="C227">
            <v>8.2000000000000003E-2</v>
          </cell>
          <cell r="D227">
            <v>0.50000000000000044</v>
          </cell>
          <cell r="E227">
            <v>0.23799999999999999</v>
          </cell>
          <cell r="F227">
            <v>0.43648484848484836</v>
          </cell>
          <cell r="G227">
            <v>0.43648484848484836</v>
          </cell>
        </row>
        <row r="228">
          <cell r="A228">
            <v>38457</v>
          </cell>
          <cell r="D228">
            <v>0.45833333333333376</v>
          </cell>
          <cell r="E228">
            <v>0.19900000000000001</v>
          </cell>
          <cell r="F228">
            <v>0.39546464646464635</v>
          </cell>
          <cell r="G228">
            <v>0.39546464646464635</v>
          </cell>
        </row>
        <row r="229">
          <cell r="A229">
            <v>38473</v>
          </cell>
          <cell r="B229">
            <v>3.9E-2</v>
          </cell>
          <cell r="C229">
            <v>6.6000000000000003E-2</v>
          </cell>
          <cell r="D229">
            <v>0.41666666666666707</v>
          </cell>
          <cell r="E229">
            <v>0.16</v>
          </cell>
          <cell r="F229">
            <v>0.35444444444444428</v>
          </cell>
          <cell r="G229">
            <v>0.35444444444444428</v>
          </cell>
        </row>
        <row r="230">
          <cell r="A230">
            <v>38487</v>
          </cell>
          <cell r="D230">
            <v>0.37500000000000039</v>
          </cell>
          <cell r="E230">
            <v>0.14050000000000001</v>
          </cell>
          <cell r="F230">
            <v>0.31815151515151507</v>
          </cell>
          <cell r="G230">
            <v>0.31815151515151507</v>
          </cell>
        </row>
        <row r="231">
          <cell r="A231">
            <v>38504</v>
          </cell>
          <cell r="B231">
            <v>3.5999999999999997E-2</v>
          </cell>
          <cell r="C231">
            <v>6.4000000000000001E-2</v>
          </cell>
          <cell r="D231">
            <v>0.3333333333333337</v>
          </cell>
          <cell r="E231">
            <v>0.121</v>
          </cell>
          <cell r="F231">
            <v>0.28185858585858581</v>
          </cell>
          <cell r="G231">
            <v>0.57602776250687193</v>
          </cell>
        </row>
        <row r="232">
          <cell r="A232">
            <v>38518</v>
          </cell>
          <cell r="D232">
            <v>0.29166666666666702</v>
          </cell>
          <cell r="E232">
            <v>0.10300000000000001</v>
          </cell>
          <cell r="F232">
            <v>0.24592929292929289</v>
          </cell>
          <cell r="G232">
            <v>0.45372776250687191</v>
          </cell>
        </row>
        <row r="233">
          <cell r="A233">
            <v>38534</v>
          </cell>
          <cell r="B233">
            <v>2.9000000000000001E-2</v>
          </cell>
          <cell r="C233">
            <v>6.0999999999999999E-2</v>
          </cell>
          <cell r="D233">
            <v>0.25000000000000033</v>
          </cell>
          <cell r="E233">
            <v>8.5000000000000006E-2</v>
          </cell>
          <cell r="F233">
            <v>0.20999999999999996</v>
          </cell>
          <cell r="G233">
            <v>0.33142776250687189</v>
          </cell>
        </row>
        <row r="234">
          <cell r="A234">
            <v>38548</v>
          </cell>
          <cell r="D234">
            <v>0.20833333333333368</v>
          </cell>
          <cell r="E234">
            <v>7.0500000000000007E-2</v>
          </cell>
          <cell r="F234">
            <v>0.17491919191919195</v>
          </cell>
          <cell r="G234">
            <v>0.20912776250687187</v>
          </cell>
        </row>
        <row r="235">
          <cell r="A235">
            <v>38565</v>
          </cell>
          <cell r="B235">
            <v>2.8000000000000001E-2</v>
          </cell>
          <cell r="C235">
            <v>6.0999999999999999E-2</v>
          </cell>
          <cell r="D235">
            <v>0.16666666666666702</v>
          </cell>
          <cell r="E235">
            <v>5.6000000000000001E-2</v>
          </cell>
          <cell r="F235">
            <v>0.1398383838383839</v>
          </cell>
          <cell r="G235">
            <v>8.6827762506871853E-2</v>
          </cell>
        </row>
        <row r="236">
          <cell r="A236">
            <v>38579</v>
          </cell>
          <cell r="D236">
            <v>0.12500000000000036</v>
          </cell>
          <cell r="E236">
            <v>4.2000000000000003E-2</v>
          </cell>
          <cell r="F236">
            <v>0.10487878787878802</v>
          </cell>
          <cell r="G236">
            <v>-3.5472237493128167E-2</v>
          </cell>
        </row>
        <row r="237">
          <cell r="A237">
            <v>38596</v>
          </cell>
          <cell r="B237">
            <v>2.8000000000000001E-2</v>
          </cell>
          <cell r="C237">
            <v>6.0999999999999999E-2</v>
          </cell>
          <cell r="D237">
            <v>8.3333333333333703E-2</v>
          </cell>
          <cell r="E237">
            <v>2.8000000000000001E-2</v>
          </cell>
          <cell r="F237">
            <v>6.9919191919192103E-2</v>
          </cell>
          <cell r="G237">
            <v>-0.15777223749312819</v>
          </cell>
        </row>
        <row r="238">
          <cell r="A238">
            <v>38610</v>
          </cell>
          <cell r="D238">
            <v>4.1666666666667039E-2</v>
          </cell>
          <cell r="E238">
            <v>1.4E-2</v>
          </cell>
          <cell r="F238">
            <v>3.495959595959619E-2</v>
          </cell>
          <cell r="G238">
            <v>1.4157014157014203E-2</v>
          </cell>
        </row>
        <row r="239">
          <cell r="A239">
            <v>38625</v>
          </cell>
          <cell r="D239">
            <v>3.7470027081099033E-16</v>
          </cell>
          <cell r="E239">
            <v>0</v>
          </cell>
          <cell r="F239">
            <v>2.8386384152347691E-16</v>
          </cell>
          <cell r="G239">
            <v>0</v>
          </cell>
        </row>
        <row r="244">
          <cell r="A244">
            <v>38261</v>
          </cell>
          <cell r="B244">
            <v>3.6999999999999998E-2</v>
          </cell>
          <cell r="C244">
            <v>6.5000000000000002E-2</v>
          </cell>
          <cell r="D244">
            <v>1</v>
          </cell>
          <cell r="E244">
            <v>0.99999999999999989</v>
          </cell>
          <cell r="F244">
            <v>1</v>
          </cell>
          <cell r="G244">
            <v>1</v>
          </cell>
        </row>
        <row r="245">
          <cell r="A245">
            <v>38275</v>
          </cell>
          <cell r="D245">
            <v>0.95833333333333337</v>
          </cell>
          <cell r="E245">
            <v>0.98149999999999982</v>
          </cell>
          <cell r="F245">
            <v>0.96750000000000003</v>
          </cell>
          <cell r="G245">
            <v>0.98149999999999982</v>
          </cell>
        </row>
        <row r="246">
          <cell r="A246">
            <v>38292</v>
          </cell>
          <cell r="B246">
            <v>6.5000000000000002E-2</v>
          </cell>
          <cell r="C246">
            <v>7.5999999999999998E-2</v>
          </cell>
          <cell r="D246">
            <v>0.91666666666666674</v>
          </cell>
          <cell r="E246">
            <v>0.96299999999999986</v>
          </cell>
          <cell r="F246">
            <v>0.93499999999999994</v>
          </cell>
          <cell r="G246">
            <v>0.96299999999999986</v>
          </cell>
        </row>
        <row r="247">
          <cell r="A247">
            <v>38306</v>
          </cell>
          <cell r="D247">
            <v>0.87500000000000011</v>
          </cell>
          <cell r="E247">
            <v>0.93049999999999988</v>
          </cell>
          <cell r="F247">
            <v>0.89700000000000002</v>
          </cell>
          <cell r="G247">
            <v>0.93049999999999988</v>
          </cell>
        </row>
        <row r="248">
          <cell r="A248">
            <v>38322</v>
          </cell>
          <cell r="B248">
            <v>0.13800000000000001</v>
          </cell>
          <cell r="C248">
            <v>0.105</v>
          </cell>
          <cell r="D248">
            <v>0.83333333333333348</v>
          </cell>
          <cell r="E248">
            <v>0.89799999999999991</v>
          </cell>
          <cell r="F248">
            <v>0.85899999999999999</v>
          </cell>
          <cell r="G248">
            <v>0.89799999999999991</v>
          </cell>
        </row>
        <row r="249">
          <cell r="A249">
            <v>38336</v>
          </cell>
          <cell r="D249">
            <v>0.79166666666666685</v>
          </cell>
          <cell r="E249">
            <v>0.82899999999999996</v>
          </cell>
          <cell r="F249">
            <v>0.80649999999999999</v>
          </cell>
          <cell r="G249">
            <v>0.82899999999999996</v>
          </cell>
        </row>
        <row r="250">
          <cell r="A250">
            <v>38353</v>
          </cell>
          <cell r="B250">
            <v>0.20699999999999999</v>
          </cell>
          <cell r="C250">
            <v>0.13300000000000001</v>
          </cell>
          <cell r="D250">
            <v>0.75000000000000022</v>
          </cell>
          <cell r="E250">
            <v>0.7599999999999999</v>
          </cell>
          <cell r="F250">
            <v>0.754</v>
          </cell>
          <cell r="G250">
            <v>0.7599999999999999</v>
          </cell>
        </row>
        <row r="251">
          <cell r="A251">
            <v>38367</v>
          </cell>
          <cell r="D251">
            <v>0.70833333333333359</v>
          </cell>
          <cell r="E251">
            <v>0.65649999999999986</v>
          </cell>
          <cell r="F251">
            <v>0.6875</v>
          </cell>
          <cell r="G251">
            <v>0.65649999999999986</v>
          </cell>
        </row>
        <row r="252">
          <cell r="A252">
            <v>38384</v>
          </cell>
          <cell r="B252">
            <v>0.18</v>
          </cell>
          <cell r="C252">
            <v>0.122</v>
          </cell>
          <cell r="D252">
            <v>0.66666666666666696</v>
          </cell>
          <cell r="E252">
            <v>0.55299999999999994</v>
          </cell>
          <cell r="F252">
            <v>0.621</v>
          </cell>
          <cell r="G252">
            <v>0.55299999999999994</v>
          </cell>
        </row>
        <row r="253">
          <cell r="A253">
            <v>38398</v>
          </cell>
          <cell r="D253">
            <v>0.62500000000000033</v>
          </cell>
          <cell r="E253">
            <v>0.46299999999999997</v>
          </cell>
          <cell r="F253">
            <v>0.56000000000000005</v>
          </cell>
          <cell r="G253">
            <v>0.46299999999999997</v>
          </cell>
        </row>
        <row r="254">
          <cell r="A254">
            <v>38412</v>
          </cell>
          <cell r="B254">
            <v>0.13500000000000001</v>
          </cell>
          <cell r="C254">
            <v>0.104</v>
          </cell>
          <cell r="D254">
            <v>0.5833333333333337</v>
          </cell>
          <cell r="E254">
            <v>0.373</v>
          </cell>
          <cell r="F254">
            <v>0.499</v>
          </cell>
          <cell r="G254">
            <v>0.373</v>
          </cell>
        </row>
        <row r="255">
          <cell r="A255">
            <v>38426</v>
          </cell>
          <cell r="D255">
            <v>0.54166666666666707</v>
          </cell>
          <cell r="E255">
            <v>0.30549999999999999</v>
          </cell>
          <cell r="F255">
            <v>0.44700000000000001</v>
          </cell>
          <cell r="G255">
            <v>0.30549999999999999</v>
          </cell>
        </row>
        <row r="256">
          <cell r="A256">
            <v>38443</v>
          </cell>
          <cell r="B256">
            <v>7.8E-2</v>
          </cell>
          <cell r="C256">
            <v>8.2000000000000003E-2</v>
          </cell>
          <cell r="D256">
            <v>0.50000000000000044</v>
          </cell>
          <cell r="E256">
            <v>0.23799999999999999</v>
          </cell>
          <cell r="F256">
            <v>0.39500000000000002</v>
          </cell>
          <cell r="G256">
            <v>0.25</v>
          </cell>
        </row>
        <row r="257">
          <cell r="A257">
            <v>38457</v>
          </cell>
          <cell r="D257">
            <v>0.45833333333333376</v>
          </cell>
          <cell r="E257">
            <v>0.19900000000000001</v>
          </cell>
          <cell r="F257">
            <v>0.35399999999999998</v>
          </cell>
          <cell r="G257">
            <v>0.19900000000000001</v>
          </cell>
        </row>
        <row r="258">
          <cell r="A258">
            <v>38473</v>
          </cell>
          <cell r="B258">
            <v>3.9E-2</v>
          </cell>
          <cell r="C258">
            <v>6.6000000000000003E-2</v>
          </cell>
          <cell r="D258">
            <v>0.41666666666666707</v>
          </cell>
          <cell r="E258">
            <v>0.16</v>
          </cell>
          <cell r="F258">
            <v>0.313</v>
          </cell>
          <cell r="G258">
            <v>0.16</v>
          </cell>
        </row>
        <row r="259">
          <cell r="A259">
            <v>38487</v>
          </cell>
          <cell r="D259">
            <v>0.37500000000000039</v>
          </cell>
          <cell r="E259">
            <v>0.14050000000000001</v>
          </cell>
          <cell r="F259">
            <v>0.28000000000000003</v>
          </cell>
          <cell r="G259">
            <v>0.14050000000000001</v>
          </cell>
        </row>
        <row r="260">
          <cell r="A260">
            <v>38504</v>
          </cell>
          <cell r="B260">
            <v>3.5999999999999997E-2</v>
          </cell>
          <cell r="C260">
            <v>6.4000000000000001E-2</v>
          </cell>
          <cell r="D260">
            <v>0.3333333333333337</v>
          </cell>
          <cell r="E260">
            <v>0.121</v>
          </cell>
          <cell r="F260">
            <v>0.247</v>
          </cell>
          <cell r="G260">
            <v>0.21210106382978725</v>
          </cell>
        </row>
        <row r="261">
          <cell r="A261">
            <v>38518</v>
          </cell>
          <cell r="D261">
            <v>0.29166666666666702</v>
          </cell>
          <cell r="E261">
            <v>0.10300000000000001</v>
          </cell>
          <cell r="F261">
            <v>0.215</v>
          </cell>
          <cell r="G261">
            <v>0.10300000000000001</v>
          </cell>
        </row>
        <row r="262">
          <cell r="A262">
            <v>38534</v>
          </cell>
          <cell r="B262">
            <v>2.9000000000000001E-2</v>
          </cell>
          <cell r="C262">
            <v>6.0999999999999999E-2</v>
          </cell>
          <cell r="D262">
            <v>0.25000000000000033</v>
          </cell>
          <cell r="E262">
            <v>8.5000000000000006E-2</v>
          </cell>
          <cell r="F262">
            <v>0.183</v>
          </cell>
          <cell r="G262">
            <v>8.5000000000000006E-2</v>
          </cell>
        </row>
        <row r="263">
          <cell r="A263">
            <v>38548</v>
          </cell>
          <cell r="D263">
            <v>0.20833333333333368</v>
          </cell>
          <cell r="E263">
            <v>7.0500000000000007E-2</v>
          </cell>
          <cell r="F263">
            <v>0.1525</v>
          </cell>
          <cell r="G263">
            <v>7.0500000000000007E-2</v>
          </cell>
        </row>
        <row r="264">
          <cell r="A264">
            <v>38565</v>
          </cell>
          <cell r="B264">
            <v>2.8000000000000001E-2</v>
          </cell>
          <cell r="C264">
            <v>6.0999999999999999E-2</v>
          </cell>
          <cell r="D264">
            <v>0.16666666666666702</v>
          </cell>
          <cell r="E264">
            <v>5.6000000000000001E-2</v>
          </cell>
          <cell r="F264">
            <v>0.122</v>
          </cell>
          <cell r="G264">
            <v>5.6000000000000001E-2</v>
          </cell>
        </row>
        <row r="265">
          <cell r="A265">
            <v>38579</v>
          </cell>
          <cell r="D265">
            <v>0.12500000000000036</v>
          </cell>
          <cell r="E265">
            <v>4.2000000000000003E-2</v>
          </cell>
          <cell r="F265">
            <v>9.1499999999999998E-2</v>
          </cell>
          <cell r="G265">
            <v>4.2000000000000003E-2</v>
          </cell>
        </row>
        <row r="266">
          <cell r="A266">
            <v>38596</v>
          </cell>
          <cell r="B266">
            <v>2.8000000000000001E-2</v>
          </cell>
          <cell r="C266">
            <v>6.0999999999999999E-2</v>
          </cell>
          <cell r="D266">
            <v>8.3333333333333703E-2</v>
          </cell>
          <cell r="E266">
            <v>2.8000000000000001E-2</v>
          </cell>
          <cell r="F266">
            <v>6.0999999999999999E-2</v>
          </cell>
          <cell r="G266">
            <v>0.16935483870967738</v>
          </cell>
        </row>
        <row r="267">
          <cell r="A267">
            <v>38610</v>
          </cell>
          <cell r="D267">
            <v>4.1666666666667039E-2</v>
          </cell>
          <cell r="E267">
            <v>1.4E-2</v>
          </cell>
          <cell r="F267">
            <v>3.0499999999999999E-2</v>
          </cell>
          <cell r="G267">
            <v>1.4E-2</v>
          </cell>
        </row>
        <row r="268">
          <cell r="A268">
            <v>38625</v>
          </cell>
          <cell r="D268">
            <v>3.7470027081099033E-16</v>
          </cell>
          <cell r="E268">
            <v>0</v>
          </cell>
          <cell r="F268">
            <v>0</v>
          </cell>
          <cell r="G268">
            <v>0</v>
          </cell>
        </row>
        <row r="274">
          <cell r="A274">
            <v>38261</v>
          </cell>
          <cell r="B274">
            <v>3.6999999999999998E-2</v>
          </cell>
          <cell r="C274">
            <v>6.5000000000000002E-2</v>
          </cell>
          <cell r="D274">
            <v>1</v>
          </cell>
          <cell r="E274">
            <v>0.99999999999999989</v>
          </cell>
          <cell r="F274">
            <v>1</v>
          </cell>
          <cell r="G274">
            <v>1</v>
          </cell>
        </row>
        <row r="275">
          <cell r="A275">
            <v>38275</v>
          </cell>
          <cell r="D275">
            <v>0.95833333333333337</v>
          </cell>
          <cell r="E275">
            <v>0.98149999999999982</v>
          </cell>
          <cell r="F275">
            <v>0.963949494949495</v>
          </cell>
          <cell r="G275">
            <v>0.96114141414141419</v>
          </cell>
        </row>
        <row r="276">
          <cell r="A276">
            <v>38292</v>
          </cell>
          <cell r="B276">
            <v>6.5000000000000002E-2</v>
          </cell>
          <cell r="C276">
            <v>7.5999999999999998E-2</v>
          </cell>
          <cell r="D276">
            <v>0.91666666666666674</v>
          </cell>
          <cell r="E276">
            <v>0.96299999999999986</v>
          </cell>
          <cell r="F276">
            <v>0.92789898989899</v>
          </cell>
          <cell r="G276">
            <v>0.92228282828282837</v>
          </cell>
        </row>
        <row r="277">
          <cell r="A277">
            <v>38306</v>
          </cell>
          <cell r="D277">
            <v>0.87500000000000011</v>
          </cell>
          <cell r="E277">
            <v>0.93049999999999988</v>
          </cell>
          <cell r="F277">
            <v>0.88845454545454561</v>
          </cell>
          <cell r="G277">
            <v>0.88172727272727291</v>
          </cell>
        </row>
        <row r="278">
          <cell r="A278">
            <v>38322</v>
          </cell>
          <cell r="B278">
            <v>0.13800000000000001</v>
          </cell>
          <cell r="C278">
            <v>0.105</v>
          </cell>
          <cell r="D278">
            <v>0.83333333333333348</v>
          </cell>
          <cell r="E278">
            <v>0.89799999999999991</v>
          </cell>
          <cell r="F278">
            <v>0.84901010101010121</v>
          </cell>
          <cell r="G278">
            <v>0.84117171717171735</v>
          </cell>
        </row>
        <row r="279">
          <cell r="A279">
            <v>38336</v>
          </cell>
          <cell r="D279">
            <v>0.79166666666666685</v>
          </cell>
          <cell r="E279">
            <v>0.82899999999999996</v>
          </cell>
          <cell r="F279">
            <v>0.80071717171717194</v>
          </cell>
          <cell r="G279">
            <v>0.79619191919191934</v>
          </cell>
        </row>
        <row r="280">
          <cell r="A280">
            <v>38353</v>
          </cell>
          <cell r="B280">
            <v>0.20699999999999999</v>
          </cell>
          <cell r="C280">
            <v>0.13300000000000001</v>
          </cell>
          <cell r="D280">
            <v>0.75000000000000022</v>
          </cell>
          <cell r="E280">
            <v>0.7599999999999999</v>
          </cell>
          <cell r="F280">
            <v>0.75242424242424266</v>
          </cell>
          <cell r="G280">
            <v>0.78805620608899296</v>
          </cell>
        </row>
        <row r="281">
          <cell r="A281">
            <v>38367</v>
          </cell>
          <cell r="D281">
            <v>0.70833333333333359</v>
          </cell>
          <cell r="E281">
            <v>0.65649999999999986</v>
          </cell>
          <cell r="F281">
            <v>0.69576767676767681</v>
          </cell>
          <cell r="G281">
            <v>0.70205050505050526</v>
          </cell>
        </row>
        <row r="282">
          <cell r="A282">
            <v>38384</v>
          </cell>
          <cell r="B282">
            <v>0.18</v>
          </cell>
          <cell r="C282">
            <v>0.122</v>
          </cell>
          <cell r="D282">
            <v>0.66666666666666696</v>
          </cell>
          <cell r="E282">
            <v>0.55299999999999994</v>
          </cell>
          <cell r="F282">
            <v>0.63911111111111119</v>
          </cell>
          <cell r="G282">
            <v>0.65288888888888907</v>
          </cell>
        </row>
        <row r="283">
          <cell r="A283">
            <v>38398</v>
          </cell>
          <cell r="D283">
            <v>0.62500000000000033</v>
          </cell>
          <cell r="E283">
            <v>0.46299999999999997</v>
          </cell>
          <cell r="F283">
            <v>0.58572727272727265</v>
          </cell>
          <cell r="G283">
            <v>0.60536363636363655</v>
          </cell>
        </row>
        <row r="284">
          <cell r="A284">
            <v>38412</v>
          </cell>
          <cell r="B284">
            <v>0.13500000000000001</v>
          </cell>
          <cell r="C284">
            <v>0.104</v>
          </cell>
          <cell r="D284">
            <v>0.5833333333333337</v>
          </cell>
          <cell r="E284">
            <v>0.373</v>
          </cell>
          <cell r="F284">
            <v>0.53234343434343423</v>
          </cell>
          <cell r="G284">
            <v>0.53888789473684207</v>
          </cell>
        </row>
        <row r="285">
          <cell r="A285">
            <v>38426</v>
          </cell>
          <cell r="D285">
            <v>0.54166666666666707</v>
          </cell>
          <cell r="E285">
            <v>0.30549999999999999</v>
          </cell>
          <cell r="F285">
            <v>0.4844141414141413</v>
          </cell>
          <cell r="G285">
            <v>0.51304040404040419</v>
          </cell>
        </row>
        <row r="286">
          <cell r="A286">
            <v>38443</v>
          </cell>
          <cell r="B286">
            <v>7.8E-2</v>
          </cell>
          <cell r="C286">
            <v>8.2000000000000003E-2</v>
          </cell>
          <cell r="D286">
            <v>0.50000000000000044</v>
          </cell>
          <cell r="E286">
            <v>0.23799999999999999</v>
          </cell>
          <cell r="F286">
            <v>0.43648484848484836</v>
          </cell>
          <cell r="G286">
            <v>0.4682424242424244</v>
          </cell>
        </row>
        <row r="287">
          <cell r="A287">
            <v>38457</v>
          </cell>
          <cell r="D287">
            <v>0.45833333333333376</v>
          </cell>
          <cell r="E287">
            <v>0.19900000000000001</v>
          </cell>
          <cell r="F287">
            <v>0.39546464646464635</v>
          </cell>
          <cell r="G287">
            <v>0.42689898989899006</v>
          </cell>
        </row>
        <row r="288">
          <cell r="A288">
            <v>38473</v>
          </cell>
          <cell r="B288">
            <v>3.9E-2</v>
          </cell>
          <cell r="C288">
            <v>6.6000000000000003E-2</v>
          </cell>
          <cell r="D288">
            <v>0.41666666666666707</v>
          </cell>
          <cell r="E288">
            <v>0.16</v>
          </cell>
          <cell r="F288">
            <v>0.35444444444444428</v>
          </cell>
          <cell r="G288">
            <v>0.38555555555555565</v>
          </cell>
        </row>
        <row r="289">
          <cell r="A289">
            <v>38487</v>
          </cell>
          <cell r="D289">
            <v>0.37500000000000039</v>
          </cell>
          <cell r="E289">
            <v>0.14050000000000001</v>
          </cell>
          <cell r="F289">
            <v>0.31815151515151507</v>
          </cell>
          <cell r="G289">
            <v>0.34657575757575776</v>
          </cell>
        </row>
        <row r="290">
          <cell r="A290">
            <v>38504</v>
          </cell>
          <cell r="B290">
            <v>3.5999999999999997E-2</v>
          </cell>
          <cell r="C290">
            <v>6.4000000000000001E-2</v>
          </cell>
          <cell r="D290">
            <v>0.3333333333333337</v>
          </cell>
          <cell r="E290">
            <v>0.121</v>
          </cell>
          <cell r="F290">
            <v>0.28185858585858581</v>
          </cell>
          <cell r="G290">
            <v>0.30759595959595976</v>
          </cell>
        </row>
        <row r="291">
          <cell r="A291">
            <v>38518</v>
          </cell>
          <cell r="D291">
            <v>0.29166666666666702</v>
          </cell>
          <cell r="E291">
            <v>0.10300000000000001</v>
          </cell>
          <cell r="F291">
            <v>0.24592929292929289</v>
          </cell>
          <cell r="G291">
            <v>0.26879797979797992</v>
          </cell>
        </row>
        <row r="292">
          <cell r="A292">
            <v>38534</v>
          </cell>
          <cell r="B292">
            <v>2.9000000000000001E-2</v>
          </cell>
          <cell r="C292">
            <v>6.0999999999999999E-2</v>
          </cell>
          <cell r="D292">
            <v>0.25000000000000033</v>
          </cell>
          <cell r="E292">
            <v>8.5000000000000006E-2</v>
          </cell>
          <cell r="F292">
            <v>0.20999999999999996</v>
          </cell>
          <cell r="G292">
            <v>0.23000000000000015</v>
          </cell>
        </row>
        <row r="293">
          <cell r="A293">
            <v>38548</v>
          </cell>
          <cell r="D293">
            <v>0.20833333333333368</v>
          </cell>
          <cell r="E293">
            <v>7.0500000000000007E-2</v>
          </cell>
          <cell r="F293">
            <v>0.17491919191919195</v>
          </cell>
          <cell r="G293">
            <v>0.19162626262626281</v>
          </cell>
        </row>
        <row r="294">
          <cell r="A294">
            <v>38565</v>
          </cell>
          <cell r="B294">
            <v>2.8000000000000001E-2</v>
          </cell>
          <cell r="C294">
            <v>6.0999999999999999E-2</v>
          </cell>
          <cell r="D294">
            <v>0.16666666666666702</v>
          </cell>
          <cell r="E294">
            <v>5.6000000000000001E-2</v>
          </cell>
          <cell r="F294">
            <v>0.1398383838383839</v>
          </cell>
          <cell r="G294">
            <v>0.15325252525252547</v>
          </cell>
        </row>
        <row r="295">
          <cell r="A295">
            <v>38579</v>
          </cell>
          <cell r="D295">
            <v>0.12500000000000036</v>
          </cell>
          <cell r="E295">
            <v>4.2000000000000003E-2</v>
          </cell>
          <cell r="F295">
            <v>0.10487878787878802</v>
          </cell>
          <cell r="G295">
            <v>0.11493939393939419</v>
          </cell>
        </row>
        <row r="296">
          <cell r="A296">
            <v>38596</v>
          </cell>
          <cell r="B296">
            <v>2.8000000000000001E-2</v>
          </cell>
          <cell r="C296">
            <v>6.0999999999999999E-2</v>
          </cell>
          <cell r="D296">
            <v>8.3333333333333703E-2</v>
          </cell>
          <cell r="E296">
            <v>2.8000000000000001E-2</v>
          </cell>
          <cell r="F296">
            <v>6.9919191919192103E-2</v>
          </cell>
          <cell r="G296">
            <v>7.6626262626262903E-2</v>
          </cell>
        </row>
        <row r="297">
          <cell r="A297">
            <v>38610</v>
          </cell>
          <cell r="D297">
            <v>4.1666666666667039E-2</v>
          </cell>
          <cell r="E297">
            <v>1.4E-2</v>
          </cell>
          <cell r="F297">
            <v>3.495959595959619E-2</v>
          </cell>
          <cell r="G297">
            <v>3.8313131313131618E-2</v>
          </cell>
        </row>
        <row r="298">
          <cell r="A298">
            <v>38625</v>
          </cell>
          <cell r="D298">
            <v>3.7470027081099033E-16</v>
          </cell>
          <cell r="E298">
            <v>0</v>
          </cell>
          <cell r="F298">
            <v>2.8386384152347691E-16</v>
          </cell>
          <cell r="G298">
            <v>3.2928205616723362E-16</v>
          </cell>
        </row>
        <row r="302">
          <cell r="A302" t="str">
            <v>KY (table_ky)</v>
          </cell>
        </row>
        <row r="303">
          <cell r="A303">
            <v>38261</v>
          </cell>
          <cell r="B303">
            <v>3.6999999999999998E-2</v>
          </cell>
          <cell r="C303">
            <v>6.5000000000000002E-2</v>
          </cell>
          <cell r="D303">
            <v>1</v>
          </cell>
          <cell r="E303">
            <v>0.99999999999999989</v>
          </cell>
          <cell r="F303">
            <v>1</v>
          </cell>
          <cell r="G303">
            <v>1</v>
          </cell>
        </row>
        <row r="304">
          <cell r="A304">
            <v>38275</v>
          </cell>
          <cell r="D304">
            <v>0.95833333333333337</v>
          </cell>
          <cell r="E304">
            <v>0.98149999999999982</v>
          </cell>
          <cell r="F304">
            <v>0.96750000000000003</v>
          </cell>
          <cell r="G304">
            <v>0.96750000000000003</v>
          </cell>
        </row>
        <row r="305">
          <cell r="A305">
            <v>38292</v>
          </cell>
          <cell r="B305">
            <v>6.5000000000000002E-2</v>
          </cell>
          <cell r="C305">
            <v>7.5999999999999998E-2</v>
          </cell>
          <cell r="D305">
            <v>0.91666666666666674</v>
          </cell>
          <cell r="E305">
            <v>0.96299999999999986</v>
          </cell>
          <cell r="F305">
            <v>0.93499999999999994</v>
          </cell>
          <cell r="G305">
            <v>0.93499999999999994</v>
          </cell>
        </row>
        <row r="306">
          <cell r="A306">
            <v>38306</v>
          </cell>
          <cell r="D306">
            <v>0.87500000000000011</v>
          </cell>
          <cell r="E306">
            <v>0.93049999999999988</v>
          </cell>
          <cell r="F306">
            <v>0.89700000000000002</v>
          </cell>
          <cell r="G306">
            <v>0.89700000000000002</v>
          </cell>
        </row>
        <row r="307">
          <cell r="A307">
            <v>38322</v>
          </cell>
          <cell r="B307">
            <v>0.13800000000000001</v>
          </cell>
          <cell r="C307">
            <v>0.105</v>
          </cell>
          <cell r="D307">
            <v>0.83333333333333348</v>
          </cell>
          <cell r="E307">
            <v>0.89799999999999991</v>
          </cell>
          <cell r="F307">
            <v>0.85899999999999999</v>
          </cell>
          <cell r="G307">
            <v>0.85899999999999999</v>
          </cell>
        </row>
        <row r="308">
          <cell r="A308">
            <v>38336</v>
          </cell>
          <cell r="D308">
            <v>0.79166666666666685</v>
          </cell>
          <cell r="E308">
            <v>0.82899999999999996</v>
          </cell>
          <cell r="F308">
            <v>0.80649999999999999</v>
          </cell>
          <cell r="G308">
            <v>0.80649999999999999</v>
          </cell>
        </row>
        <row r="309">
          <cell r="A309">
            <v>38353</v>
          </cell>
          <cell r="B309">
            <v>0.20699999999999999</v>
          </cell>
          <cell r="C309">
            <v>0.13300000000000001</v>
          </cell>
          <cell r="D309">
            <v>0.75000000000000022</v>
          </cell>
          <cell r="E309">
            <v>0.7599999999999999</v>
          </cell>
          <cell r="F309">
            <v>0.754</v>
          </cell>
          <cell r="G309">
            <v>0.754</v>
          </cell>
        </row>
        <row r="310">
          <cell r="A310">
            <v>38367</v>
          </cell>
          <cell r="D310">
            <v>0.70833333333333359</v>
          </cell>
          <cell r="E310">
            <v>0.65649999999999986</v>
          </cell>
          <cell r="F310">
            <v>0.6875</v>
          </cell>
          <cell r="G310">
            <v>0.6875</v>
          </cell>
        </row>
        <row r="311">
          <cell r="A311">
            <v>38384</v>
          </cell>
          <cell r="B311">
            <v>0.18</v>
          </cell>
          <cell r="C311">
            <v>0.122</v>
          </cell>
          <cell r="D311">
            <v>0.66666666666666696</v>
          </cell>
          <cell r="E311">
            <v>0.55299999999999994</v>
          </cell>
          <cell r="F311">
            <v>0.621</v>
          </cell>
          <cell r="G311">
            <v>0.621</v>
          </cell>
        </row>
        <row r="312">
          <cell r="A312">
            <v>38398</v>
          </cell>
          <cell r="D312">
            <v>0.62500000000000033</v>
          </cell>
          <cell r="E312">
            <v>0.46299999999999997</v>
          </cell>
          <cell r="F312">
            <v>0.56000000000000005</v>
          </cell>
          <cell r="G312">
            <v>0.56000000000000005</v>
          </cell>
        </row>
        <row r="313">
          <cell r="A313">
            <v>38412</v>
          </cell>
          <cell r="B313">
            <v>0.13500000000000001</v>
          </cell>
          <cell r="C313">
            <v>0.104</v>
          </cell>
          <cell r="D313">
            <v>0.5833333333333337</v>
          </cell>
          <cell r="E313">
            <v>0.373</v>
          </cell>
          <cell r="F313">
            <v>0.499</v>
          </cell>
          <cell r="G313">
            <v>0.38333333333333336</v>
          </cell>
        </row>
        <row r="314">
          <cell r="A314">
            <v>38426</v>
          </cell>
          <cell r="D314">
            <v>0.54166666666666707</v>
          </cell>
          <cell r="E314">
            <v>0.30549999999999999</v>
          </cell>
          <cell r="F314">
            <v>0.44700000000000001</v>
          </cell>
          <cell r="G314">
            <v>0.44700000000000001</v>
          </cell>
        </row>
        <row r="315">
          <cell r="A315">
            <v>38443</v>
          </cell>
          <cell r="B315">
            <v>7.8E-2</v>
          </cell>
          <cell r="C315">
            <v>8.2000000000000003E-2</v>
          </cell>
          <cell r="D315">
            <v>0.50000000000000044</v>
          </cell>
          <cell r="E315">
            <v>0.23799999999999999</v>
          </cell>
          <cell r="F315">
            <v>0.39500000000000002</v>
          </cell>
          <cell r="G315">
            <v>0.39500000000000002</v>
          </cell>
        </row>
        <row r="316">
          <cell r="A316">
            <v>38457</v>
          </cell>
          <cell r="D316">
            <v>0.45833333333333376</v>
          </cell>
          <cell r="E316">
            <v>0.19900000000000001</v>
          </cell>
          <cell r="F316">
            <v>0.35399999999999998</v>
          </cell>
          <cell r="G316">
            <v>0.35399999999999998</v>
          </cell>
        </row>
        <row r="317">
          <cell r="A317">
            <v>38473</v>
          </cell>
          <cell r="B317">
            <v>3.9E-2</v>
          </cell>
          <cell r="C317">
            <v>6.6000000000000003E-2</v>
          </cell>
          <cell r="D317">
            <v>0.41666666666666707</v>
          </cell>
          <cell r="E317">
            <v>0.16</v>
          </cell>
          <cell r="F317">
            <v>0.313</v>
          </cell>
          <cell r="G317">
            <v>0.313</v>
          </cell>
        </row>
        <row r="318">
          <cell r="A318">
            <v>38487</v>
          </cell>
          <cell r="D318">
            <v>0.37500000000000039</v>
          </cell>
          <cell r="E318">
            <v>0.14050000000000001</v>
          </cell>
          <cell r="F318">
            <v>0.28000000000000003</v>
          </cell>
          <cell r="G318">
            <v>0.28000000000000003</v>
          </cell>
        </row>
        <row r="319">
          <cell r="A319">
            <v>38504</v>
          </cell>
          <cell r="B319">
            <v>3.5999999999999997E-2</v>
          </cell>
          <cell r="C319">
            <v>6.4000000000000001E-2</v>
          </cell>
          <cell r="D319">
            <v>0.3333333333333337</v>
          </cell>
          <cell r="E319">
            <v>0.121</v>
          </cell>
          <cell r="F319">
            <v>0.247</v>
          </cell>
          <cell r="G319">
            <v>0.38705882352941179</v>
          </cell>
        </row>
        <row r="320">
          <cell r="A320">
            <v>38518</v>
          </cell>
          <cell r="D320">
            <v>0.29166666666666702</v>
          </cell>
          <cell r="E320">
            <v>0.10300000000000001</v>
          </cell>
          <cell r="F320">
            <v>0.215</v>
          </cell>
          <cell r="G320">
            <v>0.215</v>
          </cell>
        </row>
        <row r="321">
          <cell r="A321">
            <v>38534</v>
          </cell>
          <cell r="B321">
            <v>2.9000000000000001E-2</v>
          </cell>
          <cell r="C321">
            <v>6.0999999999999999E-2</v>
          </cell>
          <cell r="D321">
            <v>0.25000000000000033</v>
          </cell>
          <cell r="E321">
            <v>8.5000000000000006E-2</v>
          </cell>
          <cell r="F321">
            <v>0.183</v>
          </cell>
          <cell r="G321">
            <v>0.183</v>
          </cell>
        </row>
        <row r="322">
          <cell r="A322">
            <v>38548</v>
          </cell>
          <cell r="D322">
            <v>0.20833333333333368</v>
          </cell>
          <cell r="E322">
            <v>7.0500000000000007E-2</v>
          </cell>
          <cell r="F322">
            <v>0.1525</v>
          </cell>
          <cell r="G322">
            <v>0.1525</v>
          </cell>
        </row>
        <row r="323">
          <cell r="A323">
            <v>38565</v>
          </cell>
          <cell r="B323">
            <v>2.8000000000000001E-2</v>
          </cell>
          <cell r="C323">
            <v>6.0999999999999999E-2</v>
          </cell>
          <cell r="D323">
            <v>0.16666666666666702</v>
          </cell>
          <cell r="E323">
            <v>5.6000000000000001E-2</v>
          </cell>
          <cell r="F323">
            <v>0.122</v>
          </cell>
          <cell r="G323">
            <v>0.122</v>
          </cell>
        </row>
        <row r="324">
          <cell r="A324">
            <v>38579</v>
          </cell>
          <cell r="D324">
            <v>0.12500000000000036</v>
          </cell>
          <cell r="E324">
            <v>4.2000000000000003E-2</v>
          </cell>
          <cell r="F324">
            <v>9.1499999999999998E-2</v>
          </cell>
          <cell r="G324">
            <v>9.1499999999999998E-2</v>
          </cell>
        </row>
        <row r="325">
          <cell r="A325">
            <v>38596</v>
          </cell>
          <cell r="B325">
            <v>2.8000000000000001E-2</v>
          </cell>
          <cell r="C325">
            <v>6.0999999999999999E-2</v>
          </cell>
          <cell r="D325">
            <v>8.3333333333333703E-2</v>
          </cell>
          <cell r="E325">
            <v>2.8000000000000001E-2</v>
          </cell>
          <cell r="F325">
            <v>6.0999999999999999E-2</v>
          </cell>
          <cell r="G325">
            <v>6.0999999999999999E-2</v>
          </cell>
        </row>
        <row r="326">
          <cell r="A326">
            <v>38610</v>
          </cell>
          <cell r="D326">
            <v>4.1666666666667039E-2</v>
          </cell>
          <cell r="E326">
            <v>1.4E-2</v>
          </cell>
          <cell r="F326">
            <v>3.0499999999999999E-2</v>
          </cell>
          <cell r="G326">
            <v>3.0499999999999999E-2</v>
          </cell>
        </row>
        <row r="327">
          <cell r="A327">
            <v>38625</v>
          </cell>
          <cell r="D327">
            <v>3.7470027081099033E-16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1</v>
          </cell>
          <cell r="C328">
            <v>0.99999999999999978</v>
          </cell>
        </row>
        <row r="331">
          <cell r="A331" t="str">
            <v>AMA (table_ama)</v>
          </cell>
        </row>
        <row r="332">
          <cell r="A332">
            <v>38261</v>
          </cell>
          <cell r="B332">
            <v>4.0954460682038479E-2</v>
          </cell>
          <cell r="C332">
            <v>6.1128872668668038E-2</v>
          </cell>
          <cell r="D332">
            <v>1</v>
          </cell>
          <cell r="E332">
            <v>0.99999999999999978</v>
          </cell>
          <cell r="F332">
            <v>1</v>
          </cell>
          <cell r="G332">
            <v>1</v>
          </cell>
        </row>
        <row r="333">
          <cell r="A333">
            <v>38275</v>
          </cell>
          <cell r="D333">
            <v>0.95833333333333337</v>
          </cell>
          <cell r="E333">
            <v>0.97952276965898055</v>
          </cell>
          <cell r="F333">
            <v>0.96943556366566597</v>
          </cell>
          <cell r="G333">
            <v>0.96943556366566597</v>
          </cell>
        </row>
        <row r="334">
          <cell r="A334">
            <v>38292</v>
          </cell>
          <cell r="B334">
            <v>6.2003687158584855E-2</v>
          </cell>
          <cell r="C334">
            <v>9.1253609802416272E-2</v>
          </cell>
          <cell r="D334">
            <v>0.91666666666666674</v>
          </cell>
          <cell r="E334">
            <v>0.95904553931796133</v>
          </cell>
          <cell r="F334">
            <v>0.93887112733133193</v>
          </cell>
          <cell r="G334">
            <v>0.93887112733133193</v>
          </cell>
        </row>
        <row r="335">
          <cell r="A335">
            <v>38306</v>
          </cell>
          <cell r="D335">
            <v>0.87500000000000011</v>
          </cell>
          <cell r="E335">
            <v>0.92804369573866885</v>
          </cell>
          <cell r="F335">
            <v>0.89324432243012386</v>
          </cell>
          <cell r="G335">
            <v>0.89324432243012386</v>
          </cell>
        </row>
        <row r="336">
          <cell r="A336">
            <v>38322</v>
          </cell>
          <cell r="B336">
            <v>0.11871818786997865</v>
          </cell>
          <cell r="C336">
            <v>0.13260961164372329</v>
          </cell>
          <cell r="D336">
            <v>0.83333333333333348</v>
          </cell>
          <cell r="E336">
            <v>0.89704185215937648</v>
          </cell>
          <cell r="F336">
            <v>0.84761751752891568</v>
          </cell>
          <cell r="G336">
            <v>0.84761751752891568</v>
          </cell>
        </row>
        <row r="337">
          <cell r="A337">
            <v>38336</v>
          </cell>
          <cell r="D337">
            <v>0.79166666666666685</v>
          </cell>
          <cell r="E337">
            <v>0.83768275822438709</v>
          </cell>
          <cell r="F337">
            <v>0.78131271170705396</v>
          </cell>
          <cell r="G337">
            <v>0.78131271170705396</v>
          </cell>
        </row>
        <row r="338">
          <cell r="A338">
            <v>38353</v>
          </cell>
          <cell r="B338">
            <v>0.17467199711324904</v>
          </cell>
          <cell r="C338">
            <v>0.1442557882415571</v>
          </cell>
          <cell r="D338">
            <v>0.75000000000000022</v>
          </cell>
          <cell r="E338">
            <v>0.77832366428939781</v>
          </cell>
          <cell r="F338">
            <v>0.71500790588519236</v>
          </cell>
          <cell r="G338">
            <v>0.71500790588519236</v>
          </cell>
          <cell r="H338">
            <v>0.75386120056861217</v>
          </cell>
        </row>
        <row r="339">
          <cell r="A339">
            <v>38367</v>
          </cell>
          <cell r="D339">
            <v>0.70833333333333359</v>
          </cell>
          <cell r="E339">
            <v>0.69098766573277337</v>
          </cell>
          <cell r="F339">
            <v>0.64288001176441378</v>
          </cell>
          <cell r="G339">
            <v>0.64288001176441378</v>
          </cell>
        </row>
        <row r="340">
          <cell r="A340">
            <v>38384</v>
          </cell>
          <cell r="B340">
            <v>0.16877513220383922</v>
          </cell>
          <cell r="C340">
            <v>0.12663895902678027</v>
          </cell>
          <cell r="D340">
            <v>0.66666666666666696</v>
          </cell>
          <cell r="E340">
            <v>0.60365166717614882</v>
          </cell>
          <cell r="F340">
            <v>0.5707521176436352</v>
          </cell>
          <cell r="G340">
            <v>0.5707521176436352</v>
          </cell>
        </row>
        <row r="341">
          <cell r="A341">
            <v>38398</v>
          </cell>
          <cell r="D341">
            <v>0.62500000000000033</v>
          </cell>
          <cell r="E341">
            <v>0.51926410107422916</v>
          </cell>
          <cell r="F341">
            <v>0.50743263813024508</v>
          </cell>
          <cell r="G341">
            <v>0.50743263813024508</v>
          </cell>
        </row>
        <row r="342">
          <cell r="A342">
            <v>38412</v>
          </cell>
          <cell r="B342">
            <v>0.12871283754748111</v>
          </cell>
          <cell r="C342">
            <v>0.10411828997414581</v>
          </cell>
          <cell r="D342">
            <v>0.5833333333333337</v>
          </cell>
          <cell r="E342">
            <v>0.4348765349723096</v>
          </cell>
          <cell r="F342">
            <v>0.44411315861685496</v>
          </cell>
          <cell r="G342">
            <v>0.44411315861685496</v>
          </cell>
        </row>
        <row r="343">
          <cell r="A343">
            <v>38426</v>
          </cell>
          <cell r="D343">
            <v>0.54166666666666707</v>
          </cell>
          <cell r="E343">
            <v>0.37052011619856906</v>
          </cell>
          <cell r="F343">
            <v>0.39205401362978209</v>
          </cell>
          <cell r="G343">
            <v>0.39205401362978209</v>
          </cell>
        </row>
        <row r="344">
          <cell r="A344">
            <v>38443</v>
          </cell>
          <cell r="B344">
            <v>9.2806250795054071E-2</v>
          </cell>
          <cell r="C344">
            <v>7.8022808189410375E-2</v>
          </cell>
          <cell r="D344">
            <v>0.50000000000000044</v>
          </cell>
          <cell r="E344">
            <v>0.30616369742482852</v>
          </cell>
          <cell r="F344">
            <v>0.33999486864270917</v>
          </cell>
          <cell r="G344">
            <v>0.33999486864270917</v>
          </cell>
        </row>
        <row r="345">
          <cell r="A345">
            <v>38457</v>
          </cell>
          <cell r="D345">
            <v>0.45833333333333376</v>
          </cell>
          <cell r="E345">
            <v>0.25976057202730152</v>
          </cell>
          <cell r="F345">
            <v>0.30098346454800395</v>
          </cell>
          <cell r="G345">
            <v>0.30098346454800395</v>
          </cell>
        </row>
        <row r="346">
          <cell r="A346">
            <v>38473</v>
          </cell>
          <cell r="B346">
            <v>7.2488913024912296E-2</v>
          </cell>
          <cell r="C346">
            <v>5.9539281257238633E-2</v>
          </cell>
          <cell r="D346">
            <v>0.41666666666666707</v>
          </cell>
          <cell r="E346">
            <v>0.21335744662977446</v>
          </cell>
          <cell r="F346">
            <v>0.26197206045329879</v>
          </cell>
          <cell r="G346">
            <v>0.26197206045329879</v>
          </cell>
        </row>
        <row r="347">
          <cell r="A347">
            <v>38487</v>
          </cell>
          <cell r="D347">
            <v>0.37500000000000039</v>
          </cell>
          <cell r="E347">
            <v>0.17711299011731832</v>
          </cell>
          <cell r="F347">
            <v>0.23220241982467948</v>
          </cell>
          <cell r="G347">
            <v>0.23220241982467948</v>
          </cell>
        </row>
        <row r="348">
          <cell r="A348">
            <v>38504</v>
          </cell>
          <cell r="B348">
            <v>4.1643208963085571E-2</v>
          </cell>
          <cell r="C348">
            <v>5.0461386415593924E-2</v>
          </cell>
          <cell r="D348">
            <v>0.3333333333333337</v>
          </cell>
          <cell r="E348">
            <v>0.14086853360486218</v>
          </cell>
          <cell r="F348">
            <v>0.20243277919606018</v>
          </cell>
          <cell r="G348">
            <v>0.20243277919606018</v>
          </cell>
        </row>
        <row r="349">
          <cell r="A349">
            <v>38518</v>
          </cell>
          <cell r="D349">
            <v>0.29166666666666702</v>
          </cell>
          <cell r="E349">
            <v>0.12004692912331939</v>
          </cell>
          <cell r="F349">
            <v>0.1772020859882632</v>
          </cell>
          <cell r="G349">
            <v>0.1772020859882632</v>
          </cell>
        </row>
        <row r="350">
          <cell r="A350">
            <v>38534</v>
          </cell>
          <cell r="B350">
            <v>3.2975835141765081E-2</v>
          </cell>
          <cell r="C350">
            <v>4.8987548503065116E-2</v>
          </cell>
          <cell r="D350">
            <v>0.25000000000000033</v>
          </cell>
          <cell r="E350">
            <v>9.9225324641776608E-2</v>
          </cell>
          <cell r="F350">
            <v>0.15197139278046626</v>
          </cell>
          <cell r="G350">
            <v>0.15197139278046626</v>
          </cell>
        </row>
        <row r="351">
          <cell r="A351">
            <v>38548</v>
          </cell>
          <cell r="D351">
            <v>0.20833333333333368</v>
          </cell>
          <cell r="E351">
            <v>8.2737407070894067E-2</v>
          </cell>
          <cell r="F351">
            <v>0.12747761852893369</v>
          </cell>
          <cell r="G351">
            <v>0.12747761852893369</v>
          </cell>
        </row>
        <row r="352">
          <cell r="A352">
            <v>38565</v>
          </cell>
          <cell r="B352">
            <v>3.4214767889140123E-2</v>
          </cell>
          <cell r="C352">
            <v>5.1477557845171808E-2</v>
          </cell>
          <cell r="D352">
            <v>0.16666666666666702</v>
          </cell>
          <cell r="E352">
            <v>6.6249489500011527E-2</v>
          </cell>
          <cell r="F352">
            <v>0.10298384427740113</v>
          </cell>
          <cell r="G352">
            <v>0.11325662790590919</v>
          </cell>
          <cell r="H352">
            <v>0.4</v>
          </cell>
        </row>
        <row r="353">
          <cell r="A353">
            <v>38579</v>
          </cell>
          <cell r="D353">
            <v>0.12500000000000036</v>
          </cell>
          <cell r="E353">
            <v>4.9142105555441469E-2</v>
          </cell>
          <cell r="F353">
            <v>7.7245065354815234E-2</v>
          </cell>
          <cell r="G353">
            <v>7.7245065354815234E-2</v>
          </cell>
        </row>
        <row r="354">
          <cell r="A354">
            <v>38596</v>
          </cell>
          <cell r="B354">
            <v>3.2034721610871411E-2</v>
          </cell>
          <cell r="C354">
            <v>5.1506286432229327E-2</v>
          </cell>
          <cell r="D354">
            <v>8.3333333333333703E-2</v>
          </cell>
          <cell r="E354">
            <v>3.2034721610871411E-2</v>
          </cell>
          <cell r="F354">
            <v>5.1506286432229327E-2</v>
          </cell>
          <cell r="G354">
            <v>5.1506286432229327E-2</v>
          </cell>
        </row>
        <row r="355">
          <cell r="A355">
            <v>38610</v>
          </cell>
          <cell r="D355">
            <v>4.1666666666667039E-2</v>
          </cell>
          <cell r="E355">
            <v>1.6017360805435706E-2</v>
          </cell>
          <cell r="F355">
            <v>2.5753143216114664E-2</v>
          </cell>
          <cell r="G355">
            <v>2.5753143216114664E-2</v>
          </cell>
        </row>
        <row r="356">
          <cell r="A356">
            <v>38625</v>
          </cell>
          <cell r="D356">
            <v>3.7470027081099033E-16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0.99999999999999989</v>
          </cell>
          <cell r="C357">
            <v>1.0000000000000002</v>
          </cell>
        </row>
        <row r="359">
          <cell r="A359" t="str">
            <v>WTX Cities (table_wtc)</v>
          </cell>
        </row>
        <row r="360">
          <cell r="A360">
            <v>38261</v>
          </cell>
          <cell r="B360">
            <v>4.0954460682038479E-2</v>
          </cell>
          <cell r="C360">
            <v>6.1128872668668038E-2</v>
          </cell>
          <cell r="D360">
            <v>1</v>
          </cell>
          <cell r="E360">
            <v>0.99999999999999978</v>
          </cell>
          <cell r="F360">
            <v>1</v>
          </cell>
          <cell r="G360">
            <v>1</v>
          </cell>
          <cell r="I360">
            <v>1</v>
          </cell>
        </row>
        <row r="361">
          <cell r="A361">
            <v>38275</v>
          </cell>
          <cell r="D361">
            <v>0.95833333333333337</v>
          </cell>
          <cell r="E361">
            <v>0.97952276965898055</v>
          </cell>
          <cell r="F361">
            <v>0.96943556366566597</v>
          </cell>
          <cell r="G361">
            <v>0.96943556366566597</v>
          </cell>
        </row>
        <row r="362">
          <cell r="A362">
            <v>38292</v>
          </cell>
          <cell r="B362">
            <v>6.2003687158584855E-2</v>
          </cell>
          <cell r="C362">
            <v>9.1253609802416272E-2</v>
          </cell>
          <cell r="D362">
            <v>0.91666666666666674</v>
          </cell>
          <cell r="E362">
            <v>0.95904553931796133</v>
          </cell>
          <cell r="F362">
            <v>0.93887112733133193</v>
          </cell>
          <cell r="G362">
            <v>0.93887112733133193</v>
          </cell>
        </row>
        <row r="363">
          <cell r="A363">
            <v>38306</v>
          </cell>
          <cell r="D363">
            <v>0.87500000000000011</v>
          </cell>
          <cell r="E363">
            <v>0.92804369573866885</v>
          </cell>
          <cell r="F363">
            <v>0.89324432243012386</v>
          </cell>
          <cell r="G363">
            <v>0.89324432243012386</v>
          </cell>
        </row>
        <row r="364">
          <cell r="A364">
            <v>38322</v>
          </cell>
          <cell r="B364">
            <v>0.11871818786997865</v>
          </cell>
          <cell r="C364">
            <v>0.13260961164372329</v>
          </cell>
          <cell r="D364">
            <v>0.83333333333333348</v>
          </cell>
          <cell r="E364">
            <v>0.89704185215937648</v>
          </cell>
          <cell r="F364">
            <v>0.84761751752891568</v>
          </cell>
          <cell r="G364">
            <v>0.84761751752891568</v>
          </cell>
        </row>
        <row r="365">
          <cell r="A365">
            <v>38336</v>
          </cell>
          <cell r="D365">
            <v>0.79166666666666685</v>
          </cell>
          <cell r="E365">
            <v>0.83768275822438709</v>
          </cell>
          <cell r="F365">
            <v>0.78131271170705396</v>
          </cell>
          <cell r="G365">
            <v>0.78131271170705396</v>
          </cell>
        </row>
        <row r="366">
          <cell r="A366">
            <v>38353</v>
          </cell>
          <cell r="B366">
            <v>0.17467199711324904</v>
          </cell>
          <cell r="C366">
            <v>0.1442557882415571</v>
          </cell>
          <cell r="D366">
            <v>0.75000000000000022</v>
          </cell>
          <cell r="E366">
            <v>0.77832366428939781</v>
          </cell>
          <cell r="F366">
            <v>0.71500790588519236</v>
          </cell>
          <cell r="G366">
            <v>0.71500790588519236</v>
          </cell>
          <cell r="H366">
            <v>0.76789604556927249</v>
          </cell>
        </row>
        <row r="367">
          <cell r="A367">
            <v>38367</v>
          </cell>
          <cell r="D367">
            <v>0.70833333333333359</v>
          </cell>
          <cell r="E367">
            <v>0.69098766573277337</v>
          </cell>
          <cell r="F367">
            <v>0.64288001176441378</v>
          </cell>
          <cell r="G367">
            <v>0.64288001176441378</v>
          </cell>
        </row>
        <row r="368">
          <cell r="A368">
            <v>38384</v>
          </cell>
          <cell r="B368">
            <v>0.16877513220383922</v>
          </cell>
          <cell r="C368">
            <v>0.12663895902678027</v>
          </cell>
          <cell r="D368">
            <v>0.66666666666666696</v>
          </cell>
          <cell r="E368">
            <v>0.60365166717614882</v>
          </cell>
          <cell r="F368">
            <v>0.5707521176436352</v>
          </cell>
          <cell r="G368">
            <v>0.5707521176436352</v>
          </cell>
        </row>
        <row r="369">
          <cell r="A369">
            <v>38398</v>
          </cell>
          <cell r="D369">
            <v>0.62500000000000033</v>
          </cell>
          <cell r="E369">
            <v>0.51926410107422916</v>
          </cell>
          <cell r="F369">
            <v>0.50743263813024508</v>
          </cell>
          <cell r="G369">
            <v>0.50743263813024508</v>
          </cell>
        </row>
        <row r="370">
          <cell r="A370">
            <v>38412</v>
          </cell>
          <cell r="B370">
            <v>0.12871283754748111</v>
          </cell>
          <cell r="C370">
            <v>0.10411828997414581</v>
          </cell>
          <cell r="D370">
            <v>0.5833333333333337</v>
          </cell>
          <cell r="E370">
            <v>0.4348765349723096</v>
          </cell>
          <cell r="F370">
            <v>0.44411315861685496</v>
          </cell>
          <cell r="G370">
            <v>0.44411315861685496</v>
          </cell>
        </row>
        <row r="371">
          <cell r="A371">
            <v>38426</v>
          </cell>
          <cell r="D371">
            <v>0.54166666666666707</v>
          </cell>
          <cell r="E371">
            <v>0.37052011619856906</v>
          </cell>
          <cell r="F371">
            <v>0.39205401362978209</v>
          </cell>
          <cell r="G371">
            <v>0.39205401362978209</v>
          </cell>
        </row>
        <row r="372">
          <cell r="A372">
            <v>38443</v>
          </cell>
          <cell r="B372">
            <v>9.2806250795054071E-2</v>
          </cell>
          <cell r="C372">
            <v>7.8022808189410375E-2</v>
          </cell>
          <cell r="D372">
            <v>0.50000000000000044</v>
          </cell>
          <cell r="E372">
            <v>0.30616369742482852</v>
          </cell>
          <cell r="F372">
            <v>0.33999486864270917</v>
          </cell>
          <cell r="G372">
            <v>0.33999486864270917</v>
          </cell>
        </row>
        <row r="373">
          <cell r="A373">
            <v>38457</v>
          </cell>
          <cell r="D373">
            <v>0.45833333333333376</v>
          </cell>
          <cell r="E373">
            <v>0.25976057202730152</v>
          </cell>
          <cell r="F373">
            <v>0.30098346454800395</v>
          </cell>
          <cell r="G373">
            <v>0.30098346454800395</v>
          </cell>
        </row>
        <row r="374">
          <cell r="A374">
            <v>38473</v>
          </cell>
          <cell r="B374">
            <v>7.2488913024912296E-2</v>
          </cell>
          <cell r="C374">
            <v>5.9539281257238633E-2</v>
          </cell>
          <cell r="D374">
            <v>0.41666666666666707</v>
          </cell>
          <cell r="E374">
            <v>0.21335744662977446</v>
          </cell>
          <cell r="F374">
            <v>0.26197206045329879</v>
          </cell>
          <cell r="G374">
            <v>0.26197206045329879</v>
          </cell>
        </row>
        <row r="375">
          <cell r="A375">
            <v>38487</v>
          </cell>
          <cell r="D375">
            <v>0.37500000000000039</v>
          </cell>
          <cell r="E375">
            <v>0.17711299011731832</v>
          </cell>
          <cell r="F375">
            <v>0.23220241982467948</v>
          </cell>
          <cell r="G375">
            <v>0.23220241982467948</v>
          </cell>
        </row>
        <row r="376">
          <cell r="A376">
            <v>38504</v>
          </cell>
          <cell r="B376">
            <v>4.1643208963085571E-2</v>
          </cell>
          <cell r="C376">
            <v>5.0461386415593924E-2</v>
          </cell>
          <cell r="D376">
            <v>0.3333333333333337</v>
          </cell>
          <cell r="E376">
            <v>0.14086853360486218</v>
          </cell>
          <cell r="F376">
            <v>0.20243277919606018</v>
          </cell>
          <cell r="G376">
            <v>0.20243277919606018</v>
          </cell>
        </row>
        <row r="377">
          <cell r="A377">
            <v>38518</v>
          </cell>
          <cell r="D377">
            <v>0.29166666666666702</v>
          </cell>
          <cell r="E377">
            <v>0.12004692912331939</v>
          </cell>
          <cell r="F377">
            <v>0.1772020859882632</v>
          </cell>
          <cell r="G377">
            <v>0.1772020859882632</v>
          </cell>
        </row>
        <row r="378">
          <cell r="A378">
            <v>38534</v>
          </cell>
          <cell r="B378">
            <v>3.2975835141765081E-2</v>
          </cell>
          <cell r="C378">
            <v>4.8987548503065116E-2</v>
          </cell>
          <cell r="D378">
            <v>0.25000000000000033</v>
          </cell>
          <cell r="E378">
            <v>9.9225324641776608E-2</v>
          </cell>
          <cell r="F378">
            <v>0.15197139278046626</v>
          </cell>
          <cell r="G378">
            <v>0.15197139278046626</v>
          </cell>
        </row>
        <row r="379">
          <cell r="A379">
            <v>38548</v>
          </cell>
          <cell r="D379">
            <v>0.20833333333333368</v>
          </cell>
          <cell r="E379">
            <v>8.2737407070894067E-2</v>
          </cell>
          <cell r="F379">
            <v>0.12747761852893369</v>
          </cell>
          <cell r="G379">
            <v>0.12747761852893369</v>
          </cell>
        </row>
        <row r="380">
          <cell r="A380">
            <v>38565</v>
          </cell>
          <cell r="B380">
            <v>3.4214767889140123E-2</v>
          </cell>
          <cell r="C380">
            <v>5.1477557845171808E-2</v>
          </cell>
          <cell r="D380">
            <v>0.16666666666666702</v>
          </cell>
          <cell r="E380">
            <v>6.6249489500011527E-2</v>
          </cell>
          <cell r="F380">
            <v>0.10298384427740113</v>
          </cell>
          <cell r="G380">
            <v>5.1687221313185164E-2</v>
          </cell>
          <cell r="H380">
            <v>0.45955451348182885</v>
          </cell>
          <cell r="I380">
            <v>-0.18194344682013541</v>
          </cell>
        </row>
        <row r="381">
          <cell r="A381">
            <v>38579</v>
          </cell>
          <cell r="D381">
            <v>0.12500000000000036</v>
          </cell>
          <cell r="E381">
            <v>4.9142105555441469E-2</v>
          </cell>
          <cell r="F381">
            <v>7.7245065354815234E-2</v>
          </cell>
          <cell r="G381">
            <v>7.7245065354815234E-2</v>
          </cell>
        </row>
        <row r="382">
          <cell r="A382">
            <v>38596</v>
          </cell>
          <cell r="B382">
            <v>3.2034721610871411E-2</v>
          </cell>
          <cell r="C382">
            <v>5.1506286432229327E-2</v>
          </cell>
          <cell r="D382">
            <v>8.3333333333333703E-2</v>
          </cell>
          <cell r="E382">
            <v>3.2034721610871411E-2</v>
          </cell>
          <cell r="F382">
            <v>5.1506286432229327E-2</v>
          </cell>
          <cell r="G382">
            <v>5.1506286432229327E-2</v>
          </cell>
        </row>
        <row r="383">
          <cell r="A383">
            <v>38610</v>
          </cell>
          <cell r="D383">
            <v>4.1666666666667039E-2</v>
          </cell>
          <cell r="E383">
            <v>1.6017360805435706E-2</v>
          </cell>
          <cell r="F383">
            <v>2.5753143216114664E-2</v>
          </cell>
          <cell r="G383">
            <v>2.5753143216114664E-2</v>
          </cell>
        </row>
        <row r="384">
          <cell r="A384">
            <v>38625</v>
          </cell>
          <cell r="D384">
            <v>3.7470027081099033E-16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0.99999999999999989</v>
          </cell>
          <cell r="C385">
            <v>1.0000000000000002</v>
          </cell>
        </row>
        <row r="388">
          <cell r="A388" t="str">
            <v>FRITCH (table_FR)</v>
          </cell>
        </row>
        <row r="389">
          <cell r="A389">
            <v>38261</v>
          </cell>
          <cell r="B389">
            <v>4.0954460682038479E-2</v>
          </cell>
          <cell r="C389">
            <v>6.1128872668668038E-2</v>
          </cell>
          <cell r="D389">
            <v>1</v>
          </cell>
          <cell r="E389">
            <v>0.99999999999999978</v>
          </cell>
          <cell r="F389">
            <v>1</v>
          </cell>
          <cell r="G389">
            <v>1</v>
          </cell>
        </row>
        <row r="390">
          <cell r="A390">
            <v>38275</v>
          </cell>
          <cell r="D390">
            <v>0.95833333333333337</v>
          </cell>
          <cell r="E390">
            <v>0.97952276965898055</v>
          </cell>
          <cell r="F390">
            <v>0.96943556366566597</v>
          </cell>
          <cell r="G390">
            <v>0.96943556366566597</v>
          </cell>
        </row>
        <row r="391">
          <cell r="A391">
            <v>38292</v>
          </cell>
          <cell r="B391">
            <v>6.2003687158584855E-2</v>
          </cell>
          <cell r="C391">
            <v>9.1253609802416272E-2</v>
          </cell>
          <cell r="D391">
            <v>0.91666666666666674</v>
          </cell>
          <cell r="E391">
            <v>0.95904553931796133</v>
          </cell>
          <cell r="F391">
            <v>0.93887112733133193</v>
          </cell>
          <cell r="G391">
            <v>0.93887112733133193</v>
          </cell>
        </row>
        <row r="392">
          <cell r="A392">
            <v>38306</v>
          </cell>
          <cell r="D392">
            <v>0.87500000000000011</v>
          </cell>
          <cell r="E392">
            <v>0.92804369573866885</v>
          </cell>
          <cell r="F392">
            <v>0.89324432243012386</v>
          </cell>
          <cell r="G392">
            <v>0.89324432243012386</v>
          </cell>
        </row>
        <row r="393">
          <cell r="A393">
            <v>38322</v>
          </cell>
          <cell r="B393">
            <v>0.11871818786997865</v>
          </cell>
          <cell r="C393">
            <v>0.13260961164372329</v>
          </cell>
          <cell r="D393">
            <v>0.83333333333333348</v>
          </cell>
          <cell r="E393">
            <v>0.89704185215937648</v>
          </cell>
          <cell r="F393">
            <v>0.84761751752891568</v>
          </cell>
          <cell r="G393">
            <v>0.84761751752891568</v>
          </cell>
        </row>
        <row r="394">
          <cell r="A394">
            <v>38336</v>
          </cell>
          <cell r="D394">
            <v>0.79166666666666685</v>
          </cell>
          <cell r="E394">
            <v>0.83768275822438709</v>
          </cell>
          <cell r="F394">
            <v>0.78131271170705396</v>
          </cell>
          <cell r="G394">
            <v>0.78131271170705396</v>
          </cell>
        </row>
        <row r="395">
          <cell r="A395">
            <v>38353</v>
          </cell>
          <cell r="B395">
            <v>0.17467199711324904</v>
          </cell>
          <cell r="C395">
            <v>0.1442557882415571</v>
          </cell>
          <cell r="D395">
            <v>0.75000000000000022</v>
          </cell>
          <cell r="E395">
            <v>0.77832366428939781</v>
          </cell>
          <cell r="F395">
            <v>0.71500790588519236</v>
          </cell>
          <cell r="G395">
            <v>0.71500790588519236</v>
          </cell>
        </row>
        <row r="396">
          <cell r="A396">
            <v>38367</v>
          </cell>
          <cell r="D396">
            <v>0.70833333333333359</v>
          </cell>
          <cell r="E396">
            <v>0.69098766573277337</v>
          </cell>
          <cell r="F396">
            <v>0.64288001176441378</v>
          </cell>
          <cell r="G396">
            <v>0.64288001176441378</v>
          </cell>
        </row>
        <row r="397">
          <cell r="A397">
            <v>38384</v>
          </cell>
          <cell r="B397">
            <v>0.16877513220383922</v>
          </cell>
          <cell r="C397">
            <v>0.12663895902678027</v>
          </cell>
          <cell r="D397">
            <v>0.66666666666666696</v>
          </cell>
          <cell r="E397">
            <v>0.60365166717614882</v>
          </cell>
          <cell r="F397">
            <v>0.5707521176436352</v>
          </cell>
          <cell r="G397">
            <v>0.5707521176436352</v>
          </cell>
        </row>
        <row r="398">
          <cell r="A398">
            <v>38398</v>
          </cell>
          <cell r="D398">
            <v>0.62500000000000033</v>
          </cell>
          <cell r="E398">
            <v>0.51926410107422916</v>
          </cell>
          <cell r="F398">
            <v>0.50743263813024508</v>
          </cell>
          <cell r="G398">
            <v>0.50743263813024508</v>
          </cell>
        </row>
        <row r="399">
          <cell r="A399">
            <v>38412</v>
          </cell>
          <cell r="B399">
            <v>0.12871283754748111</v>
          </cell>
          <cell r="C399">
            <v>0.10411828997414581</v>
          </cell>
          <cell r="D399">
            <v>0.5833333333333337</v>
          </cell>
          <cell r="E399">
            <v>0.4348765349723096</v>
          </cell>
          <cell r="F399">
            <v>0.44411315861685496</v>
          </cell>
          <cell r="G399">
            <v>0.44411315861685496</v>
          </cell>
        </row>
        <row r="400">
          <cell r="A400">
            <v>38426</v>
          </cell>
          <cell r="D400">
            <v>0.54166666666666707</v>
          </cell>
          <cell r="E400">
            <v>0.37052011619856906</v>
          </cell>
          <cell r="F400">
            <v>0.39205401362978209</v>
          </cell>
          <cell r="G400">
            <v>0.39205401362978209</v>
          </cell>
        </row>
        <row r="401">
          <cell r="A401">
            <v>38443</v>
          </cell>
          <cell r="B401">
            <v>9.2806250795054071E-2</v>
          </cell>
          <cell r="C401">
            <v>7.8022808189410375E-2</v>
          </cell>
          <cell r="D401">
            <v>0.50000000000000044</v>
          </cell>
          <cell r="E401">
            <v>0.30616369742482852</v>
          </cell>
          <cell r="F401">
            <v>0.33999486864270917</v>
          </cell>
          <cell r="G401">
            <v>0.33999486864270917</v>
          </cell>
        </row>
        <row r="402">
          <cell r="A402">
            <v>38457</v>
          </cell>
          <cell r="D402">
            <v>0.45833333333333376</v>
          </cell>
          <cell r="E402">
            <v>0.25976057202730152</v>
          </cell>
          <cell r="F402">
            <v>0.30098346454800395</v>
          </cell>
          <cell r="G402">
            <v>0.30098346454800395</v>
          </cell>
        </row>
        <row r="403">
          <cell r="A403">
            <v>38473</v>
          </cell>
          <cell r="B403">
            <v>7.2488913024912296E-2</v>
          </cell>
          <cell r="C403">
            <v>5.9539281257238633E-2</v>
          </cell>
          <cell r="D403">
            <v>0.41666666666666707</v>
          </cell>
          <cell r="E403">
            <v>0.21335744662977446</v>
          </cell>
          <cell r="F403">
            <v>0.26197206045329879</v>
          </cell>
          <cell r="G403">
            <v>0.26197206045329879</v>
          </cell>
        </row>
        <row r="404">
          <cell r="A404">
            <v>38487</v>
          </cell>
          <cell r="D404">
            <v>0.37500000000000039</v>
          </cell>
          <cell r="E404">
            <v>0.17711299011731832</v>
          </cell>
          <cell r="F404">
            <v>0.23220241982467948</v>
          </cell>
          <cell r="G404">
            <v>0.23220241982467948</v>
          </cell>
        </row>
        <row r="405">
          <cell r="A405">
            <v>38504</v>
          </cell>
          <cell r="B405">
            <v>4.1643208963085571E-2</v>
          </cell>
          <cell r="C405">
            <v>5.0461386415593924E-2</v>
          </cell>
          <cell r="D405">
            <v>0.3333333333333337</v>
          </cell>
          <cell r="E405">
            <v>0.14086853360486218</v>
          </cell>
          <cell r="F405">
            <v>0.20243277919606018</v>
          </cell>
          <cell r="G405">
            <v>0.20243277919606018</v>
          </cell>
        </row>
        <row r="406">
          <cell r="A406">
            <v>38518</v>
          </cell>
          <cell r="D406">
            <v>0.29166666666666702</v>
          </cell>
          <cell r="E406">
            <v>0.12004692912331939</v>
          </cell>
          <cell r="F406">
            <v>0.1772020859882632</v>
          </cell>
          <cell r="G406">
            <v>0.1772020859882632</v>
          </cell>
        </row>
        <row r="407">
          <cell r="A407">
            <v>38534</v>
          </cell>
          <cell r="B407">
            <v>3.2975835141765081E-2</v>
          </cell>
          <cell r="C407">
            <v>4.8987548503065116E-2</v>
          </cell>
          <cell r="D407">
            <v>0.25000000000000033</v>
          </cell>
          <cell r="E407">
            <v>9.9225324641776608E-2</v>
          </cell>
          <cell r="F407">
            <v>0.15197139278046626</v>
          </cell>
          <cell r="G407">
            <v>0.15197139278046626</v>
          </cell>
        </row>
        <row r="408">
          <cell r="A408">
            <v>38548</v>
          </cell>
          <cell r="D408">
            <v>0.20833333333333368</v>
          </cell>
          <cell r="E408">
            <v>8.2737407070894067E-2</v>
          </cell>
          <cell r="F408">
            <v>0.12747761852893369</v>
          </cell>
          <cell r="G408">
            <v>0.12747761852893369</v>
          </cell>
        </row>
        <row r="409">
          <cell r="A409">
            <v>38565</v>
          </cell>
          <cell r="B409">
            <v>3.4214767889140123E-2</v>
          </cell>
          <cell r="C409">
            <v>5.1477557845171808E-2</v>
          </cell>
          <cell r="D409">
            <v>0.16666666666666702</v>
          </cell>
          <cell r="E409">
            <v>6.6249489500011527E-2</v>
          </cell>
          <cell r="F409">
            <v>0.10298384427740113</v>
          </cell>
          <cell r="G409">
            <v>3.9284808332214212E-2</v>
          </cell>
        </row>
        <row r="410">
          <cell r="A410">
            <v>38579</v>
          </cell>
          <cell r="D410">
            <v>0.12500000000000036</v>
          </cell>
          <cell r="E410">
            <v>4.9142105555441469E-2</v>
          </cell>
          <cell r="F410">
            <v>7.7245065354815234E-2</v>
          </cell>
          <cell r="G410">
            <v>7.7245065354815234E-2</v>
          </cell>
        </row>
        <row r="411">
          <cell r="A411">
            <v>38596</v>
          </cell>
          <cell r="B411">
            <v>3.2034721610871411E-2</v>
          </cell>
          <cell r="C411">
            <v>5.1506286432229327E-2</v>
          </cell>
          <cell r="D411">
            <v>8.3333333333333703E-2</v>
          </cell>
          <cell r="E411">
            <v>3.2034721610871411E-2</v>
          </cell>
          <cell r="F411">
            <v>5.1506286432229327E-2</v>
          </cell>
          <cell r="G411">
            <v>5.1506286432229327E-2</v>
          </cell>
        </row>
        <row r="412">
          <cell r="A412">
            <v>38610</v>
          </cell>
          <cell r="D412">
            <v>4.1666666666667039E-2</v>
          </cell>
          <cell r="E412">
            <v>1.6017360805435706E-2</v>
          </cell>
          <cell r="F412">
            <v>2.5753143216114664E-2</v>
          </cell>
          <cell r="G412">
            <v>2.5753143216114664E-2</v>
          </cell>
        </row>
        <row r="413">
          <cell r="A413">
            <v>38625</v>
          </cell>
          <cell r="D413">
            <v>3.7470027081099033E-16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0.99999999999999989</v>
          </cell>
          <cell r="C414">
            <v>1.0000000000000002</v>
          </cell>
        </row>
        <row r="446">
          <cell r="A446" t="str">
            <v>APT (table_apt)</v>
          </cell>
        </row>
        <row r="447">
          <cell r="A447">
            <v>38261</v>
          </cell>
          <cell r="B447">
            <v>3.6999999999999998E-2</v>
          </cell>
          <cell r="C447">
            <v>6.5000000000000002E-2</v>
          </cell>
          <cell r="D447">
            <v>1</v>
          </cell>
          <cell r="E447">
            <v>0.99999999999999989</v>
          </cell>
          <cell r="F447">
            <v>1</v>
          </cell>
          <cell r="G447">
            <v>1</v>
          </cell>
        </row>
        <row r="448">
          <cell r="A448">
            <v>38275</v>
          </cell>
          <cell r="D448">
            <v>0.95833333333333337</v>
          </cell>
          <cell r="E448">
            <v>0.98149999999999982</v>
          </cell>
          <cell r="F448">
            <v>0.96750000000000003</v>
          </cell>
          <cell r="G448">
            <v>0.96750000000000003</v>
          </cell>
        </row>
        <row r="449">
          <cell r="A449">
            <v>38292</v>
          </cell>
          <cell r="B449">
            <v>6.5000000000000002E-2</v>
          </cell>
          <cell r="C449">
            <v>7.5999999999999998E-2</v>
          </cell>
          <cell r="D449">
            <v>0.91666666666666674</v>
          </cell>
          <cell r="E449">
            <v>0.96299999999999986</v>
          </cell>
          <cell r="F449">
            <v>0.93499999999999994</v>
          </cell>
          <cell r="G449">
            <v>0.93499999999999994</v>
          </cell>
        </row>
        <row r="450">
          <cell r="A450">
            <v>38306</v>
          </cell>
          <cell r="D450">
            <v>0.87500000000000011</v>
          </cell>
          <cell r="E450">
            <v>0.93049999999999988</v>
          </cell>
          <cell r="F450">
            <v>0.89700000000000002</v>
          </cell>
          <cell r="G450">
            <v>0.89700000000000002</v>
          </cell>
        </row>
        <row r="451">
          <cell r="A451">
            <v>38322</v>
          </cell>
          <cell r="B451">
            <v>0.13800000000000001</v>
          </cell>
          <cell r="C451">
            <v>0.105</v>
          </cell>
          <cell r="D451">
            <v>0.83333333333333348</v>
          </cell>
          <cell r="E451">
            <v>0.89799999999999991</v>
          </cell>
          <cell r="F451">
            <v>0.85899999999999999</v>
          </cell>
          <cell r="G451">
            <v>0.85899999999999999</v>
          </cell>
        </row>
        <row r="452">
          <cell r="A452">
            <v>38336</v>
          </cell>
          <cell r="D452">
            <v>0.79166666666666685</v>
          </cell>
          <cell r="E452">
            <v>0.82899999999999996</v>
          </cell>
          <cell r="F452">
            <v>0.80649999999999999</v>
          </cell>
          <cell r="G452">
            <v>0.80649999999999999</v>
          </cell>
        </row>
        <row r="453">
          <cell r="A453">
            <v>38353</v>
          </cell>
          <cell r="B453">
            <v>0.20699999999999999</v>
          </cell>
          <cell r="C453">
            <v>0.13300000000000001</v>
          </cell>
          <cell r="D453">
            <v>0.75000000000000022</v>
          </cell>
          <cell r="E453">
            <v>0.7599999999999999</v>
          </cell>
          <cell r="F453">
            <v>0.754</v>
          </cell>
          <cell r="G453">
            <v>0.754</v>
          </cell>
        </row>
        <row r="454">
          <cell r="A454">
            <v>38367</v>
          </cell>
          <cell r="D454">
            <v>0.70833333333333359</v>
          </cell>
          <cell r="E454">
            <v>0.65649999999999986</v>
          </cell>
          <cell r="F454">
            <v>0.6875</v>
          </cell>
          <cell r="G454">
            <v>0.6875</v>
          </cell>
        </row>
        <row r="455">
          <cell r="A455">
            <v>38384</v>
          </cell>
          <cell r="B455">
            <v>0.18</v>
          </cell>
          <cell r="C455">
            <v>0.122</v>
          </cell>
          <cell r="D455">
            <v>0.66666666666666696</v>
          </cell>
          <cell r="E455">
            <v>0.55299999999999994</v>
          </cell>
          <cell r="F455">
            <v>0.621</v>
          </cell>
          <cell r="G455">
            <v>0.621</v>
          </cell>
        </row>
        <row r="456">
          <cell r="A456">
            <v>38398</v>
          </cell>
          <cell r="D456">
            <v>0.62500000000000033</v>
          </cell>
          <cell r="E456">
            <v>0.46299999999999997</v>
          </cell>
          <cell r="F456">
            <v>0.56000000000000005</v>
          </cell>
          <cell r="G456">
            <v>0.56000000000000005</v>
          </cell>
        </row>
        <row r="457">
          <cell r="A457">
            <v>38412</v>
          </cell>
          <cell r="B457">
            <v>0.13500000000000001</v>
          </cell>
          <cell r="C457">
            <v>0.104</v>
          </cell>
          <cell r="D457">
            <v>0.5833333333333337</v>
          </cell>
          <cell r="E457">
            <v>0.373</v>
          </cell>
          <cell r="F457">
            <v>0.499</v>
          </cell>
          <cell r="G457">
            <v>0.65</v>
          </cell>
        </row>
        <row r="458">
          <cell r="A458">
            <v>38426</v>
          </cell>
          <cell r="D458">
            <v>0.54166666666666707</v>
          </cell>
          <cell r="E458">
            <v>0.30549999999999999</v>
          </cell>
          <cell r="F458">
            <v>0.44700000000000001</v>
          </cell>
          <cell r="G458">
            <v>0.44700000000000001</v>
          </cell>
        </row>
        <row r="459">
          <cell r="A459">
            <v>38443</v>
          </cell>
          <cell r="B459">
            <v>7.8E-2</v>
          </cell>
          <cell r="C459">
            <v>8.2000000000000003E-2</v>
          </cell>
          <cell r="D459">
            <v>0.50000000000000044</v>
          </cell>
          <cell r="E459">
            <v>0.23799999999999999</v>
          </cell>
          <cell r="F459">
            <v>0.39500000000000002</v>
          </cell>
          <cell r="G459">
            <v>0.39500000000000002</v>
          </cell>
        </row>
        <row r="460">
          <cell r="A460">
            <v>38457</v>
          </cell>
          <cell r="D460">
            <v>0.45833333333333376</v>
          </cell>
          <cell r="E460">
            <v>0.19900000000000001</v>
          </cell>
          <cell r="F460">
            <v>0.35399999999999998</v>
          </cell>
          <cell r="G460">
            <v>0.35399999999999998</v>
          </cell>
        </row>
        <row r="461">
          <cell r="A461">
            <v>38473</v>
          </cell>
          <cell r="B461">
            <v>3.9E-2</v>
          </cell>
          <cell r="C461">
            <v>6.6000000000000003E-2</v>
          </cell>
          <cell r="D461">
            <v>0.41666666666666707</v>
          </cell>
          <cell r="E461">
            <v>0.16</v>
          </cell>
          <cell r="F461">
            <v>0.313</v>
          </cell>
          <cell r="G461">
            <v>0.8122605363984674</v>
          </cell>
        </row>
        <row r="462">
          <cell r="A462">
            <v>38487</v>
          </cell>
          <cell r="D462">
            <v>0.37500000000000039</v>
          </cell>
          <cell r="E462">
            <v>0.14050000000000001</v>
          </cell>
          <cell r="F462">
            <v>0.28000000000000003</v>
          </cell>
          <cell r="G462">
            <v>0.28000000000000003</v>
          </cell>
        </row>
        <row r="463">
          <cell r="A463">
            <v>38504</v>
          </cell>
          <cell r="B463">
            <v>3.5999999999999997E-2</v>
          </cell>
          <cell r="C463">
            <v>6.4000000000000001E-2</v>
          </cell>
          <cell r="D463">
            <v>0.3333333333333337</v>
          </cell>
          <cell r="E463">
            <v>0.121</v>
          </cell>
          <cell r="F463">
            <v>0.247</v>
          </cell>
          <cell r="G463">
            <v>0.247</v>
          </cell>
        </row>
        <row r="464">
          <cell r="A464">
            <v>38518</v>
          </cell>
          <cell r="D464">
            <v>0.29166666666666702</v>
          </cell>
          <cell r="E464">
            <v>0.10300000000000001</v>
          </cell>
          <cell r="F464">
            <v>0.215</v>
          </cell>
          <cell r="G464">
            <v>0.215</v>
          </cell>
        </row>
        <row r="465">
          <cell r="A465">
            <v>38534</v>
          </cell>
          <cell r="B465">
            <v>2.9000000000000001E-2</v>
          </cell>
          <cell r="C465">
            <v>6.0999999999999999E-2</v>
          </cell>
          <cell r="D465">
            <v>0.25000000000000033</v>
          </cell>
          <cell r="E465">
            <v>8.5000000000000006E-2</v>
          </cell>
          <cell r="F465">
            <v>0.183</v>
          </cell>
          <cell r="G465">
            <v>0.183</v>
          </cell>
        </row>
        <row r="466">
          <cell r="A466">
            <v>38548</v>
          </cell>
          <cell r="D466">
            <v>0.20833333333333368</v>
          </cell>
          <cell r="E466">
            <v>7.0500000000000007E-2</v>
          </cell>
          <cell r="F466">
            <v>0.1525</v>
          </cell>
          <cell r="G466">
            <v>0.1525</v>
          </cell>
        </row>
        <row r="467">
          <cell r="A467">
            <v>38565</v>
          </cell>
          <cell r="B467">
            <v>2.8000000000000001E-2</v>
          </cell>
          <cell r="C467">
            <v>6.0999999999999999E-2</v>
          </cell>
          <cell r="D467">
            <v>0.16666666666666702</v>
          </cell>
          <cell r="E467">
            <v>5.6000000000000001E-2</v>
          </cell>
          <cell r="F467">
            <v>0.122</v>
          </cell>
          <cell r="G467">
            <v>0.122</v>
          </cell>
        </row>
        <row r="468">
          <cell r="A468">
            <v>38579</v>
          </cell>
          <cell r="D468">
            <v>0.12500000000000036</v>
          </cell>
          <cell r="E468">
            <v>4.2000000000000003E-2</v>
          </cell>
          <cell r="F468">
            <v>9.1499999999999998E-2</v>
          </cell>
          <cell r="G468">
            <v>9.1499999999999998E-2</v>
          </cell>
        </row>
        <row r="469">
          <cell r="A469">
            <v>38596</v>
          </cell>
          <cell r="B469">
            <v>2.8000000000000001E-2</v>
          </cell>
          <cell r="C469">
            <v>6.0999999999999999E-2</v>
          </cell>
          <cell r="D469">
            <v>8.3333333333333703E-2</v>
          </cell>
          <cell r="E469">
            <v>2.8000000000000001E-2</v>
          </cell>
          <cell r="F469">
            <v>6.0999999999999999E-2</v>
          </cell>
          <cell r="G469">
            <v>6.0999999999999999E-2</v>
          </cell>
        </row>
        <row r="470">
          <cell r="A470">
            <v>38610</v>
          </cell>
          <cell r="D470">
            <v>4.1666666666667039E-2</v>
          </cell>
          <cell r="E470">
            <v>1.4E-2</v>
          </cell>
          <cell r="F470">
            <v>3.0499999999999999E-2</v>
          </cell>
          <cell r="G470">
            <v>3.0499999999999999E-2</v>
          </cell>
        </row>
        <row r="471">
          <cell r="A471">
            <v>38625</v>
          </cell>
          <cell r="D471">
            <v>3.7470027081099033E-16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1</v>
          </cell>
          <cell r="C472">
            <v>0.99999999999999978</v>
          </cell>
        </row>
        <row r="474">
          <cell r="A474" t="str">
            <v>LUBB (table_lub)</v>
          </cell>
        </row>
        <row r="475">
          <cell r="A475">
            <v>38261</v>
          </cell>
          <cell r="B475">
            <v>4.0954460682038479E-2</v>
          </cell>
          <cell r="C475">
            <v>6.1128872668668038E-2</v>
          </cell>
          <cell r="D475">
            <v>1</v>
          </cell>
          <cell r="E475">
            <v>0.99999999999999978</v>
          </cell>
          <cell r="F475">
            <v>1</v>
          </cell>
          <cell r="G475">
            <v>1</v>
          </cell>
        </row>
        <row r="476">
          <cell r="A476">
            <v>38275</v>
          </cell>
          <cell r="D476">
            <v>0.95833333333333337</v>
          </cell>
          <cell r="E476">
            <v>0.97952276965898055</v>
          </cell>
          <cell r="F476">
            <v>0.96943556366566597</v>
          </cell>
          <cell r="G476">
            <v>0.96943556366566597</v>
          </cell>
        </row>
        <row r="477">
          <cell r="A477">
            <v>38292</v>
          </cell>
          <cell r="B477">
            <v>6.2003687158584855E-2</v>
          </cell>
          <cell r="C477">
            <v>9.1253609802416272E-2</v>
          </cell>
          <cell r="D477">
            <v>0.91666666666666674</v>
          </cell>
          <cell r="E477">
            <v>0.95904553931796133</v>
          </cell>
          <cell r="F477">
            <v>0.93887112733133193</v>
          </cell>
          <cell r="G477">
            <v>0.93887112733133193</v>
          </cell>
        </row>
        <row r="478">
          <cell r="A478">
            <v>38306</v>
          </cell>
          <cell r="D478">
            <v>0.87500000000000011</v>
          </cell>
          <cell r="E478">
            <v>0.92804369573866885</v>
          </cell>
          <cell r="F478">
            <v>0.89324432243012386</v>
          </cell>
          <cell r="G478">
            <v>-0.38127853881278528</v>
          </cell>
        </row>
        <row r="479">
          <cell r="A479">
            <v>38322</v>
          </cell>
          <cell r="B479">
            <v>0.11871818786997865</v>
          </cell>
          <cell r="C479">
            <v>0.13260961164372329</v>
          </cell>
          <cell r="D479">
            <v>0.83333333333333348</v>
          </cell>
          <cell r="E479">
            <v>0.89704185215937648</v>
          </cell>
          <cell r="F479">
            <v>0.84761751752891568</v>
          </cell>
          <cell r="G479">
            <v>0.84761751752891568</v>
          </cell>
        </row>
        <row r="480">
          <cell r="A480">
            <v>38336</v>
          </cell>
          <cell r="D480">
            <v>0.79166666666666685</v>
          </cell>
          <cell r="E480">
            <v>0.83768275822438709</v>
          </cell>
          <cell r="F480">
            <v>0.78131271170705396</v>
          </cell>
          <cell r="G480">
            <v>0.78131271170705396</v>
          </cell>
        </row>
        <row r="481">
          <cell r="A481">
            <v>38353</v>
          </cell>
          <cell r="B481">
            <v>0.17467199711324904</v>
          </cell>
          <cell r="C481">
            <v>0.1442557882415571</v>
          </cell>
          <cell r="D481">
            <v>0.75000000000000022</v>
          </cell>
          <cell r="E481">
            <v>0.77832366428939781</v>
          </cell>
          <cell r="F481">
            <v>0.71500790588519236</v>
          </cell>
          <cell r="G481">
            <v>0.71500790588519236</v>
          </cell>
          <cell r="H481">
            <v>0.74704639182904731</v>
          </cell>
        </row>
        <row r="482">
          <cell r="A482">
            <v>38367</v>
          </cell>
          <cell r="D482">
            <v>0.70833333333333359</v>
          </cell>
          <cell r="E482">
            <v>0.69098766573277337</v>
          </cell>
          <cell r="F482">
            <v>0.64288001176441378</v>
          </cell>
          <cell r="G482">
            <v>0.64288001176441378</v>
          </cell>
        </row>
        <row r="483">
          <cell r="A483">
            <v>38384</v>
          </cell>
          <cell r="B483">
            <v>0.16877513220383922</v>
          </cell>
          <cell r="C483">
            <v>0.12663895902678027</v>
          </cell>
          <cell r="D483">
            <v>0.66666666666666696</v>
          </cell>
          <cell r="E483">
            <v>0.60365166717614882</v>
          </cell>
          <cell r="F483">
            <v>0.5707521176436352</v>
          </cell>
          <cell r="G483">
            <v>0.5707521176436352</v>
          </cell>
        </row>
        <row r="484">
          <cell r="A484">
            <v>38398</v>
          </cell>
          <cell r="D484">
            <v>0.62500000000000033</v>
          </cell>
          <cell r="E484">
            <v>0.51926410107422916</v>
          </cell>
          <cell r="F484">
            <v>0.50743263813024508</v>
          </cell>
          <cell r="G484">
            <v>0.50743263813024508</v>
          </cell>
        </row>
        <row r="485">
          <cell r="A485">
            <v>38412</v>
          </cell>
          <cell r="B485">
            <v>0.12871283754748111</v>
          </cell>
          <cell r="C485">
            <v>0.10411828997414581</v>
          </cell>
          <cell r="D485">
            <v>0.5833333333333337</v>
          </cell>
          <cell r="E485">
            <v>0.4348765349723096</v>
          </cell>
          <cell r="F485">
            <v>0.44411315861685496</v>
          </cell>
          <cell r="G485">
            <v>0.44411315861685496</v>
          </cell>
        </row>
        <row r="486">
          <cell r="A486">
            <v>38426</v>
          </cell>
          <cell r="D486">
            <v>0.54166666666666707</v>
          </cell>
          <cell r="E486">
            <v>0.37052011619856906</v>
          </cell>
          <cell r="F486">
            <v>0.39205401362978209</v>
          </cell>
          <cell r="G486">
            <v>0.39205401362978209</v>
          </cell>
        </row>
        <row r="487">
          <cell r="A487">
            <v>38443</v>
          </cell>
          <cell r="B487">
            <v>9.2806250795054071E-2</v>
          </cell>
          <cell r="C487">
            <v>7.8022808189410375E-2</v>
          </cell>
          <cell r="D487">
            <v>0.50000000000000044</v>
          </cell>
          <cell r="E487">
            <v>0.30616369742482852</v>
          </cell>
          <cell r="F487">
            <v>0.33999486864270917</v>
          </cell>
          <cell r="G487">
            <v>0.25847304305873842</v>
          </cell>
        </row>
        <row r="488">
          <cell r="A488">
            <v>38457</v>
          </cell>
          <cell r="D488">
            <v>0.45833333333333376</v>
          </cell>
          <cell r="E488">
            <v>0.25976057202730152</v>
          </cell>
          <cell r="F488">
            <v>0.30098346454800395</v>
          </cell>
          <cell r="G488">
            <v>0.30098346454800395</v>
          </cell>
        </row>
        <row r="489">
          <cell r="A489">
            <v>38473</v>
          </cell>
          <cell r="B489">
            <v>7.2488913024912296E-2</v>
          </cell>
          <cell r="C489">
            <v>5.9539281257238633E-2</v>
          </cell>
          <cell r="D489">
            <v>0.41666666666666707</v>
          </cell>
          <cell r="E489">
            <v>0.21335744662977446</v>
          </cell>
          <cell r="F489">
            <v>0.26197206045329879</v>
          </cell>
          <cell r="G489">
            <v>0.26197206045329879</v>
          </cell>
        </row>
        <row r="490">
          <cell r="A490">
            <v>38487</v>
          </cell>
          <cell r="D490">
            <v>0.37500000000000039</v>
          </cell>
          <cell r="E490">
            <v>0.17711299011731832</v>
          </cell>
          <cell r="F490">
            <v>0.23220241982467948</v>
          </cell>
          <cell r="G490">
            <v>0.23220241982467948</v>
          </cell>
        </row>
        <row r="491">
          <cell r="A491">
            <v>38504</v>
          </cell>
          <cell r="B491">
            <v>4.1643208963085571E-2</v>
          </cell>
          <cell r="C491">
            <v>5.0461386415593924E-2</v>
          </cell>
          <cell r="D491">
            <v>0.3333333333333337</v>
          </cell>
          <cell r="E491">
            <v>0.14086853360486218</v>
          </cell>
          <cell r="F491">
            <v>0.20243277919606018</v>
          </cell>
          <cell r="G491">
            <v>0.20243277919606018</v>
          </cell>
        </row>
        <row r="492">
          <cell r="A492">
            <v>38518</v>
          </cell>
          <cell r="D492">
            <v>0.29166666666666702</v>
          </cell>
          <cell r="E492">
            <v>0.12004692912331939</v>
          </cell>
          <cell r="F492">
            <v>0.1772020859882632</v>
          </cell>
          <cell r="G492">
            <v>0.1772020859882632</v>
          </cell>
        </row>
        <row r="493">
          <cell r="A493">
            <v>38534</v>
          </cell>
          <cell r="B493">
            <v>3.2975835141765081E-2</v>
          </cell>
          <cell r="C493">
            <v>4.8987548503065116E-2</v>
          </cell>
          <cell r="D493">
            <v>0.25000000000000033</v>
          </cell>
          <cell r="E493">
            <v>9.9225324641776608E-2</v>
          </cell>
          <cell r="F493">
            <v>0.15197139278046626</v>
          </cell>
          <cell r="G493">
            <v>0.15197139278046626</v>
          </cell>
        </row>
        <row r="494">
          <cell r="A494">
            <v>38548</v>
          </cell>
          <cell r="D494">
            <v>0.20833333333333368</v>
          </cell>
          <cell r="E494">
            <v>8.2737407070894067E-2</v>
          </cell>
          <cell r="F494">
            <v>0.12747761852893369</v>
          </cell>
          <cell r="G494">
            <v>0.12747761852893369</v>
          </cell>
        </row>
        <row r="495">
          <cell r="A495">
            <v>38565</v>
          </cell>
          <cell r="B495">
            <v>3.4214767889140123E-2</v>
          </cell>
          <cell r="C495">
            <v>5.1477557845171808E-2</v>
          </cell>
          <cell r="D495">
            <v>0.16666666666666702</v>
          </cell>
          <cell r="E495">
            <v>6.6249489500011527E-2</v>
          </cell>
          <cell r="F495">
            <v>0.10298384427740113</v>
          </cell>
          <cell r="G495">
            <v>0.16981132075471697</v>
          </cell>
        </row>
        <row r="496">
          <cell r="A496">
            <v>38579</v>
          </cell>
          <cell r="D496">
            <v>0.12500000000000036</v>
          </cell>
          <cell r="E496">
            <v>4.9142105555441469E-2</v>
          </cell>
          <cell r="F496">
            <v>7.7245065354815234E-2</v>
          </cell>
          <cell r="G496">
            <v>7.7245065354815234E-2</v>
          </cell>
        </row>
        <row r="497">
          <cell r="A497">
            <v>38596</v>
          </cell>
          <cell r="B497">
            <v>3.2034721610871411E-2</v>
          </cell>
          <cell r="C497">
            <v>5.1506286432229327E-2</v>
          </cell>
          <cell r="D497">
            <v>8.3333333333333703E-2</v>
          </cell>
          <cell r="E497">
            <v>3.2034721610871411E-2</v>
          </cell>
          <cell r="F497">
            <v>5.1506286432229327E-2</v>
          </cell>
          <cell r="G497">
            <v>5.1506286432229327E-2</v>
          </cell>
        </row>
        <row r="498">
          <cell r="A498">
            <v>38610</v>
          </cell>
          <cell r="D498">
            <v>4.1666666666667039E-2</v>
          </cell>
          <cell r="E498">
            <v>1.6017360805435706E-2</v>
          </cell>
          <cell r="F498">
            <v>2.5753143216114664E-2</v>
          </cell>
          <cell r="G498">
            <v>2.5753143216114664E-2</v>
          </cell>
        </row>
        <row r="499">
          <cell r="A499">
            <v>38625</v>
          </cell>
          <cell r="D499">
            <v>3.7470027081099033E-16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0.99999999999999989</v>
          </cell>
          <cell r="C500">
            <v>1.0000000000000002</v>
          </cell>
        </row>
        <row r="504">
          <cell r="A504" t="str">
            <v>WTX System (table_wts)</v>
          </cell>
        </row>
        <row r="505">
          <cell r="A505">
            <v>38261</v>
          </cell>
          <cell r="B505">
            <v>4.0954460682038479E-2</v>
          </cell>
          <cell r="C505">
            <v>6.1128872668668038E-2</v>
          </cell>
          <cell r="D505">
            <v>1</v>
          </cell>
          <cell r="E505">
            <v>0.99999999999999978</v>
          </cell>
          <cell r="F505">
            <v>1</v>
          </cell>
          <cell r="G505">
            <v>1</v>
          </cell>
          <cell r="I505">
            <v>1</v>
          </cell>
        </row>
        <row r="506">
          <cell r="A506">
            <v>38275</v>
          </cell>
          <cell r="D506">
            <v>0.95833333333333337</v>
          </cell>
          <cell r="E506">
            <v>0.97952276965898055</v>
          </cell>
          <cell r="F506">
            <v>0.96943556366566597</v>
          </cell>
          <cell r="G506">
            <v>0.96943556366566597</v>
          </cell>
        </row>
        <row r="507">
          <cell r="A507">
            <v>38292</v>
          </cell>
          <cell r="B507">
            <v>6.2003687158584855E-2</v>
          </cell>
          <cell r="C507">
            <v>9.1253609802416272E-2</v>
          </cell>
          <cell r="D507">
            <v>0.91666666666666674</v>
          </cell>
          <cell r="E507">
            <v>0.95904553931796133</v>
          </cell>
          <cell r="F507">
            <v>0.93887112733133193</v>
          </cell>
          <cell r="G507">
            <v>0.93887112733133193</v>
          </cell>
        </row>
        <row r="508">
          <cell r="A508">
            <v>38306</v>
          </cell>
          <cell r="D508">
            <v>0.87500000000000011</v>
          </cell>
          <cell r="E508">
            <v>0.92804369573866885</v>
          </cell>
          <cell r="F508">
            <v>0.89324432243012386</v>
          </cell>
          <cell r="G508">
            <v>0.89324432243012386</v>
          </cell>
        </row>
        <row r="509">
          <cell r="A509">
            <v>38322</v>
          </cell>
          <cell r="B509">
            <v>0.11871818786997865</v>
          </cell>
          <cell r="C509">
            <v>0.13260961164372329</v>
          </cell>
          <cell r="D509">
            <v>0.83333333333333348</v>
          </cell>
          <cell r="E509">
            <v>0.89704185215937648</v>
          </cell>
          <cell r="F509">
            <v>0.84761751752891568</v>
          </cell>
          <cell r="G509">
            <v>0.84761751752891568</v>
          </cell>
        </row>
        <row r="510">
          <cell r="A510">
            <v>38336</v>
          </cell>
          <cell r="D510">
            <v>0.79166666666666685</v>
          </cell>
          <cell r="E510">
            <v>0.83768275822438709</v>
          </cell>
          <cell r="F510">
            <v>0.78131271170705396</v>
          </cell>
          <cell r="G510">
            <v>0.78131271170705396</v>
          </cell>
        </row>
        <row r="511">
          <cell r="A511">
            <v>38353</v>
          </cell>
          <cell r="B511">
            <v>0.17467199711324904</v>
          </cell>
          <cell r="C511">
            <v>0.1442557882415571</v>
          </cell>
          <cell r="D511">
            <v>0.75000000000000022</v>
          </cell>
          <cell r="E511">
            <v>0.77832366428939781</v>
          </cell>
          <cell r="F511">
            <v>0.71500790588519236</v>
          </cell>
          <cell r="G511">
            <v>0.71500790588519236</v>
          </cell>
        </row>
        <row r="512">
          <cell r="A512">
            <v>38367</v>
          </cell>
          <cell r="D512">
            <v>0.70833333333333359</v>
          </cell>
          <cell r="E512">
            <v>0.69098766573277337</v>
          </cell>
          <cell r="F512">
            <v>0.64288001176441378</v>
          </cell>
          <cell r="G512">
            <v>0.64288001176441378</v>
          </cell>
        </row>
        <row r="513">
          <cell r="A513">
            <v>38384</v>
          </cell>
          <cell r="B513">
            <v>0.16877513220383922</v>
          </cell>
          <cell r="C513">
            <v>0.12663895902678027</v>
          </cell>
          <cell r="D513">
            <v>0.66666666666666696</v>
          </cell>
          <cell r="E513">
            <v>0.60365166717614882</v>
          </cell>
          <cell r="F513">
            <v>0.5707521176436352</v>
          </cell>
          <cell r="G513">
            <v>0.5707521176436352</v>
          </cell>
        </row>
        <row r="514">
          <cell r="A514">
            <v>38398</v>
          </cell>
          <cell r="D514">
            <v>0.62500000000000033</v>
          </cell>
          <cell r="E514">
            <v>0.51926410107422916</v>
          </cell>
          <cell r="F514">
            <v>0.50743263813024508</v>
          </cell>
          <cell r="G514">
            <v>0.50743263813024508</v>
          </cell>
        </row>
        <row r="515">
          <cell r="A515">
            <v>38412</v>
          </cell>
          <cell r="B515">
            <v>0.12871283754748111</v>
          </cell>
          <cell r="C515">
            <v>0.10411828997414581</v>
          </cell>
          <cell r="D515">
            <v>0.5833333333333337</v>
          </cell>
          <cell r="E515">
            <v>0.4348765349723096</v>
          </cell>
          <cell r="F515">
            <v>0.44411315861685496</v>
          </cell>
          <cell r="G515">
            <v>0.44411315861685496</v>
          </cell>
        </row>
        <row r="516">
          <cell r="A516">
            <v>38426</v>
          </cell>
          <cell r="D516">
            <v>0.54166666666666707</v>
          </cell>
          <cell r="E516">
            <v>0.37052011619856906</v>
          </cell>
          <cell r="F516">
            <v>0.39205401362978209</v>
          </cell>
          <cell r="G516">
            <v>0.39205401362978209</v>
          </cell>
        </row>
        <row r="517">
          <cell r="A517">
            <v>38443</v>
          </cell>
          <cell r="B517">
            <v>9.2806250795054071E-2</v>
          </cell>
          <cell r="C517">
            <v>7.8022808189410375E-2</v>
          </cell>
          <cell r="D517">
            <v>0.50000000000000044</v>
          </cell>
          <cell r="E517">
            <v>0.30616369742482852</v>
          </cell>
          <cell r="F517">
            <v>0.33999486864270917</v>
          </cell>
          <cell r="G517">
            <v>0.33999486864270917</v>
          </cell>
        </row>
        <row r="518">
          <cell r="A518">
            <v>38457</v>
          </cell>
          <cell r="D518">
            <v>0.45833333333333376</v>
          </cell>
          <cell r="E518">
            <v>0.25976057202730152</v>
          </cell>
          <cell r="F518">
            <v>0.30098346454800395</v>
          </cell>
          <cell r="G518">
            <v>0.30098346454800395</v>
          </cell>
        </row>
        <row r="519">
          <cell r="A519">
            <v>38473</v>
          </cell>
          <cell r="B519">
            <v>7.2488913024912296E-2</v>
          </cell>
          <cell r="C519">
            <v>5.9539281257238633E-2</v>
          </cell>
          <cell r="D519">
            <v>0.41666666666666707</v>
          </cell>
          <cell r="E519">
            <v>0.21335744662977446</v>
          </cell>
          <cell r="F519">
            <v>0.26197206045329879</v>
          </cell>
          <cell r="G519">
            <v>0.26197206045329879</v>
          </cell>
        </row>
        <row r="520">
          <cell r="A520">
            <v>38487</v>
          </cell>
          <cell r="D520">
            <v>0.37500000000000039</v>
          </cell>
          <cell r="E520">
            <v>0.17711299011731832</v>
          </cell>
          <cell r="F520">
            <v>0.23220241982467948</v>
          </cell>
          <cell r="G520">
            <v>0.23220241982467948</v>
          </cell>
        </row>
        <row r="521">
          <cell r="A521">
            <v>38504</v>
          </cell>
          <cell r="B521">
            <v>4.1643208963085571E-2</v>
          </cell>
          <cell r="C521">
            <v>5.0461386415593924E-2</v>
          </cell>
          <cell r="D521">
            <v>0.3333333333333337</v>
          </cell>
          <cell r="E521">
            <v>0.14086853360486218</v>
          </cell>
          <cell r="F521">
            <v>0.20243277919606018</v>
          </cell>
          <cell r="G521">
            <v>0.20243277919606018</v>
          </cell>
        </row>
        <row r="522">
          <cell r="A522">
            <v>38518</v>
          </cell>
          <cell r="D522">
            <v>0.29166666666666702</v>
          </cell>
          <cell r="E522">
            <v>0.12004692912331939</v>
          </cell>
          <cell r="F522">
            <v>0.1772020859882632</v>
          </cell>
          <cell r="G522">
            <v>0.1772020859882632</v>
          </cell>
        </row>
        <row r="523">
          <cell r="A523">
            <v>38534</v>
          </cell>
          <cell r="B523">
            <v>3.2975835141765081E-2</v>
          </cell>
          <cell r="C523">
            <v>4.8987548503065116E-2</v>
          </cell>
          <cell r="D523">
            <v>0.25000000000000033</v>
          </cell>
          <cell r="E523">
            <v>9.9225324641776608E-2</v>
          </cell>
          <cell r="F523">
            <v>0.15197139278046626</v>
          </cell>
          <cell r="G523">
            <v>0.15197139278046626</v>
          </cell>
        </row>
        <row r="524">
          <cell r="A524">
            <v>38548</v>
          </cell>
          <cell r="D524">
            <v>0.20833333333333368</v>
          </cell>
          <cell r="E524">
            <v>8.2737407070894067E-2</v>
          </cell>
          <cell r="F524">
            <v>0.12747761852893369</v>
          </cell>
          <cell r="G524">
            <v>0.12747761852893369</v>
          </cell>
        </row>
        <row r="525">
          <cell r="A525">
            <v>38565</v>
          </cell>
          <cell r="B525">
            <v>3.4214767889140123E-2</v>
          </cell>
          <cell r="C525">
            <v>5.1477557845171808E-2</v>
          </cell>
          <cell r="D525">
            <v>0.16666666666666702</v>
          </cell>
          <cell r="E525">
            <v>6.6249489500011527E-2</v>
          </cell>
          <cell r="F525">
            <v>0.10298384427740113</v>
          </cell>
          <cell r="G525">
            <v>5.1687221313185164E-2</v>
          </cell>
          <cell r="H525">
            <v>0.45955451348182885</v>
          </cell>
          <cell r="I525">
            <v>-0.18194344682013541</v>
          </cell>
        </row>
        <row r="526">
          <cell r="A526">
            <v>38579</v>
          </cell>
          <cell r="D526">
            <v>0.12500000000000036</v>
          </cell>
          <cell r="E526">
            <v>4.9142105555441469E-2</v>
          </cell>
          <cell r="F526">
            <v>7.7245065354815234E-2</v>
          </cell>
          <cell r="G526">
            <v>7.7245065354815234E-2</v>
          </cell>
        </row>
        <row r="527">
          <cell r="A527">
            <v>38596</v>
          </cell>
          <cell r="B527">
            <v>3.2034721610871411E-2</v>
          </cell>
          <cell r="C527">
            <v>5.1506286432229327E-2</v>
          </cell>
          <cell r="D527">
            <v>8.3333333333333703E-2</v>
          </cell>
          <cell r="E527">
            <v>3.2034721610871411E-2</v>
          </cell>
          <cell r="F527">
            <v>5.1506286432229327E-2</v>
          </cell>
          <cell r="G527">
            <v>5.1506286432229327E-2</v>
          </cell>
        </row>
        <row r="528">
          <cell r="A528">
            <v>38610</v>
          </cell>
          <cell r="D528">
            <v>4.1666666666667039E-2</v>
          </cell>
          <cell r="E528">
            <v>1.6017360805435706E-2</v>
          </cell>
          <cell r="F528">
            <v>2.5753143216114664E-2</v>
          </cell>
          <cell r="G528">
            <v>2.5753143216114664E-2</v>
          </cell>
        </row>
        <row r="529">
          <cell r="A529">
            <v>38625</v>
          </cell>
          <cell r="D529">
            <v>3.7470027081099033E-16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0.99999999999999989</v>
          </cell>
          <cell r="C530">
            <v>1.0000000000000002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-byMonth"/>
      <sheetName val="SSU-byCCter"/>
      <sheetName val="SSU-byDept"/>
      <sheetName val="SSUDC-Sum"/>
      <sheetName val="SSUDC-Detail"/>
      <sheetName val="Alloc-Summary"/>
      <sheetName val="BilledtoLiberty"/>
      <sheetName val="BilledToCK"/>
      <sheetName val="BilledToLA"/>
      <sheetName val="BilledToKMD"/>
      <sheetName val="BilledToMSP"/>
      <sheetName val="BilledToWTX"/>
      <sheetName val="BilledToMTX"/>
      <sheetName val="BilledToAPT"/>
      <sheetName val="BilledToNonreg"/>
      <sheetName val="Billed-toBU-ActMtd"/>
      <sheetName val="Billed-toBU-ActYtd"/>
      <sheetName val="Billed-toBU-woGA"/>
      <sheetName val="Billed-toBU-Bud"/>
      <sheetName val="Billed-toRateDiv-ActMtd"/>
      <sheetName val="Billed-toRateDiv-ActYtd"/>
      <sheetName val="Billed-toRateDiv-Bud"/>
      <sheetName val="SSU-OHCap"/>
      <sheetName val="OHCap-Rates"/>
      <sheetName val="SSU-byDeptVar"/>
      <sheetName val="Var-SSU-byDept-MTD"/>
      <sheetName val="Var-SSU-byDept-YTD"/>
      <sheetName val="SSU-byDept-Bud"/>
      <sheetName val="SSU-byDept-Proj"/>
      <sheetName val="Var-SSU-BudPro"/>
      <sheetName val="SSU-Reproj"/>
      <sheetName val="Labor"/>
      <sheetName val="OutSer"/>
      <sheetName val="TE"/>
      <sheetName val="EmpW"/>
      <sheetName val="M&amp;Ins"/>
      <sheetName val="Benefits"/>
      <sheetName val="BenActBud"/>
      <sheetName val="PenPostR"/>
      <sheetName val="SSU-byDept Var (2)"/>
      <sheetName val="SSU"/>
      <sheetName val="Shared Services EPS_Mar14"/>
    </sheetNames>
    <sheetDataSet>
      <sheetData sheetId="0">
        <row r="13">
          <cell r="A13" t="str">
            <v>GROSS PROFIT</v>
          </cell>
        </row>
      </sheetData>
      <sheetData sheetId="1">
        <row r="16">
          <cell r="C16">
            <v>0</v>
          </cell>
        </row>
      </sheetData>
      <sheetData sheetId="2">
        <row r="20">
          <cell r="A20" t="str">
            <v>Gross Profit</v>
          </cell>
        </row>
      </sheetData>
      <sheetData sheetId="3">
        <row r="11">
          <cell r="A11" t="str">
            <v>Default - CC0000</v>
          </cell>
        </row>
      </sheetData>
      <sheetData sheetId="4"/>
      <sheetData sheetId="5"/>
      <sheetData sheetId="6"/>
      <sheetData sheetId="7">
        <row r="11">
          <cell r="A11" t="str">
            <v>Colorado Divisions No 24 - COLODV</v>
          </cell>
          <cell r="B11">
            <v>4070470.5699999984</v>
          </cell>
          <cell r="C11">
            <v>455523.43405139999</v>
          </cell>
          <cell r="D11">
            <v>279234.69999999995</v>
          </cell>
          <cell r="E11">
            <v>372397.41999999993</v>
          </cell>
          <cell r="F11">
            <v>395373.56000000006</v>
          </cell>
          <cell r="G11">
            <v>336497.26</v>
          </cell>
          <cell r="H11">
            <v>371075</v>
          </cell>
          <cell r="I11">
            <v>379159.31149989454</v>
          </cell>
          <cell r="J11">
            <v>468219.61401235918</v>
          </cell>
          <cell r="K11">
            <v>291375.86973501591</v>
          </cell>
          <cell r="L11">
            <v>372870.18201174453</v>
          </cell>
          <cell r="M11">
            <v>348951.9267216514</v>
          </cell>
          <cell r="N11">
            <v>373816.66801411327</v>
          </cell>
          <cell r="O11">
            <v>4444494.9460461792</v>
          </cell>
        </row>
        <row r="12">
          <cell r="A12" t="str">
            <v>Kansas Divisions - KANSDV</v>
          </cell>
          <cell r="B12">
            <v>5498092.5100000007</v>
          </cell>
          <cell r="C12">
            <v>594989.53594859992</v>
          </cell>
          <cell r="D12">
            <v>352803.11</v>
          </cell>
          <cell r="E12">
            <v>486408.58</v>
          </cell>
          <cell r="F12">
            <v>514654.7099999999</v>
          </cell>
          <cell r="G12">
            <v>438399.43000000005</v>
          </cell>
          <cell r="H12">
            <v>483711</v>
          </cell>
          <cell r="I12">
            <v>494258.28196695616</v>
          </cell>
          <cell r="J12">
            <v>610354.05167688825</v>
          </cell>
          <cell r="K12">
            <v>379826.98146632919</v>
          </cell>
          <cell r="L12">
            <v>486060.00160932966</v>
          </cell>
          <cell r="M12">
            <v>454881.03432889195</v>
          </cell>
          <cell r="N12">
            <v>487293.80632214545</v>
          </cell>
          <cell r="O12">
            <v>5783640.523319141</v>
          </cell>
        </row>
        <row r="13">
          <cell r="A13" t="str">
            <v>Divested States-CKD - MOCKDV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Admin Div Colorado-Kansas - AMCKDV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COKS Div - 060COM</v>
          </cell>
          <cell r="B15">
            <v>9568563.0799999982</v>
          </cell>
          <cell r="C15">
            <v>1050512.97</v>
          </cell>
          <cell r="D15">
            <v>632037.80999999994</v>
          </cell>
          <cell r="E15">
            <v>858806</v>
          </cell>
          <cell r="F15">
            <v>910028.27</v>
          </cell>
          <cell r="G15">
            <v>774896.69000000006</v>
          </cell>
          <cell r="H15">
            <v>854786</v>
          </cell>
          <cell r="I15">
            <v>873417.5934668507</v>
          </cell>
          <cell r="J15">
            <v>1078573.6656892474</v>
          </cell>
          <cell r="K15">
            <v>671202.8512013451</v>
          </cell>
          <cell r="L15">
            <v>858930.18362107419</v>
          </cell>
          <cell r="M15">
            <v>803832.96105054335</v>
          </cell>
          <cell r="N15">
            <v>861110.47433625872</v>
          </cell>
          <cell r="O15">
            <v>10228135.469365321</v>
          </cell>
        </row>
        <row r="16">
          <cell r="A16" t="str">
            <v>COKS Div - 060COM - Direct Charges</v>
          </cell>
          <cell r="B16">
            <v>3274182.49</v>
          </cell>
          <cell r="C16">
            <v>144988.87</v>
          </cell>
          <cell r="D16">
            <v>200549.71</v>
          </cell>
          <cell r="E16">
            <v>198783.43</v>
          </cell>
          <cell r="F16">
            <v>222463.44</v>
          </cell>
          <cell r="G16">
            <v>245068.09000000003</v>
          </cell>
          <cell r="H16">
            <v>201069.77</v>
          </cell>
          <cell r="I16">
            <v>220031.41166666668</v>
          </cell>
          <cell r="J16">
            <v>200630.52166666667</v>
          </cell>
          <cell r="K16">
            <v>203294.1216666667</v>
          </cell>
          <cell r="L16">
            <v>201982.91166666668</v>
          </cell>
          <cell r="M16">
            <v>184649.83555866667</v>
          </cell>
          <cell r="N16">
            <v>191350.10166666668</v>
          </cell>
          <cell r="O16">
            <v>2414862.2138920003</v>
          </cell>
        </row>
        <row r="17">
          <cell r="A17" t="str">
            <v>COKS Div - 060COM - TOTAL</v>
          </cell>
          <cell r="B17">
            <v>12842745.569999998</v>
          </cell>
          <cell r="C17">
            <v>1195501.8399999999</v>
          </cell>
          <cell r="D17">
            <v>832587.5199999999</v>
          </cell>
          <cell r="E17">
            <v>1057589.43</v>
          </cell>
          <cell r="F17">
            <v>1132491.71</v>
          </cell>
          <cell r="G17">
            <v>1019964.78</v>
          </cell>
          <cell r="H17">
            <v>1055855.77</v>
          </cell>
          <cell r="I17">
            <v>1093449.0051335173</v>
          </cell>
          <cell r="J17">
            <v>1279204.1873559142</v>
          </cell>
          <cell r="K17">
            <v>874496.9728680118</v>
          </cell>
          <cell r="L17">
            <v>1060913.0952877409</v>
          </cell>
          <cell r="M17">
            <v>988482.79660921008</v>
          </cell>
          <cell r="N17">
            <v>1052460.5760029254</v>
          </cell>
          <cell r="O17">
            <v>12642997.683257321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 La Division - 007DIV</v>
          </cell>
          <cell r="B19">
            <v>3431687.05</v>
          </cell>
          <cell r="C19">
            <v>328206.67</v>
          </cell>
          <cell r="D19">
            <v>190540.65</v>
          </cell>
          <cell r="E19">
            <v>268844.59000000003</v>
          </cell>
          <cell r="F19">
            <v>284963.90000000002</v>
          </cell>
          <cell r="G19">
            <v>242774.53999999998</v>
          </cell>
          <cell r="H19">
            <v>267930</v>
          </cell>
          <cell r="I19">
            <v>273341.22896096186</v>
          </cell>
          <cell r="J19">
            <v>336713.6943741893</v>
          </cell>
          <cell r="K19">
            <v>207861.87963667017</v>
          </cell>
          <cell r="L19">
            <v>268617.92329089099</v>
          </cell>
          <cell r="M19">
            <v>251154.83192750503</v>
          </cell>
          <cell r="N19">
            <v>269191.5228957783</v>
          </cell>
          <cell r="O19">
            <v>3190141.4310859954</v>
          </cell>
        </row>
        <row r="20">
          <cell r="A20" t="str">
            <v>AE Louisiana - LGS Division - 077DIV</v>
          </cell>
          <cell r="B20">
            <v>10295061.34</v>
          </cell>
          <cell r="C20">
            <v>1092783.3700000001</v>
          </cell>
          <cell r="D20">
            <v>655548.06000000006</v>
          </cell>
          <cell r="E20">
            <v>897540.49</v>
          </cell>
          <cell r="F20">
            <v>954043.2</v>
          </cell>
          <cell r="G20">
            <v>812195.91999999993</v>
          </cell>
          <cell r="H20">
            <v>895933</v>
          </cell>
          <cell r="I20">
            <v>916392.08534137486</v>
          </cell>
          <cell r="J20">
            <v>1128851.8959378425</v>
          </cell>
          <cell r="K20">
            <v>696868.8260724491</v>
          </cell>
          <cell r="L20">
            <v>900556.93325270421</v>
          </cell>
          <cell r="M20">
            <v>842010.92183747876</v>
          </cell>
          <cell r="N20">
            <v>902479.95869629248</v>
          </cell>
          <cell r="O20">
            <v>10695204.661138142</v>
          </cell>
        </row>
        <row r="21">
          <cell r="A21" t="str">
            <v>Admin Div Louisiana - AMLADV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Louisiana Div - 020COM</v>
          </cell>
          <cell r="B22">
            <v>13726748.390000001</v>
          </cell>
          <cell r="C22">
            <v>1420990.04</v>
          </cell>
          <cell r="D22">
            <v>846088.71000000008</v>
          </cell>
          <cell r="E22">
            <v>1166385.08</v>
          </cell>
          <cell r="F22">
            <v>1239007.1000000001</v>
          </cell>
          <cell r="G22">
            <v>1054970.46</v>
          </cell>
          <cell r="H22">
            <v>1163863</v>
          </cell>
          <cell r="I22">
            <v>1189733.3143023367</v>
          </cell>
          <cell r="J22">
            <v>1465565.5903120318</v>
          </cell>
          <cell r="K22">
            <v>904730.70570911933</v>
          </cell>
          <cell r="L22">
            <v>1169174.8565435952</v>
          </cell>
          <cell r="M22">
            <v>1093165.7537649837</v>
          </cell>
          <cell r="N22">
            <v>1171671.4815920708</v>
          </cell>
          <cell r="O22">
            <v>13885346.092224136</v>
          </cell>
        </row>
        <row r="23">
          <cell r="A23" t="str">
            <v>Louisiana Div - 020COM - Direct Charges</v>
          </cell>
          <cell r="B23">
            <v>4160927.41</v>
          </cell>
          <cell r="C23">
            <v>192586.39</v>
          </cell>
          <cell r="D23">
            <v>227310.90999999997</v>
          </cell>
          <cell r="E23">
            <v>214298.98</v>
          </cell>
          <cell r="F23">
            <v>273904.34999999998</v>
          </cell>
          <cell r="G23">
            <v>277838.98</v>
          </cell>
          <cell r="H23">
            <v>267916.76</v>
          </cell>
          <cell r="I23">
            <v>291101.55499999999</v>
          </cell>
          <cell r="J23">
            <v>272330.88500000001</v>
          </cell>
          <cell r="K23">
            <v>270700.065</v>
          </cell>
          <cell r="L23">
            <v>254778.61500000002</v>
          </cell>
          <cell r="M23">
            <v>254387.565</v>
          </cell>
          <cell r="N23">
            <v>261821.19499999998</v>
          </cell>
          <cell r="O23">
            <v>3058976.25</v>
          </cell>
        </row>
        <row r="24">
          <cell r="A24" t="str">
            <v>Louisiana Div - 020COM - TOTAL</v>
          </cell>
          <cell r="B24">
            <v>17887675.800000001</v>
          </cell>
          <cell r="C24">
            <v>1613576.4300000002</v>
          </cell>
          <cell r="D24">
            <v>1073399.6200000001</v>
          </cell>
          <cell r="E24">
            <v>1380684.06</v>
          </cell>
          <cell r="F24">
            <v>1512911.4500000002</v>
          </cell>
          <cell r="G24">
            <v>1332809.44</v>
          </cell>
          <cell r="H24">
            <v>1431779.76</v>
          </cell>
          <cell r="I24">
            <v>1480834.8693023366</v>
          </cell>
          <cell r="J24">
            <v>1737896.4753120318</v>
          </cell>
          <cell r="K24">
            <v>1175430.7707091193</v>
          </cell>
          <cell r="L24">
            <v>1423953.4715435952</v>
          </cell>
          <cell r="M24">
            <v>1347553.3187649837</v>
          </cell>
          <cell r="N24">
            <v>1433492.6765920708</v>
          </cell>
          <cell r="O24">
            <v>16944322.342224136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Kentucky Division - 009DIV</v>
          </cell>
          <cell r="B26">
            <v>7199537.7599999988</v>
          </cell>
          <cell r="C26">
            <v>752838.83999999985</v>
          </cell>
          <cell r="D26">
            <v>447043.99</v>
          </cell>
          <cell r="E26">
            <v>616416.52</v>
          </cell>
          <cell r="F26">
            <v>652594.28</v>
          </cell>
          <cell r="G26">
            <v>557782.62999999989</v>
          </cell>
          <cell r="H26">
            <v>611968</v>
          </cell>
          <cell r="I26">
            <v>638573.86181294266</v>
          </cell>
          <cell r="J26">
            <v>789118.99763644894</v>
          </cell>
          <cell r="K26">
            <v>479160.23205996823</v>
          </cell>
          <cell r="L26">
            <v>623926.34249440359</v>
          </cell>
          <cell r="M26">
            <v>579722.2738163796</v>
          </cell>
          <cell r="N26">
            <v>622807.09912838554</v>
          </cell>
          <cell r="O26">
            <v>7371953.0669485293</v>
          </cell>
        </row>
        <row r="27">
          <cell r="A27" t="str">
            <v>Tennessee Division - 093DIV</v>
          </cell>
          <cell r="B27">
            <v>5918020.0300000012</v>
          </cell>
          <cell r="C27">
            <v>630736.32000000007</v>
          </cell>
          <cell r="D27">
            <v>374538.16</v>
          </cell>
          <cell r="E27">
            <v>516440.26</v>
          </cell>
          <cell r="F27">
            <v>546750.37</v>
          </cell>
          <cell r="G27">
            <v>467316.17</v>
          </cell>
          <cell r="H27">
            <v>512713</v>
          </cell>
          <cell r="I27">
            <v>524907.71441023878</v>
          </cell>
          <cell r="J27">
            <v>648655.81605716096</v>
          </cell>
          <cell r="K27">
            <v>393869.71075329388</v>
          </cell>
          <cell r="L27">
            <v>512867.45353039971</v>
          </cell>
          <cell r="M27">
            <v>476531.70907706401</v>
          </cell>
          <cell r="N27">
            <v>511947.4354835329</v>
          </cell>
          <cell r="O27">
            <v>6117274.1193116903</v>
          </cell>
        </row>
        <row r="28">
          <cell r="A28" t="str">
            <v>Virginia Division - 096DIV</v>
          </cell>
          <cell r="B28">
            <v>1281517.8299999998</v>
          </cell>
          <cell r="C28">
            <v>137004.20000000001</v>
          </cell>
          <cell r="D28">
            <v>81354.599999999977</v>
          </cell>
          <cell r="E28">
            <v>112177.60000000001</v>
          </cell>
          <cell r="F28">
            <v>118761.35</v>
          </cell>
          <cell r="G28">
            <v>101507.19999999998</v>
          </cell>
          <cell r="H28">
            <v>111368</v>
          </cell>
          <cell r="I28">
            <v>113666.14740270379</v>
          </cell>
          <cell r="J28">
            <v>140463.18157928789</v>
          </cell>
          <cell r="K28">
            <v>85290.521306674345</v>
          </cell>
          <cell r="L28">
            <v>111058.88896400384</v>
          </cell>
          <cell r="M28">
            <v>103190.56473931557</v>
          </cell>
          <cell r="N28">
            <v>110859.66364485263</v>
          </cell>
          <cell r="O28">
            <v>1326701.9176368378</v>
          </cell>
        </row>
        <row r="29">
          <cell r="A29" t="str">
            <v>Georgia Division - GEORDV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Divested States-KMD - DSTKMD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Admin Div KY-Mid States - AMKMDV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1.0000000009313226E-2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1.0000000009313226E-2</v>
          </cell>
        </row>
        <row r="32">
          <cell r="A32" t="str">
            <v>Mid-States Div - 050COM</v>
          </cell>
          <cell r="B32">
            <v>14399075.619999999</v>
          </cell>
          <cell r="C32">
            <v>1520579.3599999999</v>
          </cell>
          <cell r="D32">
            <v>902936.74999999988</v>
          </cell>
          <cell r="E32">
            <v>1245034.3800000001</v>
          </cell>
          <cell r="F32">
            <v>1318106</v>
          </cell>
          <cell r="G32">
            <v>1126606.0099999998</v>
          </cell>
          <cell r="H32">
            <v>1236049</v>
          </cell>
          <cell r="I32">
            <v>1277147.7236258853</v>
          </cell>
          <cell r="J32">
            <v>1578237.9952728979</v>
          </cell>
          <cell r="K32">
            <v>958320.46411993646</v>
          </cell>
          <cell r="L32">
            <v>1247852.6849888072</v>
          </cell>
          <cell r="M32">
            <v>1159444.5476327592</v>
          </cell>
          <cell r="N32">
            <v>1245614.1982567711</v>
          </cell>
          <cell r="O32">
            <v>14815929.113897057</v>
          </cell>
        </row>
        <row r="33">
          <cell r="A33" t="str">
            <v>Mid-States Div - 050COM - Direct Charges</v>
          </cell>
          <cell r="B33">
            <v>5677507.2400000002</v>
          </cell>
          <cell r="C33">
            <v>219817.20999999996</v>
          </cell>
          <cell r="D33">
            <v>290086.33</v>
          </cell>
          <cell r="E33">
            <v>263208.19</v>
          </cell>
          <cell r="F33">
            <v>318274.19</v>
          </cell>
          <cell r="G33">
            <v>356069</v>
          </cell>
          <cell r="H33">
            <v>295906.84000000003</v>
          </cell>
          <cell r="I33">
            <v>393054.4633333332</v>
          </cell>
          <cell r="J33">
            <v>335132.93333333335</v>
          </cell>
          <cell r="K33">
            <v>346945.3633333334</v>
          </cell>
          <cell r="L33">
            <v>323954.20333333337</v>
          </cell>
          <cell r="M33">
            <v>312052.78333333338</v>
          </cell>
          <cell r="N33">
            <v>318052.72333333333</v>
          </cell>
          <cell r="O33">
            <v>3772554.2299999991</v>
          </cell>
        </row>
        <row r="34">
          <cell r="A34" t="str">
            <v>Mid-States Div - 050COM - TOTAL</v>
          </cell>
          <cell r="B34">
            <v>20076582.859999999</v>
          </cell>
          <cell r="C34">
            <v>1740396.5699999998</v>
          </cell>
          <cell r="D34">
            <v>1193023.0799999998</v>
          </cell>
          <cell r="E34">
            <v>1508242.57</v>
          </cell>
          <cell r="F34">
            <v>1636380.19</v>
          </cell>
          <cell r="G34">
            <v>1482675.0099999998</v>
          </cell>
          <cell r="H34">
            <v>1531955.84</v>
          </cell>
          <cell r="I34">
            <v>1670202.1869592185</v>
          </cell>
          <cell r="J34">
            <v>1913370.9286062312</v>
          </cell>
          <cell r="K34">
            <v>1305265.8274532699</v>
          </cell>
          <cell r="L34">
            <v>1571806.8883221406</v>
          </cell>
          <cell r="M34">
            <v>1471497.3309660926</v>
          </cell>
          <cell r="N34">
            <v>1563666.9215901045</v>
          </cell>
          <cell r="O34">
            <v>18588483.343897056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Mississippi Division - 070COM</v>
          </cell>
          <cell r="B36">
            <v>10432678.800000001</v>
          </cell>
          <cell r="C36">
            <v>1128645.2499999998</v>
          </cell>
          <cell r="D36">
            <v>674973.86</v>
          </cell>
          <cell r="E36">
            <v>922480.56999999983</v>
          </cell>
          <cell r="F36">
            <v>975230.82000000007</v>
          </cell>
          <cell r="G36">
            <v>830911.34999999986</v>
          </cell>
          <cell r="H36">
            <v>916598.86999999976</v>
          </cell>
          <cell r="I36">
            <v>936959.47950553312</v>
          </cell>
          <cell r="J36">
            <v>1162610.6134616004</v>
          </cell>
          <cell r="K36">
            <v>717024.91822241212</v>
          </cell>
          <cell r="L36">
            <v>920705.79488760617</v>
          </cell>
          <cell r="M36">
            <v>861073.03305477614</v>
          </cell>
          <cell r="N36">
            <v>923545.84220837639</v>
          </cell>
          <cell r="O36">
            <v>10970760.401340306</v>
          </cell>
        </row>
        <row r="37">
          <cell r="A37" t="str">
            <v>Mississippi Division - 070COM - Direct Charges</v>
          </cell>
          <cell r="B37">
            <v>3500104.6099999994</v>
          </cell>
          <cell r="C37">
            <v>172781.38999999998</v>
          </cell>
          <cell r="D37">
            <v>226980.2</v>
          </cell>
          <cell r="E37">
            <v>204252.13</v>
          </cell>
          <cell r="F37">
            <v>247360.83000000005</v>
          </cell>
          <cell r="G37">
            <v>266206.48</v>
          </cell>
          <cell r="H37">
            <v>241231.5</v>
          </cell>
          <cell r="I37">
            <v>271254.59999999998</v>
          </cell>
          <cell r="J37">
            <v>255195.59</v>
          </cell>
          <cell r="K37">
            <v>241224.37000000005</v>
          </cell>
          <cell r="L37">
            <v>230841.78</v>
          </cell>
          <cell r="M37">
            <v>214839.43000000002</v>
          </cell>
          <cell r="N37">
            <v>221604.12</v>
          </cell>
          <cell r="O37">
            <v>2793772.42</v>
          </cell>
        </row>
        <row r="38">
          <cell r="A38" t="str">
            <v>Mississippi Division - 070COM - TOTAL</v>
          </cell>
          <cell r="B38">
            <v>13932783.41</v>
          </cell>
          <cell r="C38">
            <v>1301426.6399999997</v>
          </cell>
          <cell r="D38">
            <v>901954.06</v>
          </cell>
          <cell r="E38">
            <v>1126732.6999999997</v>
          </cell>
          <cell r="F38">
            <v>1222591.6500000001</v>
          </cell>
          <cell r="G38">
            <v>1097117.8299999998</v>
          </cell>
          <cell r="H38">
            <v>1157830.3699999996</v>
          </cell>
          <cell r="I38">
            <v>1208214.079505533</v>
          </cell>
          <cell r="J38">
            <v>1417806.2034616005</v>
          </cell>
          <cell r="K38">
            <v>958249.28822241211</v>
          </cell>
          <cell r="L38">
            <v>1151547.5748876061</v>
          </cell>
          <cell r="M38">
            <v>1075912.4630547762</v>
          </cell>
          <cell r="N38">
            <v>1145149.9622083763</v>
          </cell>
          <cell r="O38">
            <v>13764532.821340306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Fritch &amp; Sanford City Plant Division - 004DIV</v>
          </cell>
          <cell r="B40">
            <v>34751.07</v>
          </cell>
          <cell r="C40">
            <v>4608.68</v>
          </cell>
          <cell r="D40">
            <v>3121.17</v>
          </cell>
          <cell r="E40">
            <v>3820.1099999999997</v>
          </cell>
          <cell r="F40">
            <v>4104</v>
          </cell>
          <cell r="G40">
            <v>3497.85</v>
          </cell>
          <cell r="H40">
            <v>3837</v>
          </cell>
          <cell r="I40">
            <v>3959.5200937891655</v>
          </cell>
          <cell r="J40">
            <v>4861.3357892151716</v>
          </cell>
          <cell r="K40">
            <v>3044.2246298301134</v>
          </cell>
          <cell r="L40">
            <v>3896.4293489399865</v>
          </cell>
          <cell r="M40">
            <v>3647.5216805229938</v>
          </cell>
          <cell r="N40">
            <v>3903.0265430228465</v>
          </cell>
          <cell r="O40">
            <v>46300.868085320275</v>
          </cell>
        </row>
        <row r="41">
          <cell r="A41" t="str">
            <v>West Texas Rural Irrigation Division - 008DIV</v>
          </cell>
          <cell r="B41">
            <v>23167.37</v>
          </cell>
          <cell r="C41">
            <v>4194.7100000000009</v>
          </cell>
          <cell r="D41">
            <v>1842.2699999999995</v>
          </cell>
          <cell r="E41">
            <v>3359.5800000000004</v>
          </cell>
          <cell r="F41">
            <v>3476.21</v>
          </cell>
          <cell r="G41">
            <v>3009.95</v>
          </cell>
          <cell r="H41">
            <v>3301</v>
          </cell>
          <cell r="I41">
            <v>3303.0193528500295</v>
          </cell>
          <cell r="J41">
            <v>4055.311202402293</v>
          </cell>
          <cell r="K41">
            <v>2539.4827222935146</v>
          </cell>
          <cell r="L41">
            <v>3250.3892496338749</v>
          </cell>
          <cell r="M41">
            <v>3042.7512464466427</v>
          </cell>
          <cell r="N41">
            <v>3255.8926084283848</v>
          </cell>
          <cell r="O41">
            <v>38630.566382054734</v>
          </cell>
        </row>
        <row r="42">
          <cell r="A42" t="str">
            <v>West Texas Div- Triangle Pipeline - 019DIV</v>
          </cell>
          <cell r="B42">
            <v>556016.8600000001</v>
          </cell>
          <cell r="C42">
            <v>25618.85</v>
          </cell>
          <cell r="D42">
            <v>10531.11</v>
          </cell>
          <cell r="E42">
            <v>20433.660000000003</v>
          </cell>
          <cell r="F42">
            <v>21043.730000000003</v>
          </cell>
          <cell r="G42">
            <v>18257.66</v>
          </cell>
          <cell r="H42">
            <v>20025</v>
          </cell>
          <cell r="I42">
            <v>19982.241302334958</v>
          </cell>
          <cell r="J42">
            <v>24533.373361116977</v>
          </cell>
          <cell r="K42">
            <v>15363.081810645237</v>
          </cell>
          <cell r="L42">
            <v>19663.845522629777</v>
          </cell>
          <cell r="M42">
            <v>18407.700087198944</v>
          </cell>
          <cell r="N42">
            <v>19697.139134218924</v>
          </cell>
          <cell r="O42">
            <v>233557.3912181448</v>
          </cell>
        </row>
        <row r="43">
          <cell r="A43" t="str">
            <v>Amarillo Division - AMARDV</v>
          </cell>
          <cell r="B43">
            <v>2374655.16</v>
          </cell>
          <cell r="C43">
            <v>268658.93999999994</v>
          </cell>
          <cell r="D43">
            <v>166463.78</v>
          </cell>
          <cell r="E43">
            <v>220869.83000000002</v>
          </cell>
          <cell r="F43">
            <v>235221.02000000005</v>
          </cell>
          <cell r="G43">
            <v>201210.78</v>
          </cell>
          <cell r="H43">
            <v>220710</v>
          </cell>
          <cell r="I43">
            <v>226379.91955915309</v>
          </cell>
          <cell r="J43">
            <v>277939.94697458448</v>
          </cell>
          <cell r="K43">
            <v>174049.20558476885</v>
          </cell>
          <cell r="L43">
            <v>222772.79611854031</v>
          </cell>
          <cell r="M43">
            <v>208541.85483798431</v>
          </cell>
          <cell r="N43">
            <v>223149.98129008082</v>
          </cell>
          <cell r="O43">
            <v>2645968.0543651124</v>
          </cell>
        </row>
        <row r="44">
          <cell r="A44" t="str">
            <v>Amarillo Transmission Division - AMATDV</v>
          </cell>
          <cell r="B44">
            <v>139004.19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Dalhart Division - DALHDV</v>
          </cell>
          <cell r="B45">
            <v>115836.86999999998</v>
          </cell>
          <cell r="C45">
            <v>11738.71</v>
          </cell>
          <cell r="D45">
            <v>7491.0999999999985</v>
          </cell>
          <cell r="E45">
            <v>9676.2200000000012</v>
          </cell>
          <cell r="F45">
            <v>10334.18</v>
          </cell>
          <cell r="G45">
            <v>8829.52</v>
          </cell>
          <cell r="H45">
            <v>9685</v>
          </cell>
          <cell r="I45">
            <v>9960.3471789359573</v>
          </cell>
          <cell r="J45">
            <v>12228.904278051636</v>
          </cell>
          <cell r="K45">
            <v>7657.8811284068397</v>
          </cell>
          <cell r="L45">
            <v>9801.639631659913</v>
          </cell>
          <cell r="M45">
            <v>9175.5014295021429</v>
          </cell>
          <cell r="N45">
            <v>9818.2351639253466</v>
          </cell>
          <cell r="O45">
            <v>116397.23881048182</v>
          </cell>
        </row>
        <row r="46">
          <cell r="A46" t="str">
            <v>Lubbock Division - LUBBDV</v>
          </cell>
          <cell r="B46">
            <v>2397822.689999999</v>
          </cell>
          <cell r="C46">
            <v>283915.54999999993</v>
          </cell>
          <cell r="D46">
            <v>174646.09999999998</v>
          </cell>
          <cell r="E46">
            <v>233263.20000000004</v>
          </cell>
          <cell r="F46">
            <v>248248.95</v>
          </cell>
          <cell r="G46">
            <v>212416.06</v>
          </cell>
          <cell r="H46">
            <v>233001</v>
          </cell>
          <cell r="I46">
            <v>238853.43363699666</v>
          </cell>
          <cell r="J46">
            <v>293254.41412402916</v>
          </cell>
          <cell r="K46">
            <v>183639.30182796423</v>
          </cell>
          <cell r="L46">
            <v>235047.55800535643</v>
          </cell>
          <cell r="M46">
            <v>220032.49308543501</v>
          </cell>
          <cell r="N46">
            <v>235445.52604737558</v>
          </cell>
          <cell r="O46">
            <v>2791763.5867271572</v>
          </cell>
        </row>
        <row r="47">
          <cell r="A47" t="str">
            <v>LVS Division - LVSIDV</v>
          </cell>
          <cell r="B47">
            <v>11583.689999999999</v>
          </cell>
          <cell r="C47">
            <v>4693.42</v>
          </cell>
          <cell r="D47">
            <v>2000.0900000000001</v>
          </cell>
          <cell r="E47">
            <v>3751.8099999999995</v>
          </cell>
          <cell r="F47">
            <v>3873.6100000000006</v>
          </cell>
          <cell r="G47">
            <v>3357.1499999999996</v>
          </cell>
          <cell r="H47">
            <v>3682</v>
          </cell>
          <cell r="I47">
            <v>3682.5588437054671</v>
          </cell>
          <cell r="J47">
            <v>4521.294166653488</v>
          </cell>
          <cell r="K47">
            <v>2831.2866375881104</v>
          </cell>
          <cell r="L47">
            <v>3623.8811820452202</v>
          </cell>
          <cell r="M47">
            <v>3392.3841536470331</v>
          </cell>
          <cell r="N47">
            <v>3630.0169143658077</v>
          </cell>
          <cell r="O47">
            <v>43039.501898005132</v>
          </cell>
        </row>
        <row r="48">
          <cell r="A48" t="str">
            <v>West Texas Division - WTEXDV</v>
          </cell>
          <cell r="B48">
            <v>5930846.2899999991</v>
          </cell>
          <cell r="C48">
            <v>620835.53</v>
          </cell>
          <cell r="D48">
            <v>373062.23</v>
          </cell>
          <cell r="E48">
            <v>509035.82999999996</v>
          </cell>
          <cell r="F48">
            <v>540550.85</v>
          </cell>
          <cell r="G48">
            <v>462951.25</v>
          </cell>
          <cell r="H48">
            <v>507812</v>
          </cell>
          <cell r="I48">
            <v>519651.1099255578</v>
          </cell>
          <cell r="J48">
            <v>638006.2428648998</v>
          </cell>
          <cell r="K48">
            <v>399526.87959213398</v>
          </cell>
          <cell r="L48">
            <v>511371.02173044236</v>
          </cell>
          <cell r="M48">
            <v>478704.14718552935</v>
          </cell>
          <cell r="N48">
            <v>512236.8436347004</v>
          </cell>
          <cell r="O48">
            <v>6073743.9349332638</v>
          </cell>
        </row>
        <row r="49">
          <cell r="A49" t="str">
            <v>Admin Div West Texas - AMWTDV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West Texas Div - 030COM</v>
          </cell>
          <cell r="B50">
            <v>11583684.189999998</v>
          </cell>
          <cell r="C50">
            <v>1224264.3900000001</v>
          </cell>
          <cell r="D50">
            <v>739157.85</v>
          </cell>
          <cell r="E50">
            <v>1004210.24</v>
          </cell>
          <cell r="F50">
            <v>1066852.55</v>
          </cell>
          <cell r="G50">
            <v>913530.22</v>
          </cell>
          <cell r="H50">
            <v>1002053</v>
          </cell>
          <cell r="I50">
            <v>1025772.1498933232</v>
          </cell>
          <cell r="J50">
            <v>1259400.8227609531</v>
          </cell>
          <cell r="K50">
            <v>788651.34393363085</v>
          </cell>
          <cell r="L50">
            <v>1009427.560789248</v>
          </cell>
          <cell r="M50">
            <v>944944.3537062665</v>
          </cell>
          <cell r="N50">
            <v>1011136.6613361181</v>
          </cell>
          <cell r="O50">
            <v>11989401.142419539</v>
          </cell>
        </row>
        <row r="51">
          <cell r="A51" t="str">
            <v>West Texas Div - 030COM - Direct Charges</v>
          </cell>
          <cell r="B51">
            <v>3929222.0999999996</v>
          </cell>
          <cell r="C51">
            <v>220164.15999999997</v>
          </cell>
          <cell r="D51">
            <v>258926.87</v>
          </cell>
          <cell r="E51">
            <v>108146.84</v>
          </cell>
          <cell r="F51">
            <v>283795.01999999996</v>
          </cell>
          <cell r="G51">
            <v>282887.21000000002</v>
          </cell>
          <cell r="H51">
            <v>241453.68</v>
          </cell>
          <cell r="I51">
            <v>282403.66760175</v>
          </cell>
          <cell r="J51">
            <v>248328.25835924997</v>
          </cell>
          <cell r="K51">
            <v>253018.51145625001</v>
          </cell>
          <cell r="L51">
            <v>245806.05358155002</v>
          </cell>
          <cell r="M51">
            <v>241288.50875745004</v>
          </cell>
          <cell r="N51">
            <v>246398.74765454995</v>
          </cell>
          <cell r="O51">
            <v>2912617.5274108001</v>
          </cell>
        </row>
        <row r="52">
          <cell r="A52" t="str">
            <v>West Texas Div - 030COM - TOTAL</v>
          </cell>
          <cell r="B52">
            <v>15512906.289999997</v>
          </cell>
          <cell r="C52">
            <v>1444428.55</v>
          </cell>
          <cell r="D52">
            <v>998084.72</v>
          </cell>
          <cell r="E52">
            <v>1112357.08</v>
          </cell>
          <cell r="F52">
            <v>1350647.57</v>
          </cell>
          <cell r="G52">
            <v>1196417.43</v>
          </cell>
          <cell r="H52">
            <v>1243506.68</v>
          </cell>
          <cell r="I52">
            <v>1308175.8174950732</v>
          </cell>
          <cell r="J52">
            <v>1507729.081120203</v>
          </cell>
          <cell r="K52">
            <v>1041669.8553898808</v>
          </cell>
          <cell r="L52">
            <v>1255233.614370798</v>
          </cell>
          <cell r="M52">
            <v>1186232.8624637164</v>
          </cell>
          <cell r="N52">
            <v>1257535.4089906681</v>
          </cell>
          <cell r="O52">
            <v>14902018.669830339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Mid-Tex Div - 080COM</v>
          </cell>
          <cell r="B54">
            <v>55844208.310000002</v>
          </cell>
          <cell r="C54">
            <v>6152686.1099999994</v>
          </cell>
          <cell r="D54">
            <v>3716091.71</v>
          </cell>
          <cell r="E54">
            <v>5021868.3699999982</v>
          </cell>
          <cell r="F54">
            <v>5343671.2200000007</v>
          </cell>
          <cell r="G54">
            <v>4571283.6899999995</v>
          </cell>
          <cell r="H54">
            <v>5013528.6399999997</v>
          </cell>
          <cell r="I54">
            <v>5090289.6370479614</v>
          </cell>
          <cell r="J54">
            <v>6219152.4453234999</v>
          </cell>
          <cell r="K54">
            <v>3911436.4295409312</v>
          </cell>
          <cell r="L54">
            <v>5005448.8442825628</v>
          </cell>
          <cell r="M54">
            <v>4689481.0091489702</v>
          </cell>
          <cell r="N54">
            <v>5015357.5417228574</v>
          </cell>
          <cell r="O54">
            <v>59750295.647066772</v>
          </cell>
        </row>
        <row r="55">
          <cell r="A55" t="str">
            <v>Mid-Tex Div - 080COM - Direct Charges</v>
          </cell>
          <cell r="B55">
            <v>19271284.440000001</v>
          </cell>
          <cell r="C55">
            <v>877264.26</v>
          </cell>
          <cell r="D55">
            <v>1048549.5699999998</v>
          </cell>
          <cell r="E55">
            <v>1239318.2799999998</v>
          </cell>
          <cell r="F55">
            <v>1435517.28</v>
          </cell>
          <cell r="G55">
            <v>1404790.82</v>
          </cell>
          <cell r="H55">
            <v>1392312.11</v>
          </cell>
          <cell r="I55">
            <v>1292378.4616666669</v>
          </cell>
          <cell r="J55">
            <v>1196662.8916666666</v>
          </cell>
          <cell r="K55">
            <v>1160962.6016666666</v>
          </cell>
          <cell r="L55">
            <v>1193431.9316666666</v>
          </cell>
          <cell r="M55">
            <v>1162404.6416666666</v>
          </cell>
          <cell r="N55">
            <v>1655878.7516666665</v>
          </cell>
          <cell r="O55">
            <v>15059471.6</v>
          </cell>
        </row>
        <row r="56">
          <cell r="A56" t="str">
            <v>Mid-Tex Div - 080COM - TOTAL</v>
          </cell>
          <cell r="B56">
            <v>75115492.75</v>
          </cell>
          <cell r="C56">
            <v>7029950.3699999992</v>
          </cell>
          <cell r="D56">
            <v>4764641.2799999993</v>
          </cell>
          <cell r="E56">
            <v>6261186.6499999985</v>
          </cell>
          <cell r="F56">
            <v>6779188.5000000009</v>
          </cell>
          <cell r="G56">
            <v>5976074.5099999998</v>
          </cell>
          <cell r="H56">
            <v>6405840.75</v>
          </cell>
          <cell r="I56">
            <v>6382668.0987146283</v>
          </cell>
          <cell r="J56">
            <v>7415815.3369901665</v>
          </cell>
          <cell r="K56">
            <v>5072399.0312075978</v>
          </cell>
          <cell r="L56">
            <v>6198880.7759492295</v>
          </cell>
          <cell r="M56">
            <v>5851885.6508156369</v>
          </cell>
          <cell r="N56">
            <v>6671236.2933895234</v>
          </cell>
          <cell r="O56">
            <v>74809767.247066766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Atmos Pipeline - Texas Company - 180COM</v>
          </cell>
          <cell r="B58">
            <v>9374824.9000000004</v>
          </cell>
          <cell r="C58">
            <v>1100596.83</v>
          </cell>
          <cell r="D58">
            <v>526707.90999999992</v>
          </cell>
          <cell r="E58">
            <v>859507.1399999999</v>
          </cell>
          <cell r="F58">
            <v>849423.04000000027</v>
          </cell>
          <cell r="G58">
            <v>738065.48999999987</v>
          </cell>
          <cell r="H58">
            <v>808724.35000000021</v>
          </cell>
          <cell r="I58">
            <v>809547.17042901181</v>
          </cell>
          <cell r="J58">
            <v>1163618.7790893679</v>
          </cell>
          <cell r="K58">
            <v>542386.71689912491</v>
          </cell>
          <cell r="L58">
            <v>771455.9717742831</v>
          </cell>
          <cell r="M58">
            <v>711379.29109218507</v>
          </cell>
          <cell r="N58">
            <v>791415.27767900692</v>
          </cell>
          <cell r="O58">
            <v>9672827.9669629801</v>
          </cell>
        </row>
        <row r="59">
          <cell r="A59" t="str">
            <v>Atmos Pipeline - Texas Company - 180COM - Direct Charges</v>
          </cell>
          <cell r="B59">
            <v>1020369.3</v>
          </cell>
          <cell r="C59">
            <v>72513.279999999999</v>
          </cell>
          <cell r="D59">
            <v>55799.539999999994</v>
          </cell>
          <cell r="E59">
            <v>72594.709999999992</v>
          </cell>
          <cell r="F59">
            <v>80410.52</v>
          </cell>
          <cell r="G59">
            <v>77805.16</v>
          </cell>
          <cell r="H59">
            <v>56659.83</v>
          </cell>
          <cell r="I59">
            <v>87377.101666666655</v>
          </cell>
          <cell r="J59">
            <v>127373.91166666665</v>
          </cell>
          <cell r="K59">
            <v>84747.621666666659</v>
          </cell>
          <cell r="L59">
            <v>90005.041666666657</v>
          </cell>
          <cell r="M59">
            <v>84752.671666666662</v>
          </cell>
          <cell r="N59">
            <v>117363.48166666666</v>
          </cell>
          <cell r="O59">
            <v>1007402.8699999999</v>
          </cell>
        </row>
        <row r="60">
          <cell r="A60" t="str">
            <v>Atmos Pipeline - Texas Company - 180COM - TOTAL</v>
          </cell>
          <cell r="B60">
            <v>10395194.200000001</v>
          </cell>
          <cell r="C60">
            <v>1173110.1100000001</v>
          </cell>
          <cell r="D60">
            <v>582507.44999999995</v>
          </cell>
          <cell r="E60">
            <v>932101.84999999986</v>
          </cell>
          <cell r="F60">
            <v>929833.56000000029</v>
          </cell>
          <cell r="G60">
            <v>815870.64999999991</v>
          </cell>
          <cell r="H60">
            <v>865384.18000000017</v>
          </cell>
          <cell r="I60">
            <v>896924.27209567849</v>
          </cell>
          <cell r="J60">
            <v>1290992.6907560346</v>
          </cell>
          <cell r="K60">
            <v>627134.33856579161</v>
          </cell>
          <cell r="L60">
            <v>861461.01344094973</v>
          </cell>
          <cell r="M60">
            <v>796131.9627588517</v>
          </cell>
          <cell r="N60">
            <v>908778.75934567361</v>
          </cell>
          <cell r="O60">
            <v>10680230.836962979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AEM</v>
          </cell>
          <cell r="B62">
            <v>1964609.6800000002</v>
          </cell>
          <cell r="C62">
            <v>269203.25</v>
          </cell>
          <cell r="D62">
            <v>127252.06000000001</v>
          </cell>
          <cell r="E62">
            <v>189750</v>
          </cell>
          <cell r="F62">
            <v>188754.48</v>
          </cell>
          <cell r="G62">
            <v>162587</v>
          </cell>
          <cell r="H62">
            <v>182314</v>
          </cell>
          <cell r="I62">
            <v>171567.99579975079</v>
          </cell>
          <cell r="J62">
            <v>255598.41251039755</v>
          </cell>
          <cell r="K62">
            <v>112267.8426661455</v>
          </cell>
          <cell r="L62">
            <v>161462.44864413989</v>
          </cell>
          <cell r="M62">
            <v>149605.46093725876</v>
          </cell>
          <cell r="N62">
            <v>167913.47210917503</v>
          </cell>
          <cell r="O62">
            <v>2138276.4226668673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ONU</v>
          </cell>
          <cell r="B64">
            <v>0</v>
          </cell>
          <cell r="C64">
            <v>34566</v>
          </cell>
          <cell r="D64">
            <v>3608</v>
          </cell>
          <cell r="E64">
            <v>25657.199999999993</v>
          </cell>
          <cell r="F64">
            <v>25296</v>
          </cell>
          <cell r="G64">
            <v>22241</v>
          </cell>
          <cell r="H64">
            <v>25283</v>
          </cell>
          <cell r="I64">
            <v>20934.664284121063</v>
          </cell>
          <cell r="J64">
            <v>31188.02508892649</v>
          </cell>
          <cell r="K64">
            <v>13698.881222937809</v>
          </cell>
          <cell r="L64">
            <v>19701.589105245683</v>
          </cell>
          <cell r="M64">
            <v>18254.803788978279</v>
          </cell>
          <cell r="N64">
            <v>20488.740636042396</v>
          </cell>
          <cell r="O64">
            <v>260917.90412625176</v>
          </cell>
        </row>
        <row r="65">
          <cell r="A65" t="str">
            <v>Nonreg - Billings</v>
          </cell>
          <cell r="B65">
            <v>1964609.6800000002</v>
          </cell>
          <cell r="C65">
            <v>303769.25</v>
          </cell>
          <cell r="D65">
            <v>130860.06000000001</v>
          </cell>
          <cell r="E65">
            <v>215407.19999999998</v>
          </cell>
          <cell r="F65">
            <v>214050.48</v>
          </cell>
          <cell r="G65">
            <v>184828</v>
          </cell>
          <cell r="H65">
            <v>207597</v>
          </cell>
          <cell r="I65">
            <v>192502.66008387186</v>
          </cell>
          <cell r="J65">
            <v>286786.43759932404</v>
          </cell>
          <cell r="K65">
            <v>125966.72388908331</v>
          </cell>
          <cell r="L65">
            <v>181164.03774938558</v>
          </cell>
          <cell r="M65">
            <v>167860.26472623704</v>
          </cell>
          <cell r="N65">
            <v>188402.21274521743</v>
          </cell>
          <cell r="O65">
            <v>2399194.3267931188</v>
          </cell>
        </row>
        <row r="66">
          <cell r="A66" t="str">
            <v>Nonreg - Direct Charges</v>
          </cell>
          <cell r="B66">
            <v>44514.49</v>
          </cell>
          <cell r="C66">
            <v>0</v>
          </cell>
          <cell r="D66">
            <v>5558.78</v>
          </cell>
          <cell r="E66">
            <v>1387.41</v>
          </cell>
          <cell r="F66">
            <v>499.77</v>
          </cell>
          <cell r="G66">
            <v>5320.32</v>
          </cell>
          <cell r="H66">
            <v>1431.41</v>
          </cell>
          <cell r="I66">
            <v>6469.53</v>
          </cell>
          <cell r="J66">
            <v>6164.48</v>
          </cell>
          <cell r="K66">
            <v>6158.31</v>
          </cell>
          <cell r="L66">
            <v>6160.54</v>
          </cell>
          <cell r="M66">
            <v>6160.54</v>
          </cell>
          <cell r="N66">
            <v>6234.82</v>
          </cell>
          <cell r="O66">
            <v>51545.909999999996</v>
          </cell>
        </row>
        <row r="67">
          <cell r="A67" t="str">
            <v>Nonreg - TOTAL</v>
          </cell>
          <cell r="B67">
            <v>2009124.1700000002</v>
          </cell>
          <cell r="C67">
            <v>303769.25</v>
          </cell>
          <cell r="D67">
            <v>136418.84000000003</v>
          </cell>
          <cell r="E67">
            <v>216794.61</v>
          </cell>
          <cell r="F67">
            <v>214550.25</v>
          </cell>
          <cell r="G67">
            <v>190148.32</v>
          </cell>
          <cell r="H67">
            <v>209028.41</v>
          </cell>
          <cell r="I67">
            <v>198972.19008387186</v>
          </cell>
          <cell r="J67">
            <v>292950.91759932402</v>
          </cell>
          <cell r="K67">
            <v>132125.03388908331</v>
          </cell>
          <cell r="L67">
            <v>187324.57774938559</v>
          </cell>
          <cell r="M67">
            <v>174020.80472623705</v>
          </cell>
          <cell r="N67">
            <v>194637.03274521744</v>
          </cell>
          <cell r="O67">
            <v>2450740.236793119</v>
          </cell>
        </row>
      </sheetData>
      <sheetData sheetId="8"/>
      <sheetData sheetId="9">
        <row r="151">
          <cell r="A151" t="str">
            <v>Billed to Colorado/Kansas RD</v>
          </cell>
        </row>
      </sheetData>
      <sheetData sheetId="10">
        <row r="151">
          <cell r="A151" t="str">
            <v>Billed to Louisiana RD</v>
          </cell>
        </row>
      </sheetData>
      <sheetData sheetId="11">
        <row r="151">
          <cell r="A151" t="str">
            <v>Billed to KY/Mid-States RD</v>
          </cell>
        </row>
      </sheetData>
      <sheetData sheetId="12">
        <row r="153">
          <cell r="A153" t="str">
            <v>SSU-Direct Charges</v>
          </cell>
        </row>
      </sheetData>
      <sheetData sheetId="13">
        <row r="151">
          <cell r="A151" t="str">
            <v>Billed to WTX RD</v>
          </cell>
        </row>
      </sheetData>
      <sheetData sheetId="14">
        <row r="153">
          <cell r="A153" t="str">
            <v>SSU-Direct Charges</v>
          </cell>
        </row>
      </sheetData>
      <sheetData sheetId="15">
        <row r="154">
          <cell r="A154" t="str">
            <v>Atmos Pipeline - Texas Company - 180COM</v>
          </cell>
          <cell r="B154">
            <v>1020369.3</v>
          </cell>
          <cell r="C154">
            <v>72513.279999999999</v>
          </cell>
          <cell r="D154">
            <v>55799.539999999994</v>
          </cell>
          <cell r="E154">
            <v>72594.709999999992</v>
          </cell>
          <cell r="F154">
            <v>80410.52</v>
          </cell>
          <cell r="G154">
            <v>77805.16</v>
          </cell>
          <cell r="H154">
            <v>56659.83</v>
          </cell>
          <cell r="I154">
            <v>87377.101666666655</v>
          </cell>
          <cell r="J154">
            <v>127373.91166666665</v>
          </cell>
          <cell r="K154">
            <v>84747.621666666659</v>
          </cell>
          <cell r="L154">
            <v>90005.041666666657</v>
          </cell>
          <cell r="M154">
            <v>84752.671666666662</v>
          </cell>
          <cell r="N154">
            <v>117363.48166666666</v>
          </cell>
          <cell r="O154">
            <v>1007402.8699999999</v>
          </cell>
        </row>
      </sheetData>
      <sheetData sheetId="16">
        <row r="151">
          <cell r="A151" t="str">
            <v>Billed to Nonreg</v>
          </cell>
        </row>
      </sheetData>
      <sheetData sheetId="17">
        <row r="11">
          <cell r="A11" t="str">
            <v>Default - CC0000</v>
          </cell>
        </row>
      </sheetData>
      <sheetData sheetId="18"/>
      <sheetData sheetId="19"/>
      <sheetData sheetId="20">
        <row r="11">
          <cell r="A11" t="str">
            <v>Default - CC0000</v>
          </cell>
        </row>
      </sheetData>
      <sheetData sheetId="21"/>
      <sheetData sheetId="22"/>
      <sheetData sheetId="23">
        <row r="11">
          <cell r="B11" t="str">
            <v>Kentucky Division - 009DIV</v>
          </cell>
        </row>
      </sheetData>
      <sheetData sheetId="24">
        <row r="10">
          <cell r="A10" t="str">
            <v>BY COST CENTER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MD-Projection"/>
      <sheetName val="Summary-KYMD"/>
      <sheetName val="KYMD-Project"/>
      <sheetName val="Kentucky"/>
      <sheetName val="Georgia"/>
      <sheetName val="Illinois"/>
      <sheetName val="Tennessee"/>
      <sheetName val="Virginia"/>
      <sheetName val="Iowa"/>
      <sheetName val="MDMO"/>
      <sheetName val="MD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2707723.13</v>
          </cell>
          <cell r="C15">
            <v>184392.37</v>
          </cell>
          <cell r="D15">
            <v>342274.53</v>
          </cell>
          <cell r="F15">
            <v>429789.82</v>
          </cell>
          <cell r="H15">
            <v>189155.87</v>
          </cell>
          <cell r="J15">
            <v>198802.8</v>
          </cell>
          <cell r="L15">
            <v>349108.4</v>
          </cell>
          <cell r="N15">
            <v>225861.33</v>
          </cell>
          <cell r="P15">
            <v>203502.58</v>
          </cell>
          <cell r="R15">
            <v>201607.32</v>
          </cell>
          <cell r="T15">
            <v>204903.21</v>
          </cell>
          <cell r="V15">
            <v>234662.39</v>
          </cell>
          <cell r="X15">
            <v>259505.57</v>
          </cell>
          <cell r="Y15">
            <v>-150000</v>
          </cell>
          <cell r="Z15">
            <v>2873566.19</v>
          </cell>
        </row>
        <row r="17">
          <cell r="A17" t="str">
            <v>Equipment</v>
          </cell>
          <cell r="B17">
            <v>253613.98</v>
          </cell>
          <cell r="C17">
            <v>1615.67</v>
          </cell>
          <cell r="D17">
            <v>723.7</v>
          </cell>
          <cell r="F17">
            <v>52744.14</v>
          </cell>
          <cell r="H17">
            <v>7593.14</v>
          </cell>
          <cell r="J17">
            <v>32213.97</v>
          </cell>
          <cell r="L17">
            <v>153690</v>
          </cell>
          <cell r="N17">
            <v>23459.1</v>
          </cell>
          <cell r="P17">
            <v>1973.59</v>
          </cell>
          <cell r="R17">
            <v>1915.44</v>
          </cell>
          <cell r="T17">
            <v>1992.68</v>
          </cell>
          <cell r="V17">
            <v>763.94</v>
          </cell>
          <cell r="X17">
            <v>807.18</v>
          </cell>
          <cell r="Z17">
            <v>279492.55</v>
          </cell>
        </row>
        <row r="19">
          <cell r="A19" t="str">
            <v>050.2602.MDTs2010</v>
          </cell>
          <cell r="B19" t="str">
            <v xml:space="preserve"> 0</v>
          </cell>
          <cell r="C19" t="str">
            <v xml:space="preserve"> 0</v>
          </cell>
          <cell r="D19">
            <v>5142.76</v>
          </cell>
          <cell r="F19">
            <v>1263.4100000000001</v>
          </cell>
          <cell r="H19">
            <v>40441.839999999997</v>
          </cell>
          <cell r="J19">
            <v>4506.96</v>
          </cell>
          <cell r="L19">
            <v>7293.31</v>
          </cell>
          <cell r="N19">
            <v>21457.03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-80105</v>
          </cell>
          <cell r="Z19">
            <v>0.30999999999767169</v>
          </cell>
        </row>
        <row r="20">
          <cell r="A20" t="str">
            <v>3302.PC/MDTReplacement-Acker: CB10.PC / MDT Replacement - Acker</v>
          </cell>
          <cell r="B20" t="str">
            <v xml:space="preserve"> 0</v>
          </cell>
          <cell r="C20" t="str">
            <v xml:space="preserve"> 0</v>
          </cell>
          <cell r="D20">
            <v>5142.76</v>
          </cell>
          <cell r="F20">
            <v>1263.4100000000001</v>
          </cell>
          <cell r="H20">
            <v>40441.839999999997</v>
          </cell>
          <cell r="J20">
            <v>4506.96</v>
          </cell>
          <cell r="L20">
            <v>9888.6</v>
          </cell>
          <cell r="N20">
            <v>67536.289999999994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-128780</v>
          </cell>
          <cell r="Z20">
            <v>-0.14000000001396984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A25" t="str">
            <v>PC/MDT Replacement</v>
          </cell>
          <cell r="B25">
            <v>0</v>
          </cell>
          <cell r="C25">
            <v>0</v>
          </cell>
          <cell r="D25">
            <v>10285.52</v>
          </cell>
          <cell r="E25">
            <v>0</v>
          </cell>
          <cell r="F25">
            <v>2526.8200000000002</v>
          </cell>
          <cell r="G25">
            <v>0</v>
          </cell>
          <cell r="H25">
            <v>80883.679999999993</v>
          </cell>
          <cell r="I25">
            <v>0</v>
          </cell>
          <cell r="J25">
            <v>9013.92</v>
          </cell>
          <cell r="K25">
            <v>0</v>
          </cell>
          <cell r="L25">
            <v>17181.91</v>
          </cell>
          <cell r="M25">
            <v>0</v>
          </cell>
          <cell r="N25">
            <v>88993.319999999992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-208885</v>
          </cell>
          <cell r="Z25">
            <v>0.16999999998370185</v>
          </cell>
        </row>
        <row r="26">
          <cell r="A26" t="str">
            <v>Information Technology-Other</v>
          </cell>
          <cell r="B26">
            <v>173707.1</v>
          </cell>
          <cell r="C26">
            <v>27938.19</v>
          </cell>
          <cell r="D26">
            <v>14308.95</v>
          </cell>
          <cell r="F26">
            <v>42607.46</v>
          </cell>
          <cell r="H26">
            <v>-18889.94999999999</v>
          </cell>
          <cell r="J26">
            <v>257.28999999999905</v>
          </cell>
          <cell r="L26">
            <v>7720.8499999999985</v>
          </cell>
          <cell r="N26">
            <v>13047.090000000011</v>
          </cell>
          <cell r="P26">
            <v>2452.85</v>
          </cell>
          <cell r="R26">
            <v>2390.75</v>
          </cell>
          <cell r="T26">
            <v>2470.27</v>
          </cell>
          <cell r="V26">
            <v>2609.88</v>
          </cell>
          <cell r="X26">
            <v>2676.6</v>
          </cell>
          <cell r="Z26">
            <v>99590.23000000004</v>
          </cell>
        </row>
        <row r="27">
          <cell r="A27" t="str">
            <v>Information Technology</v>
          </cell>
          <cell r="B27">
            <v>173707.1</v>
          </cell>
          <cell r="C27">
            <v>27938.19</v>
          </cell>
          <cell r="D27">
            <v>24594.47</v>
          </cell>
          <cell r="E27">
            <v>0</v>
          </cell>
          <cell r="F27">
            <v>45134.28</v>
          </cell>
          <cell r="G27">
            <v>0</v>
          </cell>
          <cell r="H27">
            <v>61993.73</v>
          </cell>
          <cell r="I27">
            <v>0</v>
          </cell>
          <cell r="J27">
            <v>9271.2099999999991</v>
          </cell>
          <cell r="K27">
            <v>0</v>
          </cell>
          <cell r="L27">
            <v>24902.76</v>
          </cell>
          <cell r="M27">
            <v>0</v>
          </cell>
          <cell r="N27">
            <v>102040.41</v>
          </cell>
          <cell r="O27">
            <v>0</v>
          </cell>
          <cell r="P27">
            <v>2452.85</v>
          </cell>
          <cell r="Q27">
            <v>0</v>
          </cell>
          <cell r="R27">
            <v>2390.75</v>
          </cell>
          <cell r="S27">
            <v>0</v>
          </cell>
          <cell r="T27">
            <v>2470.27</v>
          </cell>
          <cell r="U27">
            <v>0</v>
          </cell>
          <cell r="V27">
            <v>2609.88</v>
          </cell>
          <cell r="W27">
            <v>0</v>
          </cell>
          <cell r="X27">
            <v>2676.6</v>
          </cell>
          <cell r="Y27">
            <v>-208885</v>
          </cell>
          <cell r="Z27">
            <v>99590.400000000023</v>
          </cell>
        </row>
        <row r="29">
          <cell r="A29" t="str">
            <v>Misc</v>
          </cell>
          <cell r="B29" t="str">
            <v xml:space="preserve"> 0</v>
          </cell>
          <cell r="C29">
            <v>52657.8</v>
          </cell>
          <cell r="D29">
            <v>112875.14</v>
          </cell>
          <cell r="F29">
            <v>-201989.76000000001</v>
          </cell>
          <cell r="H29">
            <v>-28794.05</v>
          </cell>
          <cell r="J29">
            <v>19942.64</v>
          </cell>
          <cell r="L29">
            <v>62893.23</v>
          </cell>
          <cell r="N29">
            <v>27696.46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-45281</v>
          </cell>
          <cell r="Z29">
            <v>0.45999999999185093</v>
          </cell>
        </row>
        <row r="30">
          <cell r="A30" t="str">
            <v>Overhead</v>
          </cell>
          <cell r="B30" t="str">
            <v xml:space="preserve"> 0</v>
          </cell>
          <cell r="C30">
            <v>251948.7</v>
          </cell>
          <cell r="D30">
            <v>103648.78</v>
          </cell>
          <cell r="F30">
            <v>-355597.48</v>
          </cell>
          <cell r="H30">
            <v>183760.63</v>
          </cell>
          <cell r="J30">
            <v>148272.45000000001</v>
          </cell>
          <cell r="L30">
            <v>-332033.08</v>
          </cell>
          <cell r="N30">
            <v>88648.83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-88649</v>
          </cell>
          <cell r="Z30">
            <v>-0.16999999999825377</v>
          </cell>
        </row>
        <row r="31">
          <cell r="A31" t="str">
            <v>Pipeline Integrity Management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Public Improvements</v>
          </cell>
          <cell r="B32">
            <v>85949.379999999946</v>
          </cell>
          <cell r="C32">
            <v>-39346.17</v>
          </cell>
          <cell r="D32">
            <v>7394.65</v>
          </cell>
          <cell r="F32">
            <v>14296.22</v>
          </cell>
          <cell r="H32">
            <v>-56367.82</v>
          </cell>
          <cell r="J32">
            <v>-151358.54</v>
          </cell>
          <cell r="L32">
            <v>199923.89</v>
          </cell>
          <cell r="N32">
            <v>8327.6200000000008</v>
          </cell>
          <cell r="P32">
            <v>6064.85</v>
          </cell>
          <cell r="R32">
            <v>5919.34</v>
          </cell>
          <cell r="T32">
            <v>6112.62</v>
          </cell>
          <cell r="V32">
            <v>6861.01</v>
          </cell>
          <cell r="X32">
            <v>7185.52</v>
          </cell>
          <cell r="Y32">
            <v>20000</v>
          </cell>
          <cell r="Z32">
            <v>35013.190000000017</v>
          </cell>
        </row>
        <row r="33">
          <cell r="A33" t="str">
            <v>Structures</v>
          </cell>
          <cell r="B33">
            <v>64992</v>
          </cell>
          <cell r="C33">
            <v>8778.7000000000007</v>
          </cell>
          <cell r="D33">
            <v>10711.29</v>
          </cell>
          <cell r="F33">
            <v>14167.5</v>
          </cell>
          <cell r="H33">
            <v>918.89</v>
          </cell>
          <cell r="J33" t="str">
            <v xml:space="preserve"> 0</v>
          </cell>
          <cell r="L33">
            <v>10.039999999999999</v>
          </cell>
          <cell r="N33" t="str">
            <v xml:space="preserve"> 0</v>
          </cell>
          <cell r="P33">
            <v>4166</v>
          </cell>
          <cell r="R33">
            <v>4166</v>
          </cell>
          <cell r="T33">
            <v>4166</v>
          </cell>
          <cell r="V33">
            <v>4166</v>
          </cell>
          <cell r="X33">
            <v>4166</v>
          </cell>
          <cell r="Z33">
            <v>55416.420000000006</v>
          </cell>
        </row>
        <row r="35">
          <cell r="A35" t="str">
            <v>2734.BG.SYSIMP.8: CB10.INSTALLING 17000  OF 8 inch HP STEEL TO SUPPLY NEEDED GAS</v>
          </cell>
          <cell r="B35">
            <v>5596572.5299999993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>
            <v>678206.54</v>
          </cell>
          <cell r="L35">
            <v>346372.75</v>
          </cell>
          <cell r="N35">
            <v>38517.040000000001</v>
          </cell>
          <cell r="P35">
            <v>1278778.6000000001</v>
          </cell>
          <cell r="R35">
            <v>1241519.68</v>
          </cell>
          <cell r="T35">
            <v>1264436.03</v>
          </cell>
          <cell r="V35">
            <v>-0.55000000000000004</v>
          </cell>
          <cell r="X35">
            <v>-0.41</v>
          </cell>
          <cell r="Y35">
            <v>748743</v>
          </cell>
          <cell r="Z35">
            <v>5596572.6800000006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Bowling Green, KY - Installing 8" Pipe</v>
          </cell>
          <cell r="B41">
            <v>5596572.5299999993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678206.54</v>
          </cell>
          <cell r="K41">
            <v>0</v>
          </cell>
          <cell r="L41">
            <v>346372.75</v>
          </cell>
          <cell r="M41">
            <v>0</v>
          </cell>
          <cell r="N41">
            <v>38517.040000000001</v>
          </cell>
          <cell r="O41">
            <v>0</v>
          </cell>
          <cell r="P41">
            <v>1278778.6000000001</v>
          </cell>
          <cell r="Q41">
            <v>0</v>
          </cell>
          <cell r="R41">
            <v>1241519.68</v>
          </cell>
          <cell r="S41">
            <v>0</v>
          </cell>
          <cell r="T41">
            <v>1264436.03</v>
          </cell>
          <cell r="U41">
            <v>0</v>
          </cell>
          <cell r="V41">
            <v>-0.55000000000000004</v>
          </cell>
          <cell r="W41">
            <v>0</v>
          </cell>
          <cell r="X41">
            <v>-0.41</v>
          </cell>
          <cell r="Y41">
            <v>748743</v>
          </cell>
          <cell r="Z41">
            <v>5596572.6800000006</v>
          </cell>
        </row>
        <row r="42">
          <cell r="A42" t="str">
            <v>System Improvements - Other</v>
          </cell>
          <cell r="B42">
            <v>720152.33999999985</v>
          </cell>
          <cell r="C42">
            <v>20814.189999999999</v>
          </cell>
          <cell r="D42">
            <v>6872.58</v>
          </cell>
          <cell r="F42">
            <v>8614.7199999999993</v>
          </cell>
          <cell r="H42">
            <v>1093.8900000000001</v>
          </cell>
          <cell r="J42">
            <v>16909.959999999963</v>
          </cell>
          <cell r="L42">
            <v>-8173.2700000000186</v>
          </cell>
          <cell r="N42">
            <v>67820.01999999999</v>
          </cell>
          <cell r="P42">
            <v>96908.679999999935</v>
          </cell>
          <cell r="R42">
            <v>174805.94000000018</v>
          </cell>
          <cell r="T42">
            <v>155712.25</v>
          </cell>
          <cell r="V42">
            <v>148712.22</v>
          </cell>
          <cell r="X42">
            <v>8351.27</v>
          </cell>
          <cell r="Z42">
            <v>698442.45000000007</v>
          </cell>
        </row>
        <row r="43">
          <cell r="A43" t="str">
            <v>System Improvements</v>
          </cell>
          <cell r="B43">
            <v>6316724.8699999992</v>
          </cell>
          <cell r="C43">
            <v>20814.189999999999</v>
          </cell>
          <cell r="D43">
            <v>6872.58</v>
          </cell>
          <cell r="E43">
            <v>0</v>
          </cell>
          <cell r="F43">
            <v>8614.7199999999993</v>
          </cell>
          <cell r="G43">
            <v>0</v>
          </cell>
          <cell r="H43">
            <v>1093.8900000000001</v>
          </cell>
          <cell r="I43">
            <v>0</v>
          </cell>
          <cell r="J43">
            <v>695116.5</v>
          </cell>
          <cell r="K43">
            <v>0</v>
          </cell>
          <cell r="L43">
            <v>338199.48</v>
          </cell>
          <cell r="M43">
            <v>0</v>
          </cell>
          <cell r="N43">
            <v>106337.06</v>
          </cell>
          <cell r="O43">
            <v>0</v>
          </cell>
          <cell r="P43">
            <v>1375687.28</v>
          </cell>
          <cell r="Q43">
            <v>0</v>
          </cell>
          <cell r="R43">
            <v>1416325.62</v>
          </cell>
          <cell r="S43">
            <v>0</v>
          </cell>
          <cell r="T43">
            <v>1420148.28</v>
          </cell>
          <cell r="U43">
            <v>0</v>
          </cell>
          <cell r="V43">
            <v>148711.67000000001</v>
          </cell>
          <cell r="W43">
            <v>0</v>
          </cell>
          <cell r="X43">
            <v>8350.86</v>
          </cell>
          <cell r="Y43">
            <v>748743</v>
          </cell>
          <cell r="Z43">
            <v>6295015.1300000008</v>
          </cell>
        </row>
        <row r="45">
          <cell r="A45" t="str">
            <v>2609.SINT 1PRP Hopkinsville 10: CB10.Replace approx 3 mi. of T/L 90159-10 w/ 12</v>
          </cell>
          <cell r="B45">
            <v>1330166.23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>
            <v>394719</v>
          </cell>
          <cell r="R45">
            <v>525116.71</v>
          </cell>
          <cell r="T45">
            <v>47608.639999999999</v>
          </cell>
          <cell r="V45">
            <v>160732.26</v>
          </cell>
          <cell r="X45">
            <v>201989.62</v>
          </cell>
          <cell r="Z45">
            <v>1330166.23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Hopkinsville, KY - Replace 3 miles of T/L</v>
          </cell>
          <cell r="B50">
            <v>1330166.23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394719</v>
          </cell>
          <cell r="Q50">
            <v>0</v>
          </cell>
          <cell r="R50">
            <v>525116.71</v>
          </cell>
          <cell r="S50">
            <v>0</v>
          </cell>
          <cell r="T50">
            <v>47608.639999999999</v>
          </cell>
          <cell r="U50">
            <v>0</v>
          </cell>
          <cell r="V50">
            <v>160732.26</v>
          </cell>
          <cell r="W50">
            <v>0</v>
          </cell>
          <cell r="X50">
            <v>201989.62</v>
          </cell>
          <cell r="Y50">
            <v>0</v>
          </cell>
          <cell r="Z50">
            <v>1330166.23</v>
          </cell>
        </row>
        <row r="51">
          <cell r="A51" t="str">
            <v>System Integrity - Other</v>
          </cell>
          <cell r="B51">
            <v>11783929.509999998</v>
          </cell>
          <cell r="C51">
            <v>177608.47</v>
          </cell>
          <cell r="D51">
            <v>749247.03</v>
          </cell>
          <cell r="F51">
            <v>1613228.96</v>
          </cell>
          <cell r="H51">
            <v>756400.23</v>
          </cell>
          <cell r="J51">
            <v>-3342.4400000000169</v>
          </cell>
          <cell r="L51">
            <v>1165990.8899999999</v>
          </cell>
          <cell r="N51">
            <v>978044.49</v>
          </cell>
          <cell r="P51">
            <v>873463.67999999993</v>
          </cell>
          <cell r="R51">
            <v>966202.34000000008</v>
          </cell>
          <cell r="T51">
            <v>1124944.8400000001</v>
          </cell>
          <cell r="V51">
            <v>994878.58000000007</v>
          </cell>
          <cell r="X51">
            <v>912465.07</v>
          </cell>
          <cell r="Y51">
            <v>1250000</v>
          </cell>
          <cell r="Z51">
            <v>11559132.140000001</v>
          </cell>
        </row>
        <row r="52">
          <cell r="A52" t="str">
            <v>System Integrity</v>
          </cell>
          <cell r="B52">
            <v>13114095.739999998</v>
          </cell>
          <cell r="C52">
            <v>177608.47</v>
          </cell>
          <cell r="D52">
            <v>749247.03</v>
          </cell>
          <cell r="E52">
            <v>0</v>
          </cell>
          <cell r="F52">
            <v>1613228.96</v>
          </cell>
          <cell r="G52">
            <v>0</v>
          </cell>
          <cell r="H52">
            <v>756400.23</v>
          </cell>
          <cell r="I52">
            <v>0</v>
          </cell>
          <cell r="J52">
            <v>-3342.4400000000169</v>
          </cell>
          <cell r="K52">
            <v>0</v>
          </cell>
          <cell r="L52">
            <v>1165990.8899999999</v>
          </cell>
          <cell r="M52">
            <v>0</v>
          </cell>
          <cell r="N52">
            <v>978044.49</v>
          </cell>
          <cell r="O52">
            <v>0</v>
          </cell>
          <cell r="P52">
            <v>1268182.68</v>
          </cell>
          <cell r="Q52">
            <v>0</v>
          </cell>
          <cell r="R52">
            <v>1491319.05</v>
          </cell>
          <cell r="S52">
            <v>0</v>
          </cell>
          <cell r="T52">
            <v>1172553.48</v>
          </cell>
          <cell r="U52">
            <v>0</v>
          </cell>
          <cell r="V52">
            <v>1155610.8400000001</v>
          </cell>
          <cell r="W52">
            <v>0</v>
          </cell>
          <cell r="X52">
            <v>1114454.69</v>
          </cell>
          <cell r="Y52">
            <v>1250000</v>
          </cell>
          <cell r="Z52">
            <v>12889298.369999999</v>
          </cell>
        </row>
        <row r="54">
          <cell r="A54" t="str">
            <v>Vehicles</v>
          </cell>
          <cell r="B54" t="str">
            <v xml:space="preserve"> 0</v>
          </cell>
          <cell r="C54" t="str">
            <v xml:space="preserve"> 0</v>
          </cell>
          <cell r="D54" t="str">
            <v xml:space="preserve"> 0</v>
          </cell>
          <cell r="F54">
            <v>37369.94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37369.94</v>
          </cell>
        </row>
        <row r="55">
          <cell r="A55" t="str">
            <v>NonGrowth</v>
          </cell>
          <cell r="B55">
            <v>20009083.07</v>
          </cell>
          <cell r="C55">
            <v>502015.55</v>
          </cell>
          <cell r="D55">
            <v>1016067.64</v>
          </cell>
          <cell r="E55">
            <v>0</v>
          </cell>
          <cell r="F55">
            <v>1227968.52</v>
          </cell>
          <cell r="G55">
            <v>0</v>
          </cell>
          <cell r="H55">
            <v>926598.64</v>
          </cell>
          <cell r="I55">
            <v>0</v>
          </cell>
          <cell r="J55">
            <v>750115.79</v>
          </cell>
          <cell r="K55">
            <v>0</v>
          </cell>
          <cell r="L55">
            <v>1613577.21</v>
          </cell>
          <cell r="M55">
            <v>0</v>
          </cell>
          <cell r="N55">
            <v>1334553.97</v>
          </cell>
          <cell r="O55">
            <v>0</v>
          </cell>
          <cell r="P55">
            <v>2658527.25</v>
          </cell>
          <cell r="Q55">
            <v>0</v>
          </cell>
          <cell r="R55">
            <v>2922036.2</v>
          </cell>
          <cell r="S55">
            <v>0</v>
          </cell>
          <cell r="T55">
            <v>2607443.33</v>
          </cell>
          <cell r="U55">
            <v>0</v>
          </cell>
          <cell r="V55">
            <v>1318723.3400000001</v>
          </cell>
          <cell r="W55">
            <v>0</v>
          </cell>
          <cell r="X55">
            <v>1137640.8500000001</v>
          </cell>
          <cell r="Y55">
            <v>1675928</v>
          </cell>
          <cell r="Z55">
            <v>19691196.290000003</v>
          </cell>
        </row>
        <row r="57">
          <cell r="A57" t="str">
            <v>Capital</v>
          </cell>
          <cell r="B57">
            <v>22716806.200000003</v>
          </cell>
          <cell r="C57">
            <v>686407.92</v>
          </cell>
          <cell r="D57">
            <v>1358342.17</v>
          </cell>
          <cell r="E57">
            <v>0</v>
          </cell>
          <cell r="F57">
            <v>1657758.34</v>
          </cell>
          <cell r="G57">
            <v>0</v>
          </cell>
          <cell r="H57">
            <v>1115754.51</v>
          </cell>
          <cell r="I57">
            <v>0</v>
          </cell>
          <cell r="J57">
            <v>948918.59</v>
          </cell>
          <cell r="K57">
            <v>0</v>
          </cell>
          <cell r="L57">
            <v>1962685.61</v>
          </cell>
          <cell r="M57">
            <v>0</v>
          </cell>
          <cell r="N57">
            <v>1560415.3</v>
          </cell>
          <cell r="O57">
            <v>0</v>
          </cell>
          <cell r="P57">
            <v>2862029.83</v>
          </cell>
          <cell r="Q57">
            <v>0</v>
          </cell>
          <cell r="R57">
            <v>3123643.52</v>
          </cell>
          <cell r="S57">
            <v>0</v>
          </cell>
          <cell r="T57">
            <v>2812346.54</v>
          </cell>
          <cell r="U57">
            <v>0</v>
          </cell>
          <cell r="V57">
            <v>1553385.73</v>
          </cell>
          <cell r="W57">
            <v>0</v>
          </cell>
          <cell r="X57">
            <v>1397146.42</v>
          </cell>
          <cell r="Y57">
            <v>1525928</v>
          </cell>
          <cell r="Z57">
            <v>22564762.480000004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1017890.08</v>
          </cell>
          <cell r="C15">
            <v>49642.86</v>
          </cell>
          <cell r="D15">
            <v>-140763.39000000001</v>
          </cell>
          <cell r="F15">
            <v>228461.45</v>
          </cell>
          <cell r="H15">
            <v>-474043.41</v>
          </cell>
          <cell r="J15">
            <v>113345.65</v>
          </cell>
          <cell r="L15">
            <v>182452.14</v>
          </cell>
          <cell r="N15">
            <v>83797.86</v>
          </cell>
          <cell r="P15">
            <v>-228602.75</v>
          </cell>
          <cell r="R15">
            <v>-235123.88</v>
          </cell>
          <cell r="T15">
            <v>32398.92</v>
          </cell>
          <cell r="V15">
            <v>92473.77</v>
          </cell>
          <cell r="X15">
            <v>96660.9</v>
          </cell>
          <cell r="Y15">
            <v>1250000</v>
          </cell>
          <cell r="Z15">
            <v>1050700.1200000001</v>
          </cell>
        </row>
        <row r="17">
          <cell r="A17" t="str">
            <v>Equipment</v>
          </cell>
          <cell r="B17">
            <v>97591.01</v>
          </cell>
          <cell r="C17">
            <v>3147.03</v>
          </cell>
          <cell r="D17">
            <v>55.94</v>
          </cell>
          <cell r="F17">
            <v>8138.76</v>
          </cell>
          <cell r="H17">
            <v>22967.31</v>
          </cell>
          <cell r="J17">
            <v>59193.71</v>
          </cell>
          <cell r="L17">
            <v>35924.129999999997</v>
          </cell>
          <cell r="N17">
            <v>1695.36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131122.23999999999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15070.08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Y24">
            <v>15000</v>
          </cell>
          <cell r="Z24">
            <v>15000</v>
          </cell>
        </row>
        <row r="25">
          <cell r="A25" t="str">
            <v>Information Technology</v>
          </cell>
          <cell r="B25">
            <v>15070.08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15000</v>
          </cell>
          <cell r="Z25">
            <v>15000</v>
          </cell>
        </row>
        <row r="27">
          <cell r="A27" t="str">
            <v>Misc</v>
          </cell>
          <cell r="B27" t="str">
            <v xml:space="preserve"> 0</v>
          </cell>
          <cell r="C27">
            <v>37909.49</v>
          </cell>
          <cell r="D27">
            <v>-3167.64</v>
          </cell>
          <cell r="F27">
            <v>259388.52</v>
          </cell>
          <cell r="H27">
            <v>46839.45</v>
          </cell>
          <cell r="J27">
            <v>-231637.65</v>
          </cell>
          <cell r="L27">
            <v>171685.38</v>
          </cell>
          <cell r="N27">
            <v>-112821.79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-168196</v>
          </cell>
          <cell r="Z27">
            <v>-0.23999999993247911</v>
          </cell>
        </row>
        <row r="28">
          <cell r="A28" t="str">
            <v>Overhead</v>
          </cell>
          <cell r="B28" t="str">
            <v xml:space="preserve"> 0</v>
          </cell>
          <cell r="C28">
            <v>151847.21</v>
          </cell>
          <cell r="D28">
            <v>-180228.9</v>
          </cell>
          <cell r="F28">
            <v>28381.69</v>
          </cell>
          <cell r="H28">
            <v>254991.04</v>
          </cell>
          <cell r="J28">
            <v>-22059.07</v>
          </cell>
          <cell r="L28">
            <v>-232931.97</v>
          </cell>
          <cell r="N28">
            <v>-7654.0099999999802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7654</v>
          </cell>
          <cell r="Z28">
            <v>-9.9999999802093953E-3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188040.71</v>
          </cell>
          <cell r="C30">
            <v>1706.39</v>
          </cell>
          <cell r="D30">
            <v>408.36</v>
          </cell>
          <cell r="F30">
            <v>482.61</v>
          </cell>
          <cell r="H30">
            <v>460.81</v>
          </cell>
          <cell r="J30">
            <v>416.61</v>
          </cell>
          <cell r="L30">
            <v>398.35</v>
          </cell>
          <cell r="N30">
            <v>393.63</v>
          </cell>
          <cell r="P30">
            <v>1240.3</v>
          </cell>
          <cell r="R30">
            <v>1209.3900000000001</v>
          </cell>
          <cell r="T30">
            <v>1278.3699999999999</v>
          </cell>
          <cell r="V30">
            <v>1324.43</v>
          </cell>
          <cell r="X30">
            <v>1389.11</v>
          </cell>
          <cell r="Y30">
            <v>175000</v>
          </cell>
          <cell r="Z30">
            <v>185708.36</v>
          </cell>
        </row>
        <row r="31">
          <cell r="A31" t="str">
            <v>Structures</v>
          </cell>
          <cell r="B31">
            <v>15000</v>
          </cell>
          <cell r="C31">
            <v>1542.4</v>
          </cell>
          <cell r="D31">
            <v>243.02</v>
          </cell>
          <cell r="F31">
            <v>44.7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15000</v>
          </cell>
          <cell r="Z31">
            <v>16830.12</v>
          </cell>
        </row>
        <row r="32">
          <cell r="A32" t="str">
            <v>System Improvements</v>
          </cell>
          <cell r="B32">
            <v>403627.12</v>
          </cell>
          <cell r="C32">
            <v>62697.91</v>
          </cell>
          <cell r="D32">
            <v>23256.720000000001</v>
          </cell>
          <cell r="F32">
            <v>6107.92</v>
          </cell>
          <cell r="H32">
            <v>1516.25</v>
          </cell>
          <cell r="J32">
            <v>1255.6400000000001</v>
          </cell>
          <cell r="L32">
            <v>6522.54</v>
          </cell>
          <cell r="N32">
            <v>36436.269999999997</v>
          </cell>
          <cell r="P32">
            <v>38241.53</v>
          </cell>
          <cell r="R32">
            <v>120097.38</v>
          </cell>
          <cell r="T32">
            <v>27175.65</v>
          </cell>
          <cell r="V32">
            <v>104155.4</v>
          </cell>
          <cell r="X32" t="str">
            <v xml:space="preserve"> 0</v>
          </cell>
          <cell r="Z32">
            <v>427463.21000000008</v>
          </cell>
        </row>
        <row r="34">
          <cell r="A34" t="str">
            <v>3562.Cast Iron Replace Program: CB10.replace 89,847  of cast iron pipe.</v>
          </cell>
          <cell r="B34">
            <v>5131290.66</v>
          </cell>
          <cell r="C34" t="str">
            <v xml:space="preserve"> 0</v>
          </cell>
          <cell r="D34">
            <v>115589.55</v>
          </cell>
          <cell r="F34">
            <v>688735.75</v>
          </cell>
          <cell r="H34">
            <v>426719.55</v>
          </cell>
          <cell r="J34">
            <v>833418.44</v>
          </cell>
          <cell r="L34">
            <v>496790.65</v>
          </cell>
          <cell r="N34">
            <v>692136.35</v>
          </cell>
          <cell r="P34">
            <v>405094.72</v>
          </cell>
          <cell r="R34">
            <v>393675.41</v>
          </cell>
          <cell r="T34">
            <v>419165.24</v>
          </cell>
          <cell r="V34">
            <v>436179.17</v>
          </cell>
          <cell r="X34">
            <v>452902.77</v>
          </cell>
          <cell r="Y34">
            <v>400000</v>
          </cell>
          <cell r="Z34">
            <v>5760407.5999999996</v>
          </cell>
        </row>
        <row r="35">
          <cell r="A35" t="str">
            <v>3562.CastIronServiceLineRplc: CB10.Service line replacement associated to Cast I</v>
          </cell>
          <cell r="B35">
            <v>1574990.64</v>
          </cell>
          <cell r="C35">
            <v>8499.2900000000009</v>
          </cell>
          <cell r="D35">
            <v>93072.02</v>
          </cell>
          <cell r="F35">
            <v>208783.56</v>
          </cell>
          <cell r="H35">
            <v>57717.02</v>
          </cell>
          <cell r="J35">
            <v>28528.19</v>
          </cell>
          <cell r="L35">
            <v>34587.339999999997</v>
          </cell>
          <cell r="N35">
            <v>90647.77</v>
          </cell>
          <cell r="P35">
            <v>124339.16</v>
          </cell>
          <cell r="R35">
            <v>120834.14</v>
          </cell>
          <cell r="T35">
            <v>128657.96</v>
          </cell>
          <cell r="V35">
            <v>133880.17000000001</v>
          </cell>
          <cell r="X35">
            <v>139013.29</v>
          </cell>
          <cell r="Y35">
            <v>250000</v>
          </cell>
          <cell r="Z35">
            <v>1418559.9100000001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Georgia - Cast Iron replacement</v>
          </cell>
          <cell r="B44">
            <v>6706281.2999999998</v>
          </cell>
          <cell r="C44">
            <v>8499.2900000000009</v>
          </cell>
          <cell r="D44">
            <v>208661.57</v>
          </cell>
          <cell r="E44">
            <v>0</v>
          </cell>
          <cell r="F44">
            <v>897519.31</v>
          </cell>
          <cell r="G44">
            <v>0</v>
          </cell>
          <cell r="H44">
            <v>484436.57</v>
          </cell>
          <cell r="I44">
            <v>0</v>
          </cell>
          <cell r="J44">
            <v>861946.62999999989</v>
          </cell>
          <cell r="K44">
            <v>0</v>
          </cell>
          <cell r="L44">
            <v>531377.99</v>
          </cell>
          <cell r="M44">
            <v>0</v>
          </cell>
          <cell r="N44">
            <v>782784.12</v>
          </cell>
          <cell r="O44">
            <v>0</v>
          </cell>
          <cell r="P44">
            <v>529433.88</v>
          </cell>
          <cell r="Q44">
            <v>0</v>
          </cell>
          <cell r="R44">
            <v>514509.55</v>
          </cell>
          <cell r="S44">
            <v>0</v>
          </cell>
          <cell r="T44">
            <v>547823.19999999995</v>
          </cell>
          <cell r="U44">
            <v>0</v>
          </cell>
          <cell r="V44">
            <v>570059.34</v>
          </cell>
          <cell r="W44">
            <v>0</v>
          </cell>
          <cell r="X44">
            <v>591916.06000000006</v>
          </cell>
          <cell r="Y44">
            <v>650000</v>
          </cell>
          <cell r="Z44">
            <v>7178967.5099999998</v>
          </cell>
        </row>
        <row r="45">
          <cell r="A45" t="str">
            <v>System Integrity - Other</v>
          </cell>
          <cell r="B45">
            <v>3695966.8900000015</v>
          </cell>
          <cell r="C45">
            <v>238059.03999999998</v>
          </cell>
          <cell r="D45">
            <v>260468.53999999998</v>
          </cell>
          <cell r="F45">
            <v>483985.23</v>
          </cell>
          <cell r="H45">
            <v>222984.01999999996</v>
          </cell>
          <cell r="J45">
            <v>320562.17000000016</v>
          </cell>
          <cell r="L45">
            <v>590799.73</v>
          </cell>
          <cell r="N45">
            <v>397703.85</v>
          </cell>
          <cell r="P45">
            <v>297478.07999999996</v>
          </cell>
          <cell r="R45">
            <v>289961.38000000006</v>
          </cell>
          <cell r="T45">
            <v>306739.84000000008</v>
          </cell>
          <cell r="V45">
            <v>303169.96000000008</v>
          </cell>
          <cell r="X45">
            <v>313568.17999999993</v>
          </cell>
          <cell r="Y45">
            <v>-200000</v>
          </cell>
          <cell r="Z45">
            <v>3825480.0199999996</v>
          </cell>
        </row>
        <row r="46">
          <cell r="A46" t="str">
            <v>System Integrity</v>
          </cell>
          <cell r="B46">
            <v>10402248.190000001</v>
          </cell>
          <cell r="C46">
            <v>246558.33</v>
          </cell>
          <cell r="D46">
            <v>469130.11</v>
          </cell>
          <cell r="E46">
            <v>0</v>
          </cell>
          <cell r="F46">
            <v>1381504.54</v>
          </cell>
          <cell r="G46">
            <v>0</v>
          </cell>
          <cell r="H46">
            <v>707420.59</v>
          </cell>
          <cell r="I46">
            <v>0</v>
          </cell>
          <cell r="J46">
            <v>1182508.8</v>
          </cell>
          <cell r="K46">
            <v>0</v>
          </cell>
          <cell r="L46">
            <v>1122177.72</v>
          </cell>
          <cell r="M46">
            <v>0</v>
          </cell>
          <cell r="N46">
            <v>1180487.97</v>
          </cell>
          <cell r="O46">
            <v>0</v>
          </cell>
          <cell r="P46">
            <v>826911.96</v>
          </cell>
          <cell r="Q46">
            <v>0</v>
          </cell>
          <cell r="R46">
            <v>804470.93</v>
          </cell>
          <cell r="S46">
            <v>0</v>
          </cell>
          <cell r="T46">
            <v>854563.04</v>
          </cell>
          <cell r="U46">
            <v>0</v>
          </cell>
          <cell r="V46">
            <v>873229.3</v>
          </cell>
          <cell r="W46">
            <v>0</v>
          </cell>
          <cell r="X46">
            <v>905484.24</v>
          </cell>
          <cell r="Y46">
            <v>450000</v>
          </cell>
          <cell r="Z46">
            <v>11004447.529999999</v>
          </cell>
        </row>
        <row r="48">
          <cell r="A48" t="str">
            <v>Vehicles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 t="str">
            <v xml:space="preserve"> 0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0</v>
          </cell>
        </row>
        <row r="49">
          <cell r="A49" t="str">
            <v>NonGrowth</v>
          </cell>
          <cell r="B49">
            <v>11121577.109999999</v>
          </cell>
          <cell r="C49">
            <v>505408.76</v>
          </cell>
          <cell r="D49">
            <v>309697.61</v>
          </cell>
          <cell r="E49">
            <v>0</v>
          </cell>
          <cell r="F49">
            <v>1684048.74</v>
          </cell>
          <cell r="G49">
            <v>0</v>
          </cell>
          <cell r="H49">
            <v>1034195.45</v>
          </cell>
          <cell r="I49">
            <v>0</v>
          </cell>
          <cell r="J49">
            <v>989678.04</v>
          </cell>
          <cell r="K49">
            <v>0</v>
          </cell>
          <cell r="L49">
            <v>1103776.1499999999</v>
          </cell>
          <cell r="M49">
            <v>0</v>
          </cell>
          <cell r="N49">
            <v>1098537.43</v>
          </cell>
          <cell r="O49">
            <v>0</v>
          </cell>
          <cell r="P49">
            <v>866393.79</v>
          </cell>
          <cell r="Q49">
            <v>0</v>
          </cell>
          <cell r="R49">
            <v>925777.7</v>
          </cell>
          <cell r="S49">
            <v>0</v>
          </cell>
          <cell r="T49">
            <v>883017.06</v>
          </cell>
          <cell r="U49">
            <v>0</v>
          </cell>
          <cell r="V49">
            <v>978709.13</v>
          </cell>
          <cell r="W49">
            <v>0</v>
          </cell>
          <cell r="X49">
            <v>906873.35</v>
          </cell>
          <cell r="Y49">
            <v>494458</v>
          </cell>
          <cell r="Z49">
            <v>11780571.210000001</v>
          </cell>
        </row>
        <row r="51">
          <cell r="A51" t="str">
            <v>Capital</v>
          </cell>
          <cell r="B51">
            <v>12139467.190000001</v>
          </cell>
          <cell r="C51">
            <v>555051.62</v>
          </cell>
          <cell r="D51">
            <v>168934.22</v>
          </cell>
          <cell r="E51">
            <v>0</v>
          </cell>
          <cell r="F51">
            <v>1912510.19</v>
          </cell>
          <cell r="G51">
            <v>0</v>
          </cell>
          <cell r="H51">
            <v>560152.04</v>
          </cell>
          <cell r="I51">
            <v>0</v>
          </cell>
          <cell r="J51">
            <v>1103023.69</v>
          </cell>
          <cell r="K51">
            <v>0</v>
          </cell>
          <cell r="L51">
            <v>1286228.29</v>
          </cell>
          <cell r="M51">
            <v>0</v>
          </cell>
          <cell r="N51">
            <v>1182335.29</v>
          </cell>
          <cell r="O51">
            <v>0</v>
          </cell>
          <cell r="P51">
            <v>637791.04</v>
          </cell>
          <cell r="Q51">
            <v>0</v>
          </cell>
          <cell r="R51">
            <v>690653.82</v>
          </cell>
          <cell r="S51">
            <v>0</v>
          </cell>
          <cell r="T51">
            <v>915415.98</v>
          </cell>
          <cell r="U51">
            <v>0</v>
          </cell>
          <cell r="V51">
            <v>1071182.8999999999</v>
          </cell>
          <cell r="W51">
            <v>0</v>
          </cell>
          <cell r="X51">
            <v>1003534.25</v>
          </cell>
          <cell r="Y51">
            <v>1744458</v>
          </cell>
          <cell r="Z51">
            <v>12831271.330000002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589069.24</v>
          </cell>
          <cell r="C15">
            <v>39521.699999999997</v>
          </cell>
          <cell r="D15">
            <v>-2877.6199999999944</v>
          </cell>
          <cell r="F15">
            <v>83329.19</v>
          </cell>
          <cell r="H15">
            <v>17800.71</v>
          </cell>
          <cell r="J15">
            <v>19332.64</v>
          </cell>
          <cell r="L15">
            <v>27613.919999999998</v>
          </cell>
          <cell r="N15">
            <v>15067.97</v>
          </cell>
          <cell r="P15">
            <v>50981.1</v>
          </cell>
          <cell r="R15">
            <v>48619.28</v>
          </cell>
          <cell r="T15">
            <v>42966.25</v>
          </cell>
          <cell r="V15">
            <v>57685.95</v>
          </cell>
          <cell r="X15">
            <v>49180.57</v>
          </cell>
          <cell r="Y15">
            <v>25000</v>
          </cell>
          <cell r="Z15">
            <v>474221.66000000003</v>
          </cell>
        </row>
        <row r="17">
          <cell r="A17" t="str">
            <v>Equipment</v>
          </cell>
          <cell r="B17">
            <v>56366.74</v>
          </cell>
          <cell r="C17">
            <v>968.89</v>
          </cell>
          <cell r="D17" t="str">
            <v xml:space="preserve"> 0</v>
          </cell>
          <cell r="F17">
            <v>1109.07</v>
          </cell>
          <cell r="H17">
            <v>179.64</v>
          </cell>
          <cell r="J17">
            <v>13867.97</v>
          </cell>
          <cell r="L17">
            <v>11556.23</v>
          </cell>
          <cell r="N17">
            <v>77.489999999999995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25000</v>
          </cell>
          <cell r="Z17">
            <v>52759.29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20154.73</v>
          </cell>
          <cell r="D27">
            <v>-4969.68</v>
          </cell>
          <cell r="F27">
            <v>-18091.3</v>
          </cell>
          <cell r="H27">
            <v>-7715.19</v>
          </cell>
          <cell r="J27">
            <v>15772.57</v>
          </cell>
          <cell r="L27">
            <v>11460.22</v>
          </cell>
          <cell r="N27">
            <v>-2984.7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-13627</v>
          </cell>
          <cell r="Z27">
            <v>-0.35000000000218279</v>
          </cell>
        </row>
        <row r="28">
          <cell r="A28" t="str">
            <v>Overhead</v>
          </cell>
          <cell r="B28" t="str">
            <v xml:space="preserve"> 0</v>
          </cell>
          <cell r="C28">
            <v>20963.490000000002</v>
          </cell>
          <cell r="D28">
            <v>21258.45</v>
          </cell>
          <cell r="F28">
            <v>-42221.94</v>
          </cell>
          <cell r="H28">
            <v>41568.18</v>
          </cell>
          <cell r="J28">
            <v>17346.669999999998</v>
          </cell>
          <cell r="L28">
            <v>-58914.85</v>
          </cell>
          <cell r="N28">
            <v>29083.07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-29083</v>
          </cell>
          <cell r="Z28">
            <v>6.9999999999708962E-2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153504.53</v>
          </cell>
          <cell r="C30">
            <v>163.92</v>
          </cell>
          <cell r="D30">
            <v>133.61000000000001</v>
          </cell>
          <cell r="F30">
            <v>56.98</v>
          </cell>
          <cell r="H30" t="str">
            <v xml:space="preserve"> 0</v>
          </cell>
          <cell r="J30">
            <v>22704.5</v>
          </cell>
          <cell r="L30">
            <v>85858.95</v>
          </cell>
          <cell r="N30">
            <v>14957.08</v>
          </cell>
          <cell r="P30">
            <v>18261.63</v>
          </cell>
          <cell r="R30">
            <v>17386.16</v>
          </cell>
          <cell r="T30">
            <v>18100.62</v>
          </cell>
          <cell r="V30">
            <v>8315.2099999999991</v>
          </cell>
          <cell r="X30">
            <v>13773.1</v>
          </cell>
          <cell r="Z30">
            <v>199711.75999999998</v>
          </cell>
        </row>
        <row r="31">
          <cell r="A31" t="str">
            <v>Structures</v>
          </cell>
          <cell r="B31">
            <v>40000</v>
          </cell>
          <cell r="C31">
            <v>1571.79</v>
          </cell>
          <cell r="D31">
            <v>249.81</v>
          </cell>
          <cell r="F31">
            <v>2785.45</v>
          </cell>
          <cell r="H31">
            <v>240.31</v>
          </cell>
          <cell r="J31">
            <v>1306.73</v>
          </cell>
          <cell r="L31">
            <v>1676.65</v>
          </cell>
          <cell r="N31">
            <v>1473.03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40000</v>
          </cell>
          <cell r="Z31">
            <v>49303.770000000004</v>
          </cell>
        </row>
        <row r="32">
          <cell r="A32" t="str">
            <v>System Improvements</v>
          </cell>
          <cell r="B32">
            <v>511774.43</v>
          </cell>
          <cell r="C32">
            <v>3693.99</v>
          </cell>
          <cell r="D32">
            <v>1022.02</v>
          </cell>
          <cell r="F32">
            <v>1759.11</v>
          </cell>
          <cell r="H32">
            <v>81.430000000000007</v>
          </cell>
          <cell r="J32">
            <v>73.62</v>
          </cell>
          <cell r="L32">
            <v>70.39</v>
          </cell>
          <cell r="N32">
            <v>1933.8</v>
          </cell>
          <cell r="P32">
            <v>39972.83</v>
          </cell>
          <cell r="R32">
            <v>39425.760000000002</v>
          </cell>
          <cell r="T32">
            <v>40993.620000000003</v>
          </cell>
          <cell r="V32">
            <v>42895.85</v>
          </cell>
          <cell r="X32">
            <v>43710.06</v>
          </cell>
          <cell r="Y32">
            <v>240000</v>
          </cell>
          <cell r="Z32">
            <v>455632.48</v>
          </cell>
        </row>
        <row r="33">
          <cell r="A33" t="str">
            <v>System Integrity</v>
          </cell>
          <cell r="B33">
            <v>1186233.73</v>
          </cell>
          <cell r="C33">
            <v>140329.78</v>
          </cell>
          <cell r="D33">
            <v>108474.8</v>
          </cell>
          <cell r="F33">
            <v>147071.21</v>
          </cell>
          <cell r="H33">
            <v>46556.09</v>
          </cell>
          <cell r="J33">
            <v>71982.039999999994</v>
          </cell>
          <cell r="L33">
            <v>140834.32</v>
          </cell>
          <cell r="N33">
            <v>85702.62</v>
          </cell>
          <cell r="P33">
            <v>107390.05</v>
          </cell>
          <cell r="R33">
            <v>100551.92</v>
          </cell>
          <cell r="T33">
            <v>107660.63</v>
          </cell>
          <cell r="V33">
            <v>101268.87</v>
          </cell>
          <cell r="X33">
            <v>108963.36</v>
          </cell>
          <cell r="Y33">
            <v>-50000</v>
          </cell>
          <cell r="Z33">
            <v>1216785.6900000002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1947879.43</v>
          </cell>
          <cell r="C35">
            <v>187846.59</v>
          </cell>
          <cell r="D35">
            <v>126169.01</v>
          </cell>
          <cell r="E35">
            <v>0</v>
          </cell>
          <cell r="F35">
            <v>92468.58</v>
          </cell>
          <cell r="G35">
            <v>0</v>
          </cell>
          <cell r="H35">
            <v>80910.460000000006</v>
          </cell>
          <cell r="I35">
            <v>0</v>
          </cell>
          <cell r="J35">
            <v>143054.1</v>
          </cell>
          <cell r="K35">
            <v>0</v>
          </cell>
          <cell r="L35">
            <v>192541.91</v>
          </cell>
          <cell r="M35">
            <v>0</v>
          </cell>
          <cell r="N35">
            <v>130242.39</v>
          </cell>
          <cell r="O35">
            <v>0</v>
          </cell>
          <cell r="P35">
            <v>165624.51</v>
          </cell>
          <cell r="Q35">
            <v>0</v>
          </cell>
          <cell r="R35">
            <v>157363.84</v>
          </cell>
          <cell r="S35">
            <v>0</v>
          </cell>
          <cell r="T35">
            <v>166754.87</v>
          </cell>
          <cell r="U35">
            <v>0</v>
          </cell>
          <cell r="V35">
            <v>152479.93</v>
          </cell>
          <cell r="W35">
            <v>0</v>
          </cell>
          <cell r="X35">
            <v>166446.51999999999</v>
          </cell>
          <cell r="Y35">
            <v>212290</v>
          </cell>
          <cell r="Z35">
            <v>1974192.7100000002</v>
          </cell>
        </row>
        <row r="37">
          <cell r="A37" t="str">
            <v>Capital</v>
          </cell>
          <cell r="B37">
            <v>2536948.67</v>
          </cell>
          <cell r="C37">
            <v>227368.29</v>
          </cell>
          <cell r="D37">
            <v>123291.39</v>
          </cell>
          <cell r="E37">
            <v>0</v>
          </cell>
          <cell r="F37">
            <v>175797.77</v>
          </cell>
          <cell r="G37">
            <v>0</v>
          </cell>
          <cell r="H37">
            <v>98711.17</v>
          </cell>
          <cell r="I37">
            <v>0</v>
          </cell>
          <cell r="J37">
            <v>162386.74</v>
          </cell>
          <cell r="K37">
            <v>0</v>
          </cell>
          <cell r="L37">
            <v>220155.83</v>
          </cell>
          <cell r="M37">
            <v>0</v>
          </cell>
          <cell r="N37">
            <v>145310.35999999999</v>
          </cell>
          <cell r="O37">
            <v>0</v>
          </cell>
          <cell r="P37">
            <v>216605.61</v>
          </cell>
          <cell r="Q37">
            <v>0</v>
          </cell>
          <cell r="R37">
            <v>205983.12</v>
          </cell>
          <cell r="S37">
            <v>0</v>
          </cell>
          <cell r="T37">
            <v>209721.12</v>
          </cell>
          <cell r="U37">
            <v>0</v>
          </cell>
          <cell r="V37">
            <v>210165.88</v>
          </cell>
          <cell r="W37">
            <v>0</v>
          </cell>
          <cell r="X37">
            <v>215627.09</v>
          </cell>
          <cell r="Y37">
            <v>237290</v>
          </cell>
          <cell r="Z37">
            <v>2448414.37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6340332.2699999996</v>
          </cell>
          <cell r="C15">
            <v>335969.1</v>
          </cell>
          <cell r="D15">
            <v>377427.09</v>
          </cell>
          <cell r="F15">
            <v>793552.9</v>
          </cell>
          <cell r="H15">
            <v>396356.6</v>
          </cell>
          <cell r="J15">
            <v>250663.2</v>
          </cell>
          <cell r="L15">
            <v>756122.08</v>
          </cell>
          <cell r="N15">
            <v>285056.18</v>
          </cell>
          <cell r="P15">
            <v>450863.85</v>
          </cell>
          <cell r="R15">
            <v>469820.62</v>
          </cell>
          <cell r="T15">
            <v>511330.62</v>
          </cell>
          <cell r="V15">
            <v>578501.22</v>
          </cell>
          <cell r="X15">
            <v>607500.41</v>
          </cell>
          <cell r="Z15">
            <v>5813163.8700000001</v>
          </cell>
        </row>
        <row r="17">
          <cell r="A17" t="str">
            <v>Equipment</v>
          </cell>
          <cell r="B17">
            <v>303932.49</v>
          </cell>
          <cell r="C17">
            <v>13148.69</v>
          </cell>
          <cell r="D17">
            <v>8729.6200000000008</v>
          </cell>
          <cell r="F17">
            <v>9190.3799999999992</v>
          </cell>
          <cell r="H17">
            <v>5410.03</v>
          </cell>
          <cell r="J17">
            <v>46143.83</v>
          </cell>
          <cell r="L17">
            <v>38663.75</v>
          </cell>
          <cell r="N17">
            <v>32300.81</v>
          </cell>
          <cell r="P17">
            <v>24987.46</v>
          </cell>
          <cell r="R17">
            <v>4282.42</v>
          </cell>
          <cell r="T17">
            <v>4627.28</v>
          </cell>
          <cell r="V17">
            <v>4887.7700000000004</v>
          </cell>
          <cell r="X17">
            <v>5114.3</v>
          </cell>
          <cell r="Y17">
            <v>80000</v>
          </cell>
          <cell r="Z17">
            <v>277486.33999999997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216476.93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29782.639999999999</v>
          </cell>
          <cell r="P24">
            <v>2452.85</v>
          </cell>
          <cell r="R24">
            <v>2390.75</v>
          </cell>
          <cell r="T24">
            <v>2470.27</v>
          </cell>
          <cell r="V24">
            <v>2609.88</v>
          </cell>
          <cell r="X24">
            <v>2676.6</v>
          </cell>
          <cell r="Y24">
            <v>173000</v>
          </cell>
          <cell r="Z24">
            <v>215382.99</v>
          </cell>
        </row>
        <row r="25">
          <cell r="A25" t="str">
            <v>Information Technology</v>
          </cell>
          <cell r="B25">
            <v>216476.93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>
            <v>29782.639999999999</v>
          </cell>
          <cell r="O25">
            <v>0</v>
          </cell>
          <cell r="P25">
            <v>2452.85</v>
          </cell>
          <cell r="Q25">
            <v>0</v>
          </cell>
          <cell r="R25">
            <v>2390.75</v>
          </cell>
          <cell r="S25">
            <v>0</v>
          </cell>
          <cell r="T25">
            <v>2470.27</v>
          </cell>
          <cell r="U25">
            <v>0</v>
          </cell>
          <cell r="V25">
            <v>2609.88</v>
          </cell>
          <cell r="W25">
            <v>0</v>
          </cell>
          <cell r="X25">
            <v>2676.6</v>
          </cell>
          <cell r="Y25">
            <v>173000</v>
          </cell>
          <cell r="Z25">
            <v>215382.99</v>
          </cell>
        </row>
        <row r="27">
          <cell r="A27" t="str">
            <v>Misc</v>
          </cell>
          <cell r="B27" t="str">
            <v xml:space="preserve"> 0</v>
          </cell>
          <cell r="C27">
            <v>72288.399999999994</v>
          </cell>
          <cell r="D27">
            <v>-28573.33</v>
          </cell>
          <cell r="F27">
            <v>-132955.82999999999</v>
          </cell>
          <cell r="H27">
            <v>-209.26</v>
          </cell>
          <cell r="J27">
            <v>118211.4</v>
          </cell>
          <cell r="L27">
            <v>-36010.589999999997</v>
          </cell>
          <cell r="N27">
            <v>13780.99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-6532</v>
          </cell>
          <cell r="Z27">
            <v>-0.21999999999206921</v>
          </cell>
        </row>
        <row r="28">
          <cell r="A28" t="str">
            <v>Overhead</v>
          </cell>
          <cell r="B28" t="str">
            <v xml:space="preserve"> 0</v>
          </cell>
          <cell r="C28">
            <v>213373.36</v>
          </cell>
          <cell r="D28">
            <v>197944.87</v>
          </cell>
          <cell r="F28">
            <v>-411318.23</v>
          </cell>
          <cell r="H28">
            <v>226565.09</v>
          </cell>
          <cell r="J28">
            <v>169675.57</v>
          </cell>
          <cell r="L28">
            <v>-396240.66</v>
          </cell>
          <cell r="N28">
            <v>214920.53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-214921</v>
          </cell>
          <cell r="Z28">
            <v>-0.46999999994295649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2421679.9</v>
          </cell>
          <cell r="C30">
            <v>44284.74</v>
          </cell>
          <cell r="D30">
            <v>12394.21</v>
          </cell>
          <cell r="F30">
            <v>21678.75</v>
          </cell>
          <cell r="H30">
            <v>6116.11</v>
          </cell>
          <cell r="J30">
            <v>96198.52</v>
          </cell>
          <cell r="L30">
            <v>121818.99</v>
          </cell>
          <cell r="N30">
            <v>37535.279999999999</v>
          </cell>
          <cell r="P30">
            <v>82893.91</v>
          </cell>
          <cell r="R30">
            <v>12772.719999999914</v>
          </cell>
          <cell r="T30">
            <v>399034.41</v>
          </cell>
          <cell r="V30">
            <v>318770.08</v>
          </cell>
          <cell r="X30">
            <v>70949.8</v>
          </cell>
          <cell r="Y30">
            <v>1200000</v>
          </cell>
          <cell r="Z30">
            <v>2424447.52</v>
          </cell>
        </row>
        <row r="31">
          <cell r="A31" t="str">
            <v>Structures</v>
          </cell>
          <cell r="B31">
            <v>141595</v>
          </cell>
          <cell r="C31">
            <v>2590.94</v>
          </cell>
          <cell r="D31">
            <v>7014.15</v>
          </cell>
          <cell r="F31">
            <v>23178.46</v>
          </cell>
          <cell r="H31">
            <v>11304.25</v>
          </cell>
          <cell r="J31">
            <v>1971.41</v>
          </cell>
          <cell r="L31">
            <v>-6091.08</v>
          </cell>
          <cell r="N31">
            <v>7682.5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>
            <v>24000</v>
          </cell>
          <cell r="X31" t="str">
            <v xml:space="preserve"> 0</v>
          </cell>
          <cell r="Y31">
            <v>30000</v>
          </cell>
          <cell r="Z31">
            <v>101650.63</v>
          </cell>
        </row>
        <row r="32">
          <cell r="A32" t="str">
            <v>System Improvements</v>
          </cell>
          <cell r="B32">
            <v>1425333.89</v>
          </cell>
          <cell r="C32">
            <v>48228.58</v>
          </cell>
          <cell r="D32">
            <v>62133.24</v>
          </cell>
          <cell r="F32">
            <v>114542.49</v>
          </cell>
          <cell r="H32">
            <v>14835.33</v>
          </cell>
          <cell r="J32">
            <v>4716.75</v>
          </cell>
          <cell r="L32">
            <v>58452.22</v>
          </cell>
          <cell r="N32">
            <v>20124.759999999998</v>
          </cell>
          <cell r="P32">
            <v>130216.2</v>
          </cell>
          <cell r="R32">
            <v>20253.62</v>
          </cell>
          <cell r="T32">
            <v>21660.93</v>
          </cell>
          <cell r="V32">
            <v>22881.37</v>
          </cell>
          <cell r="X32">
            <v>23845.919999999998</v>
          </cell>
          <cell r="Y32">
            <v>450000</v>
          </cell>
          <cell r="Z32">
            <v>991891.41</v>
          </cell>
        </row>
        <row r="33">
          <cell r="A33" t="str">
            <v>System Integrity</v>
          </cell>
          <cell r="B33">
            <v>6420164.7199999997</v>
          </cell>
          <cell r="C33">
            <v>355216.01</v>
          </cell>
          <cell r="D33">
            <v>393213.68</v>
          </cell>
          <cell r="F33">
            <v>747509.39</v>
          </cell>
          <cell r="H33">
            <v>300728.58</v>
          </cell>
          <cell r="J33">
            <v>283920.28999999998</v>
          </cell>
          <cell r="L33">
            <v>756762.55</v>
          </cell>
          <cell r="N33">
            <v>372839.17</v>
          </cell>
          <cell r="P33">
            <v>786599.25</v>
          </cell>
          <cell r="R33">
            <v>631103.35</v>
          </cell>
          <cell r="T33">
            <v>451030.17</v>
          </cell>
          <cell r="V33">
            <v>474419.14</v>
          </cell>
          <cell r="X33">
            <v>492569.12</v>
          </cell>
          <cell r="Y33">
            <v>700000</v>
          </cell>
          <cell r="Z33">
            <v>6745910.6999999993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10929182.93</v>
          </cell>
          <cell r="C35">
            <v>749130.72</v>
          </cell>
          <cell r="D35">
            <v>652856.43999999994</v>
          </cell>
          <cell r="E35">
            <v>0</v>
          </cell>
          <cell r="F35">
            <v>371825.41</v>
          </cell>
          <cell r="G35">
            <v>0</v>
          </cell>
          <cell r="H35">
            <v>564750.13</v>
          </cell>
          <cell r="I35">
            <v>0</v>
          </cell>
          <cell r="J35">
            <v>720837.77</v>
          </cell>
          <cell r="K35">
            <v>0</v>
          </cell>
          <cell r="L35">
            <v>537355.18000000005</v>
          </cell>
          <cell r="M35">
            <v>0</v>
          </cell>
          <cell r="N35">
            <v>728966.68</v>
          </cell>
          <cell r="O35">
            <v>0</v>
          </cell>
          <cell r="P35">
            <v>1027149.67</v>
          </cell>
          <cell r="Q35">
            <v>0</v>
          </cell>
          <cell r="R35">
            <v>670802.86</v>
          </cell>
          <cell r="S35">
            <v>0</v>
          </cell>
          <cell r="T35">
            <v>878823.06</v>
          </cell>
          <cell r="U35">
            <v>0</v>
          </cell>
          <cell r="V35">
            <v>847568.24</v>
          </cell>
          <cell r="W35">
            <v>0</v>
          </cell>
          <cell r="X35">
            <v>595155.74</v>
          </cell>
          <cell r="Y35">
            <v>2411547</v>
          </cell>
          <cell r="Z35">
            <v>10756768.9</v>
          </cell>
        </row>
        <row r="37">
          <cell r="A37" t="str">
            <v>Capital</v>
          </cell>
          <cell r="B37">
            <v>17269515.200000003</v>
          </cell>
          <cell r="C37">
            <v>1085099.82</v>
          </cell>
          <cell r="D37">
            <v>1030283.53</v>
          </cell>
          <cell r="E37">
            <v>0</v>
          </cell>
          <cell r="F37">
            <v>1165378.31</v>
          </cell>
          <cell r="G37">
            <v>0</v>
          </cell>
          <cell r="H37">
            <v>961106.73</v>
          </cell>
          <cell r="I37">
            <v>0</v>
          </cell>
          <cell r="J37">
            <v>971500.97</v>
          </cell>
          <cell r="K37">
            <v>0</v>
          </cell>
          <cell r="L37">
            <v>1293477.26</v>
          </cell>
          <cell r="M37">
            <v>0</v>
          </cell>
          <cell r="N37">
            <v>1014022.86</v>
          </cell>
          <cell r="O37">
            <v>0</v>
          </cell>
          <cell r="P37">
            <v>1478013.52</v>
          </cell>
          <cell r="Q37">
            <v>0</v>
          </cell>
          <cell r="R37">
            <v>1140623.48</v>
          </cell>
          <cell r="S37">
            <v>0</v>
          </cell>
          <cell r="T37">
            <v>1390153.68</v>
          </cell>
          <cell r="U37">
            <v>0</v>
          </cell>
          <cell r="V37">
            <v>1426069.46</v>
          </cell>
          <cell r="W37">
            <v>0</v>
          </cell>
          <cell r="X37">
            <v>1202656.1499999999</v>
          </cell>
          <cell r="Y37">
            <v>2411547</v>
          </cell>
          <cell r="Z37">
            <v>16569932.77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1389414.34</v>
          </cell>
          <cell r="C15">
            <v>96147.41</v>
          </cell>
          <cell r="D15">
            <v>120386.8</v>
          </cell>
          <cell r="F15">
            <v>146861.07999999999</v>
          </cell>
          <cell r="H15">
            <v>80006.490000000005</v>
          </cell>
          <cell r="J15">
            <v>85059.42</v>
          </cell>
          <cell r="L15">
            <v>120662.7</v>
          </cell>
          <cell r="N15">
            <v>68229.36</v>
          </cell>
          <cell r="P15">
            <v>111632.14</v>
          </cell>
          <cell r="R15">
            <v>108973.48</v>
          </cell>
          <cell r="T15">
            <v>113160.83</v>
          </cell>
          <cell r="V15">
            <v>118271.38</v>
          </cell>
          <cell r="X15">
            <v>121253.49</v>
          </cell>
          <cell r="Y15">
            <v>25000</v>
          </cell>
          <cell r="Z15">
            <v>1315644.5799999998</v>
          </cell>
        </row>
        <row r="17">
          <cell r="A17" t="str">
            <v>Equipment</v>
          </cell>
          <cell r="B17">
            <v>24611.69</v>
          </cell>
          <cell r="C17">
            <v>95.3</v>
          </cell>
          <cell r="D17">
            <v>4643.96</v>
          </cell>
          <cell r="F17">
            <v>4064.29</v>
          </cell>
          <cell r="H17" t="str">
            <v xml:space="preserve"> 0</v>
          </cell>
          <cell r="J17">
            <v>85106.21</v>
          </cell>
          <cell r="L17">
            <v>18601.62</v>
          </cell>
          <cell r="N17">
            <v>169.75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112681.13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21474.7</v>
          </cell>
          <cell r="D27">
            <v>-1326.43</v>
          </cell>
          <cell r="F27">
            <v>-27732.07</v>
          </cell>
          <cell r="H27">
            <v>39213.18</v>
          </cell>
          <cell r="J27">
            <v>-32200.63</v>
          </cell>
          <cell r="L27">
            <v>-7139.87</v>
          </cell>
          <cell r="N27">
            <v>8220.58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-509</v>
          </cell>
          <cell r="Z27">
            <v>0.46000000000003638</v>
          </cell>
        </row>
        <row r="28">
          <cell r="A28" t="str">
            <v>Overhead</v>
          </cell>
          <cell r="B28" t="str">
            <v xml:space="preserve"> 0</v>
          </cell>
          <cell r="C28">
            <v>30135.32</v>
          </cell>
          <cell r="D28">
            <v>-9196.66</v>
          </cell>
          <cell r="F28">
            <v>-20938.66</v>
          </cell>
          <cell r="H28">
            <v>30056.78</v>
          </cell>
          <cell r="J28">
            <v>-7328.8600000000224</v>
          </cell>
          <cell r="L28">
            <v>-22727.919999999998</v>
          </cell>
          <cell r="N28">
            <v>8040.06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-8040</v>
          </cell>
          <cell r="Z28">
            <v>5.9999999978572305E-2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57898.05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>
            <v>4577.62</v>
          </cell>
          <cell r="R30">
            <v>4359.59</v>
          </cell>
          <cell r="T30">
            <v>4671.05</v>
          </cell>
          <cell r="V30">
            <v>4906.32</v>
          </cell>
          <cell r="X30">
            <v>5110.8999999999996</v>
          </cell>
          <cell r="Y30">
            <v>15000</v>
          </cell>
          <cell r="Z30">
            <v>38625.479999999996</v>
          </cell>
        </row>
        <row r="31">
          <cell r="A31" t="str">
            <v>Structures</v>
          </cell>
          <cell r="B31">
            <v>10000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>
            <v>3334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3334</v>
          </cell>
        </row>
        <row r="32">
          <cell r="A32" t="str">
            <v>System Improvements</v>
          </cell>
          <cell r="B32">
            <v>143555.78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>
            <v>9063.2999999999993</v>
          </cell>
          <cell r="L32">
            <v>3165.16</v>
          </cell>
          <cell r="N32" t="str">
            <v xml:space="preserve"> 0</v>
          </cell>
          <cell r="P32">
            <v>4190.17</v>
          </cell>
          <cell r="R32">
            <v>4119.5</v>
          </cell>
          <cell r="T32">
            <v>4238.68</v>
          </cell>
          <cell r="V32">
            <v>4419.99</v>
          </cell>
          <cell r="X32">
            <v>4508.0600000000004</v>
          </cell>
          <cell r="Y32">
            <v>50000</v>
          </cell>
          <cell r="Z32">
            <v>83704.859999999986</v>
          </cell>
        </row>
        <row r="33">
          <cell r="A33" t="str">
            <v>System Integrity</v>
          </cell>
          <cell r="B33">
            <v>957899.92</v>
          </cell>
          <cell r="C33">
            <v>68341.14</v>
          </cell>
          <cell r="D33">
            <v>120491.61</v>
          </cell>
          <cell r="F33">
            <v>100862.08</v>
          </cell>
          <cell r="H33">
            <v>44685.91</v>
          </cell>
          <cell r="J33">
            <v>44709.69</v>
          </cell>
          <cell r="L33">
            <v>87729.33</v>
          </cell>
          <cell r="N33">
            <v>43547.25</v>
          </cell>
          <cell r="P33">
            <v>78406.929999999993</v>
          </cell>
          <cell r="R33">
            <v>76143.649999999994</v>
          </cell>
          <cell r="T33">
            <v>79566.66</v>
          </cell>
          <cell r="V33">
            <v>83101.81</v>
          </cell>
          <cell r="X33">
            <v>85452.22</v>
          </cell>
          <cell r="Y33">
            <v>250000</v>
          </cell>
          <cell r="Z33">
            <v>1163038.28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1193965.44</v>
          </cell>
          <cell r="C35">
            <v>120046.46</v>
          </cell>
          <cell r="D35">
            <v>114612.48</v>
          </cell>
          <cell r="E35">
            <v>0</v>
          </cell>
          <cell r="F35">
            <v>56255.64</v>
          </cell>
          <cell r="G35">
            <v>0</v>
          </cell>
          <cell r="H35">
            <v>113955.87</v>
          </cell>
          <cell r="I35">
            <v>0</v>
          </cell>
          <cell r="J35">
            <v>99349.71</v>
          </cell>
          <cell r="K35">
            <v>0</v>
          </cell>
          <cell r="L35">
            <v>79628.320000000007</v>
          </cell>
          <cell r="M35">
            <v>0</v>
          </cell>
          <cell r="N35">
            <v>59977.64</v>
          </cell>
          <cell r="O35">
            <v>0</v>
          </cell>
          <cell r="P35">
            <v>90508.72</v>
          </cell>
          <cell r="Q35">
            <v>0</v>
          </cell>
          <cell r="R35">
            <v>84622.74</v>
          </cell>
          <cell r="S35">
            <v>0</v>
          </cell>
          <cell r="T35">
            <v>88476.39</v>
          </cell>
          <cell r="U35">
            <v>0</v>
          </cell>
          <cell r="V35">
            <v>92428.12</v>
          </cell>
          <cell r="W35">
            <v>0</v>
          </cell>
          <cell r="X35">
            <v>95071.18</v>
          </cell>
          <cell r="Y35">
            <v>306451</v>
          </cell>
          <cell r="Z35">
            <v>1401384.27</v>
          </cell>
        </row>
        <row r="37">
          <cell r="A37" t="str">
            <v>Capital</v>
          </cell>
          <cell r="B37">
            <v>2583379.7799999998</v>
          </cell>
          <cell r="C37">
            <v>216193.87</v>
          </cell>
          <cell r="D37">
            <v>234999.28</v>
          </cell>
          <cell r="E37">
            <v>0</v>
          </cell>
          <cell r="F37">
            <v>203116.72</v>
          </cell>
          <cell r="G37">
            <v>0</v>
          </cell>
          <cell r="H37">
            <v>193962.36</v>
          </cell>
          <cell r="I37">
            <v>0</v>
          </cell>
          <cell r="J37">
            <v>184409.13</v>
          </cell>
          <cell r="K37">
            <v>0</v>
          </cell>
          <cell r="L37">
            <v>200291.02</v>
          </cell>
          <cell r="M37">
            <v>0</v>
          </cell>
          <cell r="N37">
            <v>128207</v>
          </cell>
          <cell r="O37">
            <v>0</v>
          </cell>
          <cell r="P37">
            <v>202140.86</v>
          </cell>
          <cell r="Q37">
            <v>0</v>
          </cell>
          <cell r="R37">
            <v>193596.22</v>
          </cell>
          <cell r="S37">
            <v>0</v>
          </cell>
          <cell r="T37">
            <v>201637.22</v>
          </cell>
          <cell r="U37">
            <v>0</v>
          </cell>
          <cell r="V37">
            <v>210699.5</v>
          </cell>
          <cell r="W37">
            <v>0</v>
          </cell>
          <cell r="X37">
            <v>216324.67</v>
          </cell>
          <cell r="Y37">
            <v>331451</v>
          </cell>
          <cell r="Z37">
            <v>2717028.8499999996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47435.25</v>
          </cell>
          <cell r="C15">
            <v>6735.17</v>
          </cell>
          <cell r="D15">
            <v>1343.64</v>
          </cell>
          <cell r="F15">
            <v>17984.689999999999</v>
          </cell>
          <cell r="H15">
            <v>16511.400000000001</v>
          </cell>
          <cell r="J15">
            <v>18477.63</v>
          </cell>
          <cell r="L15">
            <v>27188.89</v>
          </cell>
          <cell r="N15">
            <v>4001.98</v>
          </cell>
          <cell r="P15">
            <v>8811.66</v>
          </cell>
          <cell r="R15">
            <v>5369.08</v>
          </cell>
          <cell r="T15">
            <v>4594.0600000000004</v>
          </cell>
          <cell r="V15">
            <v>6864.65</v>
          </cell>
          <cell r="X15">
            <v>9522.67</v>
          </cell>
          <cell r="Y15">
            <v>-20000</v>
          </cell>
          <cell r="Z15">
            <v>107405.51999999999</v>
          </cell>
        </row>
        <row r="17">
          <cell r="A17" t="str">
            <v>Equipment</v>
          </cell>
          <cell r="B17" t="str">
            <v xml:space="preserve"> 0</v>
          </cell>
          <cell r="C17">
            <v>-57.89</v>
          </cell>
          <cell r="D17" t="str">
            <v xml:space="preserve"> 0</v>
          </cell>
          <cell r="F17">
            <v>-41.63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-99.52000000000001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4828.53</v>
          </cell>
          <cell r="D27">
            <v>-2564.46</v>
          </cell>
          <cell r="F27">
            <v>-3610.99</v>
          </cell>
          <cell r="H27">
            <v>1546.73</v>
          </cell>
          <cell r="J27">
            <v>487.2</v>
          </cell>
          <cell r="L27">
            <v>1513.91</v>
          </cell>
          <cell r="N27">
            <v>2114.58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-4315</v>
          </cell>
          <cell r="Z27">
            <v>0.5</v>
          </cell>
        </row>
        <row r="28">
          <cell r="A28" t="str">
            <v>Overhead</v>
          </cell>
          <cell r="B28" t="str">
            <v xml:space="preserve"> 0</v>
          </cell>
          <cell r="C28">
            <v>9574.4</v>
          </cell>
          <cell r="D28">
            <v>-469.86000000000058</v>
          </cell>
          <cell r="F28">
            <v>-9104.5400000000009</v>
          </cell>
          <cell r="H28">
            <v>4009.43</v>
          </cell>
          <cell r="J28">
            <v>989.79999999999382</v>
          </cell>
          <cell r="L28">
            <v>-4999.2299999999996</v>
          </cell>
          <cell r="N28">
            <v>804.48000000000138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</v>
          </cell>
          <cell r="Z28">
            <v>0.47999999999410647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3166.17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3166</v>
          </cell>
          <cell r="Z30">
            <v>3166</v>
          </cell>
        </row>
        <row r="31">
          <cell r="A31" t="str">
            <v>Structures</v>
          </cell>
          <cell r="B31">
            <v>-75000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1967.04</v>
          </cell>
          <cell r="J31">
            <v>83.47</v>
          </cell>
          <cell r="L31">
            <v>240.43</v>
          </cell>
          <cell r="N31">
            <v>-72319.100000000006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-70028.160000000003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>
            <v>585445.21</v>
          </cell>
          <cell r="C33">
            <v>21529.41</v>
          </cell>
          <cell r="D33">
            <v>32518.560000000001</v>
          </cell>
          <cell r="F33">
            <v>27148.32</v>
          </cell>
          <cell r="H33">
            <v>8957.09</v>
          </cell>
          <cell r="J33">
            <v>23893.67</v>
          </cell>
          <cell r="L33">
            <v>38678.639999999999</v>
          </cell>
          <cell r="N33">
            <v>39973.379999999997</v>
          </cell>
          <cell r="P33">
            <v>42608.55</v>
          </cell>
          <cell r="R33">
            <v>51812.74</v>
          </cell>
          <cell r="T33">
            <v>45194.3</v>
          </cell>
          <cell r="V33">
            <v>45165.74</v>
          </cell>
          <cell r="X33">
            <v>43400.68</v>
          </cell>
          <cell r="Y33">
            <v>90000</v>
          </cell>
          <cell r="Z33">
            <v>510881.07999999996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513611.38</v>
          </cell>
          <cell r="C35">
            <v>35874.449999999997</v>
          </cell>
          <cell r="D35">
            <v>29484.240000000002</v>
          </cell>
          <cell r="E35">
            <v>0</v>
          </cell>
          <cell r="F35">
            <v>14391.16</v>
          </cell>
          <cell r="G35">
            <v>0</v>
          </cell>
          <cell r="H35">
            <v>16480.29</v>
          </cell>
          <cell r="I35">
            <v>0</v>
          </cell>
          <cell r="J35">
            <v>25454.14</v>
          </cell>
          <cell r="K35">
            <v>0</v>
          </cell>
          <cell r="L35">
            <v>35433.75</v>
          </cell>
          <cell r="M35">
            <v>0</v>
          </cell>
          <cell r="N35">
            <v>-29426.66</v>
          </cell>
          <cell r="O35">
            <v>0</v>
          </cell>
          <cell r="P35">
            <v>42608.55</v>
          </cell>
          <cell r="Q35">
            <v>0</v>
          </cell>
          <cell r="R35">
            <v>51812.74</v>
          </cell>
          <cell r="S35">
            <v>0</v>
          </cell>
          <cell r="T35">
            <v>45194.3</v>
          </cell>
          <cell r="U35">
            <v>0</v>
          </cell>
          <cell r="V35">
            <v>45165.74</v>
          </cell>
          <cell r="W35">
            <v>0</v>
          </cell>
          <cell r="X35">
            <v>43400.68</v>
          </cell>
          <cell r="Y35">
            <v>88047</v>
          </cell>
          <cell r="Z35">
            <v>443920.38</v>
          </cell>
        </row>
        <row r="37">
          <cell r="A37" t="str">
            <v>Capital</v>
          </cell>
          <cell r="B37">
            <v>561046.63</v>
          </cell>
          <cell r="C37">
            <v>42609.62</v>
          </cell>
          <cell r="D37">
            <v>30827.88</v>
          </cell>
          <cell r="E37">
            <v>0</v>
          </cell>
          <cell r="F37">
            <v>32375.85</v>
          </cell>
          <cell r="G37">
            <v>0</v>
          </cell>
          <cell r="H37">
            <v>32991.69</v>
          </cell>
          <cell r="I37">
            <v>0</v>
          </cell>
          <cell r="J37">
            <v>43931.77</v>
          </cell>
          <cell r="K37">
            <v>0</v>
          </cell>
          <cell r="L37">
            <v>62622.64</v>
          </cell>
          <cell r="M37">
            <v>0</v>
          </cell>
          <cell r="N37">
            <v>-25424.68</v>
          </cell>
          <cell r="O37">
            <v>0</v>
          </cell>
          <cell r="P37">
            <v>51420.21</v>
          </cell>
          <cell r="Q37">
            <v>0</v>
          </cell>
          <cell r="R37">
            <v>57181.82</v>
          </cell>
          <cell r="S37">
            <v>0</v>
          </cell>
          <cell r="T37">
            <v>49788.36</v>
          </cell>
          <cell r="U37">
            <v>0</v>
          </cell>
          <cell r="V37">
            <v>52030.39</v>
          </cell>
          <cell r="W37">
            <v>0</v>
          </cell>
          <cell r="X37">
            <v>52923.35</v>
          </cell>
          <cell r="Y37">
            <v>68047</v>
          </cell>
          <cell r="Z37">
            <v>551325.9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1061284.3899999999</v>
          </cell>
          <cell r="C15">
            <v>97387.16</v>
          </cell>
          <cell r="D15">
            <v>113177.57</v>
          </cell>
          <cell r="F15">
            <v>238391.5</v>
          </cell>
          <cell r="H15">
            <v>81828.66</v>
          </cell>
          <cell r="J15">
            <v>87416.84</v>
          </cell>
          <cell r="L15">
            <v>150373.48000000001</v>
          </cell>
          <cell r="N15">
            <v>66794.070000000007</v>
          </cell>
          <cell r="P15">
            <v>74384.62</v>
          </cell>
          <cell r="R15">
            <v>100330.01</v>
          </cell>
          <cell r="T15">
            <v>77335.22</v>
          </cell>
          <cell r="V15">
            <v>96467.9</v>
          </cell>
          <cell r="X15">
            <v>93300.85</v>
          </cell>
          <cell r="Y15">
            <v>-100000</v>
          </cell>
          <cell r="Z15">
            <v>1177187.8800000001</v>
          </cell>
        </row>
        <row r="17">
          <cell r="A17" t="str">
            <v>Equipment</v>
          </cell>
          <cell r="B17">
            <v>107397.88</v>
          </cell>
          <cell r="C17">
            <v>9485.5499999999993</v>
          </cell>
          <cell r="D17">
            <v>6490.7</v>
          </cell>
          <cell r="F17">
            <v>10975.8</v>
          </cell>
          <cell r="H17">
            <v>5675.87</v>
          </cell>
          <cell r="J17">
            <v>27189.5</v>
          </cell>
          <cell r="L17">
            <v>19995.810000000001</v>
          </cell>
          <cell r="N17">
            <v>4551.8500000000004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30000</v>
          </cell>
          <cell r="Z17">
            <v>114365.08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40980.17</v>
          </cell>
          <cell r="D27">
            <v>-6150.28</v>
          </cell>
          <cell r="F27">
            <v>-49945.67</v>
          </cell>
          <cell r="H27">
            <v>31101.5</v>
          </cell>
          <cell r="J27">
            <v>-9421.4599999999991</v>
          </cell>
          <cell r="L27">
            <v>16933.25</v>
          </cell>
          <cell r="N27">
            <v>-1448.55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-22049</v>
          </cell>
          <cell r="Z27">
            <v>-3.9999999997235136E-2</v>
          </cell>
        </row>
        <row r="28">
          <cell r="A28" t="str">
            <v>Overhead</v>
          </cell>
          <cell r="B28" t="str">
            <v xml:space="preserve"> 0</v>
          </cell>
          <cell r="C28">
            <v>56307.89</v>
          </cell>
          <cell r="D28">
            <v>39393.32</v>
          </cell>
          <cell r="F28">
            <v>-95701.209999999934</v>
          </cell>
          <cell r="H28">
            <v>76657.600000000006</v>
          </cell>
          <cell r="J28">
            <v>49100.36</v>
          </cell>
          <cell r="L28">
            <v>-125757.96</v>
          </cell>
          <cell r="N28">
            <v>17895.21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-17895</v>
          </cell>
          <cell r="Z28">
            <v>0.21000000005733455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311690.18</v>
          </cell>
          <cell r="C30">
            <v>23876.33</v>
          </cell>
          <cell r="D30">
            <v>12462.36</v>
          </cell>
          <cell r="F30">
            <v>18243.64</v>
          </cell>
          <cell r="H30">
            <v>9187.1200000000008</v>
          </cell>
          <cell r="J30">
            <v>35615.230000000003</v>
          </cell>
          <cell r="L30">
            <v>28289.05</v>
          </cell>
          <cell r="N30">
            <v>74881.100000000006</v>
          </cell>
          <cell r="P30">
            <v>-2994.31</v>
          </cell>
          <cell r="R30">
            <v>-635.27</v>
          </cell>
          <cell r="T30">
            <v>66177.179999999993</v>
          </cell>
          <cell r="V30">
            <v>74873.259999999995</v>
          </cell>
          <cell r="X30">
            <v>85230.47</v>
          </cell>
          <cell r="Z30">
            <v>425206.16000000003</v>
          </cell>
        </row>
        <row r="31">
          <cell r="A31" t="str">
            <v>Structures</v>
          </cell>
          <cell r="B31">
            <v>120000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3450.7</v>
          </cell>
          <cell r="J31">
            <v>8920.9599999999991</v>
          </cell>
          <cell r="L31">
            <v>-18182.48</v>
          </cell>
          <cell r="N31">
            <v>35611.769999999997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29800.949999999997</v>
          </cell>
        </row>
        <row r="32">
          <cell r="A32" t="str">
            <v>System Improvements</v>
          </cell>
          <cell r="B32">
            <v>456736.06</v>
          </cell>
          <cell r="C32">
            <v>17034.740000000002</v>
          </cell>
          <cell r="D32">
            <v>26301.13</v>
          </cell>
          <cell r="F32">
            <v>39537.019999999997</v>
          </cell>
          <cell r="H32">
            <v>14244.43</v>
          </cell>
          <cell r="J32">
            <v>5747.01</v>
          </cell>
          <cell r="L32">
            <v>28522.34</v>
          </cell>
          <cell r="N32">
            <v>15671.71</v>
          </cell>
          <cell r="P32">
            <v>34144.21</v>
          </cell>
          <cell r="R32">
            <v>22144.04</v>
          </cell>
          <cell r="T32">
            <v>13115.02</v>
          </cell>
          <cell r="V32">
            <v>10851.44</v>
          </cell>
          <cell r="X32">
            <v>9778.51</v>
          </cell>
          <cell r="Y32">
            <v>50000</v>
          </cell>
          <cell r="Z32">
            <v>287091.59999999998</v>
          </cell>
        </row>
        <row r="33">
          <cell r="A33" t="str">
            <v>System Integrity</v>
          </cell>
          <cell r="B33">
            <v>4136881.71</v>
          </cell>
          <cell r="C33">
            <v>206429.56</v>
          </cell>
          <cell r="D33">
            <v>213843.07</v>
          </cell>
          <cell r="F33">
            <v>310465.90999999997</v>
          </cell>
          <cell r="H33">
            <v>160085.97</v>
          </cell>
          <cell r="J33">
            <v>188637.22</v>
          </cell>
          <cell r="L33">
            <v>360548.43</v>
          </cell>
          <cell r="N33">
            <v>289955.40999999997</v>
          </cell>
          <cell r="P33">
            <v>457360.05</v>
          </cell>
          <cell r="R33">
            <v>445468.68</v>
          </cell>
          <cell r="T33">
            <v>484380.12</v>
          </cell>
          <cell r="V33">
            <v>352311.7</v>
          </cell>
          <cell r="X33">
            <v>271988.17</v>
          </cell>
          <cell r="Y33">
            <v>250000</v>
          </cell>
          <cell r="Z33">
            <v>3991474.29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>
            <v>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5132705.83</v>
          </cell>
          <cell r="C35">
            <v>354114.24</v>
          </cell>
          <cell r="D35">
            <v>292340.3</v>
          </cell>
          <cell r="E35">
            <v>0</v>
          </cell>
          <cell r="F35">
            <v>233575.49</v>
          </cell>
          <cell r="G35">
            <v>0</v>
          </cell>
          <cell r="H35">
            <v>300403.19</v>
          </cell>
          <cell r="I35">
            <v>0</v>
          </cell>
          <cell r="J35">
            <v>305788.82</v>
          </cell>
          <cell r="K35">
            <v>0</v>
          </cell>
          <cell r="L35">
            <v>310348.44</v>
          </cell>
          <cell r="M35">
            <v>0</v>
          </cell>
          <cell r="N35">
            <v>437118.5</v>
          </cell>
          <cell r="O35">
            <v>0</v>
          </cell>
          <cell r="P35">
            <v>488509.95</v>
          </cell>
          <cell r="Q35">
            <v>0</v>
          </cell>
          <cell r="R35">
            <v>466977.45</v>
          </cell>
          <cell r="S35">
            <v>0</v>
          </cell>
          <cell r="T35">
            <v>563672.31999999995</v>
          </cell>
          <cell r="U35">
            <v>0</v>
          </cell>
          <cell r="V35">
            <v>438036.4</v>
          </cell>
          <cell r="W35">
            <v>0</v>
          </cell>
          <cell r="X35">
            <v>366997.15</v>
          </cell>
          <cell r="Y35">
            <v>290056</v>
          </cell>
          <cell r="Z35">
            <v>4847938.25</v>
          </cell>
        </row>
        <row r="37">
          <cell r="A37" t="str">
            <v>Capital</v>
          </cell>
          <cell r="B37">
            <v>6193990.2200000007</v>
          </cell>
          <cell r="C37">
            <v>451501.4</v>
          </cell>
          <cell r="D37">
            <v>405517.87</v>
          </cell>
          <cell r="E37">
            <v>0</v>
          </cell>
          <cell r="F37">
            <v>471966.99</v>
          </cell>
          <cell r="G37">
            <v>0</v>
          </cell>
          <cell r="H37">
            <v>382231.85</v>
          </cell>
          <cell r="I37">
            <v>0</v>
          </cell>
          <cell r="J37">
            <v>393205.66</v>
          </cell>
          <cell r="K37">
            <v>0</v>
          </cell>
          <cell r="L37">
            <v>460721.91999999998</v>
          </cell>
          <cell r="M37">
            <v>0</v>
          </cell>
          <cell r="N37">
            <v>503912.57</v>
          </cell>
          <cell r="O37">
            <v>0</v>
          </cell>
          <cell r="P37">
            <v>562894.56999999995</v>
          </cell>
          <cell r="Q37">
            <v>0</v>
          </cell>
          <cell r="R37">
            <v>567307.46</v>
          </cell>
          <cell r="S37">
            <v>0</v>
          </cell>
          <cell r="T37">
            <v>641007.54</v>
          </cell>
          <cell r="U37">
            <v>0</v>
          </cell>
          <cell r="V37">
            <v>534504.30000000005</v>
          </cell>
          <cell r="W37">
            <v>0</v>
          </cell>
          <cell r="X37">
            <v>460298</v>
          </cell>
          <cell r="Y37">
            <v>190056</v>
          </cell>
          <cell r="Z37">
            <v>6025126.1299999999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71253.399999999994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>
            <v>10000.540000000001</v>
          </cell>
          <cell r="N17">
            <v>361.24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60000</v>
          </cell>
          <cell r="Z17">
            <v>70361.78</v>
          </cell>
        </row>
        <row r="19">
          <cell r="A19" t="str">
            <v>3302.Data Center Move: CB10.Data Center Move</v>
          </cell>
          <cell r="B19">
            <v>657101.77</v>
          </cell>
          <cell r="C19" t="str">
            <v xml:space="preserve"> 0</v>
          </cell>
          <cell r="D19" t="str">
            <v xml:space="preserve"> 0</v>
          </cell>
          <cell r="F19">
            <v>267684.03000000003</v>
          </cell>
          <cell r="H19" t="str">
            <v xml:space="preserve"> 0</v>
          </cell>
          <cell r="J19">
            <v>5100.9399999999996</v>
          </cell>
          <cell r="L19">
            <v>-6378.39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266406.58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657101.77</v>
          </cell>
          <cell r="C21">
            <v>0</v>
          </cell>
          <cell r="D21">
            <v>0</v>
          </cell>
          <cell r="E21">
            <v>0</v>
          </cell>
          <cell r="F21">
            <v>267684.03000000003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-6378.39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266406.58</v>
          </cell>
        </row>
        <row r="22">
          <cell r="A22" t="str">
            <v>3302.PC/MDTReplacement-Acker: CB10.PC / MDT Replacement - Acker</v>
          </cell>
          <cell r="B22">
            <v>648726.21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>
            <v>99662.75</v>
          </cell>
          <cell r="L22">
            <v>38239.49</v>
          </cell>
          <cell r="N22">
            <v>7540.22</v>
          </cell>
          <cell r="P22">
            <v>51784.4</v>
          </cell>
          <cell r="R22">
            <v>50473.47</v>
          </cell>
          <cell r="T22">
            <v>52152.38</v>
          </cell>
          <cell r="V22">
            <v>55099.75</v>
          </cell>
          <cell r="X22">
            <v>56501.82</v>
          </cell>
          <cell r="Y22">
            <v>237272</v>
          </cell>
          <cell r="Z22">
            <v>648726.28</v>
          </cell>
        </row>
        <row r="23">
          <cell r="A23" t="str">
            <v>050.3302.FY09 PC REPLACEMENTS</v>
          </cell>
          <cell r="B23" t="str">
            <v xml:space="preserve"> 0</v>
          </cell>
          <cell r="C23">
            <v>10165.459999999999</v>
          </cell>
          <cell r="D23" t="str">
            <v xml:space="preserve"> 0</v>
          </cell>
          <cell r="F23">
            <v>132.15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Y23">
            <v>-10298</v>
          </cell>
          <cell r="Z23">
            <v>-0.39000000000123691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A28" t="str">
            <v>PC/MDT Replacement</v>
          </cell>
          <cell r="B28">
            <v>648726.21</v>
          </cell>
          <cell r="C28">
            <v>10165.459999999999</v>
          </cell>
          <cell r="D28">
            <v>0</v>
          </cell>
          <cell r="E28">
            <v>0</v>
          </cell>
          <cell r="F28">
            <v>132.15</v>
          </cell>
          <cell r="G28">
            <v>0</v>
          </cell>
          <cell r="H28">
            <v>0</v>
          </cell>
          <cell r="I28">
            <v>0</v>
          </cell>
          <cell r="J28">
            <v>99662.75</v>
          </cell>
          <cell r="K28">
            <v>0</v>
          </cell>
          <cell r="L28">
            <v>38239.49</v>
          </cell>
          <cell r="M28">
            <v>0</v>
          </cell>
          <cell r="N28">
            <v>7540.22</v>
          </cell>
          <cell r="O28">
            <v>0</v>
          </cell>
          <cell r="P28">
            <v>51784.4</v>
          </cell>
          <cell r="Q28">
            <v>0</v>
          </cell>
          <cell r="R28">
            <v>50473.47</v>
          </cell>
          <cell r="S28">
            <v>0</v>
          </cell>
          <cell r="T28">
            <v>52152.38</v>
          </cell>
          <cell r="U28">
            <v>0</v>
          </cell>
          <cell r="V28">
            <v>55099.75</v>
          </cell>
          <cell r="W28">
            <v>0</v>
          </cell>
          <cell r="X28">
            <v>56501.82</v>
          </cell>
          <cell r="Y28">
            <v>226974</v>
          </cell>
          <cell r="Z28">
            <v>648725.89</v>
          </cell>
        </row>
        <row r="29">
          <cell r="A29" t="str">
            <v>Information Technology-Other</v>
          </cell>
          <cell r="B29">
            <v>0</v>
          </cell>
          <cell r="C29">
            <v>10165.459999999999</v>
          </cell>
          <cell r="D29">
            <v>0</v>
          </cell>
          <cell r="F29">
            <v>132.14999999996508</v>
          </cell>
          <cell r="H29">
            <v>0</v>
          </cell>
          <cell r="J29">
            <v>99662.75</v>
          </cell>
          <cell r="L29">
            <v>38239.49</v>
          </cell>
          <cell r="N29">
            <v>7540.22</v>
          </cell>
          <cell r="P29">
            <v>51784.4</v>
          </cell>
          <cell r="R29">
            <v>50473.47</v>
          </cell>
          <cell r="T29">
            <v>52152.38</v>
          </cell>
          <cell r="V29">
            <v>55099.75</v>
          </cell>
          <cell r="X29">
            <v>56501.82</v>
          </cell>
          <cell r="Z29">
            <v>421751.88999999996</v>
          </cell>
        </row>
        <row r="30">
          <cell r="A30" t="str">
            <v>Information Technology</v>
          </cell>
          <cell r="B30">
            <v>1305827.98</v>
          </cell>
          <cell r="C30">
            <v>10165.459999999999</v>
          </cell>
          <cell r="D30" t="str">
            <v xml:space="preserve"> 0</v>
          </cell>
          <cell r="E30">
            <v>0</v>
          </cell>
          <cell r="F30">
            <v>267816.18</v>
          </cell>
          <cell r="G30">
            <v>0</v>
          </cell>
          <cell r="H30" t="str">
            <v xml:space="preserve"> 0</v>
          </cell>
          <cell r="I30">
            <v>0</v>
          </cell>
          <cell r="J30">
            <v>104763.69</v>
          </cell>
          <cell r="K30">
            <v>0</v>
          </cell>
          <cell r="L30">
            <v>31861.1</v>
          </cell>
          <cell r="M30">
            <v>0</v>
          </cell>
          <cell r="N30">
            <v>7540.22</v>
          </cell>
          <cell r="O30">
            <v>0</v>
          </cell>
          <cell r="P30">
            <v>51784.4</v>
          </cell>
          <cell r="Q30">
            <v>0</v>
          </cell>
          <cell r="R30">
            <v>50473.47</v>
          </cell>
          <cell r="S30">
            <v>0</v>
          </cell>
          <cell r="T30">
            <v>52152.38</v>
          </cell>
          <cell r="U30">
            <v>0</v>
          </cell>
          <cell r="V30">
            <v>55099.75</v>
          </cell>
          <cell r="W30">
            <v>0</v>
          </cell>
          <cell r="X30">
            <v>56501.82</v>
          </cell>
          <cell r="Y30">
            <v>226974</v>
          </cell>
          <cell r="Z30">
            <v>915132.47</v>
          </cell>
        </row>
        <row r="32">
          <cell r="A32" t="str">
            <v>Misc</v>
          </cell>
          <cell r="B32" t="str">
            <v xml:space="preserve"> 0</v>
          </cell>
          <cell r="C32">
            <v>-165090.07999999999</v>
          </cell>
          <cell r="D32">
            <v>144627.66</v>
          </cell>
          <cell r="F32">
            <v>-266999.94</v>
          </cell>
          <cell r="H32">
            <v>290975.45</v>
          </cell>
          <cell r="J32">
            <v>265327.49</v>
          </cell>
          <cell r="L32">
            <v>-156465.57</v>
          </cell>
          <cell r="N32">
            <v>-97763.63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Y32">
            <v>-14611</v>
          </cell>
          <cell r="Z32">
            <v>0.38000000000465661</v>
          </cell>
        </row>
        <row r="33">
          <cell r="A33" t="str">
            <v>Overhead</v>
          </cell>
          <cell r="B33" t="str">
            <v xml:space="preserve"> 0</v>
          </cell>
          <cell r="C33">
            <v>336480.74</v>
          </cell>
          <cell r="D33">
            <v>-163689.49</v>
          </cell>
          <cell r="F33">
            <v>-172791.25</v>
          </cell>
          <cell r="H33">
            <v>276660.15000000002</v>
          </cell>
          <cell r="J33">
            <v>9584.6200000000536</v>
          </cell>
          <cell r="L33">
            <v>-286244.77</v>
          </cell>
          <cell r="N33">
            <v>247318.2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Y33">
            <v>-247318</v>
          </cell>
          <cell r="Z33">
            <v>0.20000000006984919</v>
          </cell>
        </row>
        <row r="34">
          <cell r="A34" t="str">
            <v>Pipeline Integrity Management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Public Improvements</v>
          </cell>
          <cell r="B35">
            <v>105076.71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Y35">
            <v>105077</v>
          </cell>
          <cell r="Z35">
            <v>105077</v>
          </cell>
        </row>
        <row r="37">
          <cell r="A37" t="str">
            <v>3305.Franklin Land Purchase: CB10.Franklin Land Purchase approved by Management</v>
          </cell>
          <cell r="B37">
            <v>1700000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>
            <v>1700000</v>
          </cell>
          <cell r="Z37">
            <v>1700000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Franklin Land Purchase</v>
          </cell>
          <cell r="B41">
            <v>1700000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1700000</v>
          </cell>
          <cell r="Y41">
            <v>0</v>
          </cell>
          <cell r="Z41">
            <v>1700000</v>
          </cell>
        </row>
        <row r="42">
          <cell r="A42" t="str">
            <v>Structures - Other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</row>
        <row r="43">
          <cell r="A43" t="str">
            <v>Structures</v>
          </cell>
          <cell r="B43">
            <v>1700000</v>
          </cell>
          <cell r="C43" t="str">
            <v xml:space="preserve"> 0</v>
          </cell>
          <cell r="D43" t="str">
            <v xml:space="preserve"> 0</v>
          </cell>
          <cell r="E43">
            <v>0</v>
          </cell>
          <cell r="F43" t="str">
            <v xml:space="preserve"> 0</v>
          </cell>
          <cell r="G43">
            <v>0</v>
          </cell>
          <cell r="H43" t="str">
            <v xml:space="preserve"> 0</v>
          </cell>
          <cell r="I43">
            <v>0</v>
          </cell>
          <cell r="J43" t="str">
            <v xml:space="preserve"> 0</v>
          </cell>
          <cell r="K43">
            <v>0</v>
          </cell>
          <cell r="L43" t="str">
            <v xml:space="preserve"> 0</v>
          </cell>
          <cell r="M43">
            <v>0</v>
          </cell>
          <cell r="N43" t="str">
            <v xml:space="preserve"> 0</v>
          </cell>
          <cell r="O43">
            <v>0</v>
          </cell>
          <cell r="P43" t="str">
            <v xml:space="preserve"> 0</v>
          </cell>
          <cell r="Q43">
            <v>0</v>
          </cell>
          <cell r="R43" t="str">
            <v xml:space="preserve"> 0</v>
          </cell>
          <cell r="S43">
            <v>0</v>
          </cell>
          <cell r="T43" t="str">
            <v xml:space="preserve"> 0</v>
          </cell>
          <cell r="U43">
            <v>0</v>
          </cell>
          <cell r="V43" t="str">
            <v xml:space="preserve"> 0</v>
          </cell>
          <cell r="W43">
            <v>0</v>
          </cell>
          <cell r="X43">
            <v>1700000</v>
          </cell>
          <cell r="Y43">
            <v>0</v>
          </cell>
          <cell r="Z43">
            <v>1700000</v>
          </cell>
        </row>
        <row r="45">
          <cell r="A45" t="str">
            <v>System Improvements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 t="str">
            <v xml:space="preserve"> 0</v>
          </cell>
          <cell r="R45" t="str">
            <v xml:space="preserve"> 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0</v>
          </cell>
        </row>
        <row r="46">
          <cell r="A46" t="str">
            <v>System Integrity</v>
          </cell>
          <cell r="B46" t="str">
            <v xml:space="preserve"> 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0</v>
          </cell>
        </row>
        <row r="47">
          <cell r="A47" t="str">
            <v>Vehicles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0</v>
          </cell>
        </row>
        <row r="48">
          <cell r="A48" t="str">
            <v>NonGrowth</v>
          </cell>
          <cell r="B48">
            <v>3182158.09</v>
          </cell>
          <cell r="C48">
            <v>181556.12</v>
          </cell>
          <cell r="D48">
            <v>-19061.830000000075</v>
          </cell>
          <cell r="E48">
            <v>0</v>
          </cell>
          <cell r="F48">
            <v>-171975.01</v>
          </cell>
          <cell r="G48">
            <v>0</v>
          </cell>
          <cell r="H48">
            <v>567635.6</v>
          </cell>
          <cell r="I48">
            <v>0</v>
          </cell>
          <cell r="J48">
            <v>379675.8</v>
          </cell>
          <cell r="K48">
            <v>0</v>
          </cell>
          <cell r="L48">
            <v>-400848.7</v>
          </cell>
          <cell r="M48">
            <v>0</v>
          </cell>
          <cell r="N48">
            <v>157456.03</v>
          </cell>
          <cell r="O48">
            <v>0</v>
          </cell>
          <cell r="P48">
            <v>51784.4</v>
          </cell>
          <cell r="Q48">
            <v>0</v>
          </cell>
          <cell r="R48">
            <v>50473.47</v>
          </cell>
          <cell r="S48">
            <v>0</v>
          </cell>
          <cell r="T48">
            <v>52152.38</v>
          </cell>
          <cell r="U48">
            <v>0</v>
          </cell>
          <cell r="V48">
            <v>55099.75</v>
          </cell>
          <cell r="W48">
            <v>0</v>
          </cell>
          <cell r="X48">
            <v>1756501.82</v>
          </cell>
          <cell r="Y48">
            <v>130122</v>
          </cell>
          <cell r="Z48">
            <v>2790571.83</v>
          </cell>
        </row>
        <row r="50">
          <cell r="A50" t="str">
            <v>Capital</v>
          </cell>
          <cell r="B50">
            <v>3182158.09</v>
          </cell>
          <cell r="C50">
            <v>181556.12</v>
          </cell>
          <cell r="D50">
            <v>-19061.830000000075</v>
          </cell>
          <cell r="E50">
            <v>0</v>
          </cell>
          <cell r="F50">
            <v>-171975.01</v>
          </cell>
          <cell r="G50">
            <v>0</v>
          </cell>
          <cell r="H50">
            <v>567635.6</v>
          </cell>
          <cell r="I50">
            <v>0</v>
          </cell>
          <cell r="J50">
            <v>379675.8</v>
          </cell>
          <cell r="K50">
            <v>0</v>
          </cell>
          <cell r="L50">
            <v>-400848.7</v>
          </cell>
          <cell r="M50">
            <v>0</v>
          </cell>
          <cell r="N50">
            <v>157456.03</v>
          </cell>
          <cell r="O50">
            <v>0</v>
          </cell>
          <cell r="P50">
            <v>51784.4</v>
          </cell>
          <cell r="Q50">
            <v>0</v>
          </cell>
          <cell r="R50">
            <v>50473.47</v>
          </cell>
          <cell r="S50">
            <v>0</v>
          </cell>
          <cell r="T50">
            <v>52152.38</v>
          </cell>
          <cell r="U50">
            <v>0</v>
          </cell>
          <cell r="V50">
            <v>55099.75</v>
          </cell>
          <cell r="W50">
            <v>0</v>
          </cell>
          <cell r="X50">
            <v>1756501.82</v>
          </cell>
          <cell r="Y50">
            <v>130122</v>
          </cell>
          <cell r="Z50">
            <v>2790571.83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N38"/>
  <sheetViews>
    <sheetView tabSelected="1" zoomScaleNormal="100" workbookViewId="0"/>
  </sheetViews>
  <sheetFormatPr defaultColWidth="9.140625" defaultRowHeight="12.75" x14ac:dyDescent="0.2"/>
  <cols>
    <col min="1" max="1" width="34.5703125" style="2" customWidth="1"/>
    <col min="2" max="3" width="12" style="2" customWidth="1"/>
    <col min="4" max="4" width="23.28515625" style="2" bestFit="1" customWidth="1"/>
    <col min="5" max="5" width="16.42578125" style="2" bestFit="1" customWidth="1"/>
    <col min="6" max="6" width="17.7109375" style="2" bestFit="1" customWidth="1"/>
    <col min="7" max="7" width="17.7109375" style="2" customWidth="1"/>
    <col min="8" max="8" width="4.140625" style="2" customWidth="1"/>
    <col min="9" max="11" width="17.7109375" style="2" customWidth="1"/>
    <col min="12" max="12" width="3" style="2" customWidth="1"/>
    <col min="13" max="13" width="16.28515625" style="2" customWidth="1"/>
    <col min="14" max="14" width="17.28515625" style="2" customWidth="1"/>
    <col min="15" max="16" width="17.7109375" style="2" customWidth="1"/>
    <col min="17" max="17" width="9.140625" style="2"/>
    <col min="18" max="18" width="13.28515625" style="2" customWidth="1"/>
    <col min="19" max="16384" width="9.140625" style="2"/>
  </cols>
  <sheetData>
    <row r="1" spans="1:30" ht="15" customHeight="1" x14ac:dyDescent="0.25">
      <c r="A1" s="1" t="s">
        <v>0</v>
      </c>
      <c r="B1" s="1"/>
      <c r="C1" s="1"/>
      <c r="D1" s="20"/>
      <c r="E1" s="52"/>
      <c r="F1" s="53"/>
      <c r="G1" s="14"/>
      <c r="H1" s="14"/>
      <c r="I1" s="14"/>
      <c r="J1" s="14"/>
      <c r="K1" s="14"/>
      <c r="L1" s="14"/>
      <c r="M1" s="14"/>
      <c r="N1" s="14"/>
      <c r="O1" s="14"/>
      <c r="P1" s="14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5" x14ac:dyDescent="0.25">
      <c r="A2" s="1" t="s">
        <v>1</v>
      </c>
      <c r="B2" s="1"/>
      <c r="C2" s="1"/>
      <c r="D2" s="20"/>
      <c r="E2" s="52"/>
      <c r="F2" s="53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x14ac:dyDescent="0.2"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x14ac:dyDescent="0.2">
      <c r="A4" s="4" t="s">
        <v>27</v>
      </c>
      <c r="B4" s="5">
        <v>0.39998499999999992</v>
      </c>
      <c r="D4" s="2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x14ac:dyDescent="0.2">
      <c r="A5" s="2" t="s">
        <v>28</v>
      </c>
      <c r="B5" s="5">
        <v>0.27075099999999996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x14ac:dyDescent="0.2">
      <c r="D7" s="21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x14ac:dyDescent="0.2">
      <c r="D8" s="2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x14ac:dyDescent="0.2"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30" ht="25.5" customHeight="1" x14ac:dyDescent="0.2">
      <c r="D10" s="21"/>
      <c r="E10" s="6"/>
      <c r="F10" s="6"/>
      <c r="G10" s="6"/>
      <c r="H10" s="6"/>
      <c r="I10" s="51" t="s">
        <v>18</v>
      </c>
      <c r="J10" s="51"/>
      <c r="K10" s="51"/>
      <c r="L10" s="6"/>
      <c r="M10" s="51" t="s">
        <v>22</v>
      </c>
      <c r="N10" s="51"/>
      <c r="O10" s="51"/>
      <c r="P10" s="51"/>
    </row>
    <row r="11" spans="1:30" ht="89.25" customHeight="1" thickBot="1" x14ac:dyDescent="0.25">
      <c r="A11" s="7" t="s">
        <v>2</v>
      </c>
      <c r="B11" s="7" t="s">
        <v>3</v>
      </c>
      <c r="C11" s="7" t="s">
        <v>4</v>
      </c>
      <c r="D11" s="7" t="s">
        <v>5</v>
      </c>
      <c r="E11" s="13" t="s">
        <v>15</v>
      </c>
      <c r="F11" s="13" t="s">
        <v>16</v>
      </c>
      <c r="G11" s="13" t="s">
        <v>17</v>
      </c>
      <c r="H11" s="13"/>
      <c r="I11" s="17" t="s">
        <v>19</v>
      </c>
      <c r="J11" s="17" t="s">
        <v>20</v>
      </c>
      <c r="K11" s="13" t="s">
        <v>21</v>
      </c>
      <c r="L11" s="15"/>
      <c r="M11" s="17" t="s">
        <v>24</v>
      </c>
      <c r="N11" s="17" t="s">
        <v>23</v>
      </c>
      <c r="O11" s="18" t="s">
        <v>25</v>
      </c>
      <c r="P11" s="18" t="s">
        <v>26</v>
      </c>
    </row>
    <row r="12" spans="1:30" x14ac:dyDescent="0.2">
      <c r="A12" s="2" t="s">
        <v>9</v>
      </c>
      <c r="B12" s="2" t="s">
        <v>8</v>
      </c>
      <c r="C12" s="2" t="s">
        <v>6</v>
      </c>
      <c r="D12" s="8" t="s">
        <v>10</v>
      </c>
      <c r="E12" s="8">
        <v>-1292478</v>
      </c>
      <c r="F12" s="3">
        <f>(E12/$B$4)*$B$5</f>
        <v>-874882.08552320709</v>
      </c>
      <c r="G12" s="3">
        <f t="shared" ref="G12:G14" si="0">F12-E12</f>
        <v>417595.91447679291</v>
      </c>
      <c r="H12" s="3"/>
      <c r="I12" s="3">
        <v>0</v>
      </c>
      <c r="J12" s="3">
        <f t="shared" ref="J12:J14" si="1">F12-I12</f>
        <v>-874882.08552320709</v>
      </c>
      <c r="K12" s="3">
        <f t="shared" ref="K12:K14" si="2">I12+J12</f>
        <v>-874882.08552320709</v>
      </c>
      <c r="L12" s="3"/>
      <c r="M12" s="3">
        <v>0</v>
      </c>
      <c r="N12" s="3">
        <f t="shared" ref="N12:N14" si="3">G12-M12</f>
        <v>417595.91447679291</v>
      </c>
      <c r="O12" s="3">
        <f>(N12/(100%-$B$5))-N12</f>
        <v>155042.39490284678</v>
      </c>
      <c r="P12" s="3">
        <f t="shared" ref="P12:P14" si="4">N12+O12</f>
        <v>572638.30937963969</v>
      </c>
    </row>
    <row r="13" spans="1:30" x14ac:dyDescent="0.2">
      <c r="A13" s="2" t="s">
        <v>11</v>
      </c>
      <c r="B13" s="2" t="s">
        <v>8</v>
      </c>
      <c r="C13" s="2" t="s">
        <v>6</v>
      </c>
      <c r="D13" s="8" t="s">
        <v>12</v>
      </c>
      <c r="E13" s="8">
        <v>-560694</v>
      </c>
      <c r="F13" s="3">
        <f>(E13/$B$4)*$B$5</f>
        <v>-379535.3855619586</v>
      </c>
      <c r="G13" s="3">
        <f t="shared" si="0"/>
        <v>181158.6144380414</v>
      </c>
      <c r="H13" s="3"/>
      <c r="I13" s="3">
        <v>0</v>
      </c>
      <c r="J13" s="3">
        <f t="shared" si="1"/>
        <v>-379535.3855619586</v>
      </c>
      <c r="K13" s="3">
        <f t="shared" si="2"/>
        <v>-379535.3855619586</v>
      </c>
      <c r="L13" s="3"/>
      <c r="M13" s="3">
        <v>0</v>
      </c>
      <c r="N13" s="3">
        <f t="shared" si="3"/>
        <v>181158.6144380414</v>
      </c>
      <c r="O13" s="3">
        <f>(N13/(100%-$B$5))-N13</f>
        <v>67259.43541604327</v>
      </c>
      <c r="P13" s="3">
        <f t="shared" si="4"/>
        <v>248418.04985408467</v>
      </c>
    </row>
    <row r="14" spans="1:30" x14ac:dyDescent="0.2">
      <c r="A14" s="2" t="s">
        <v>13</v>
      </c>
      <c r="B14" s="2" t="s">
        <v>8</v>
      </c>
      <c r="C14" s="2" t="s">
        <v>6</v>
      </c>
      <c r="D14" s="8" t="s">
        <v>14</v>
      </c>
      <c r="E14" s="8">
        <v>288</v>
      </c>
      <c r="F14" s="3">
        <f>(E14/$B$4)*$B$5</f>
        <v>194.94803055114568</v>
      </c>
      <c r="G14" s="3">
        <f t="shared" si="0"/>
        <v>-93.051969448854322</v>
      </c>
      <c r="H14" s="3"/>
      <c r="I14" s="3">
        <v>0</v>
      </c>
      <c r="J14" s="3">
        <f t="shared" si="1"/>
        <v>194.94803055114568</v>
      </c>
      <c r="K14" s="3">
        <f t="shared" si="2"/>
        <v>194.94803055114568</v>
      </c>
      <c r="L14" s="3"/>
      <c r="M14" s="3">
        <v>0</v>
      </c>
      <c r="N14" s="3">
        <f t="shared" si="3"/>
        <v>-93.051969448854322</v>
      </c>
      <c r="O14" s="3">
        <f>(N14/(100%-$B$5))-N14</f>
        <v>-34.547752249570109</v>
      </c>
      <c r="P14" s="3">
        <f t="shared" si="4"/>
        <v>-127.59972169842443</v>
      </c>
    </row>
    <row r="15" spans="1:30" ht="13.5" thickBot="1" x14ac:dyDescent="0.25">
      <c r="A15" s="10" t="s">
        <v>7</v>
      </c>
      <c r="B15" s="10"/>
      <c r="C15" s="10"/>
      <c r="E15" s="12">
        <f>SUM(E12:E14)</f>
        <v>-1852884</v>
      </c>
      <c r="F15" s="12">
        <f>SUM(F12:F14)</f>
        <v>-1254222.5230546144</v>
      </c>
      <c r="G15" s="12">
        <f>SUM(G12:G14)</f>
        <v>598661.47694538557</v>
      </c>
      <c r="H15" s="11"/>
      <c r="I15" s="11">
        <f>SUM(I12:I14)</f>
        <v>0</v>
      </c>
      <c r="J15" s="11">
        <f>SUM(J12:J14)</f>
        <v>-1254222.5230546144</v>
      </c>
      <c r="K15" s="11">
        <f>SUM(K12:K14)</f>
        <v>-1254222.5230546144</v>
      </c>
      <c r="L15" s="11"/>
      <c r="M15" s="11">
        <f>SUM(M12:M14)</f>
        <v>0</v>
      </c>
      <c r="N15" s="11">
        <f>SUM(N12:N14)</f>
        <v>598661.47694538557</v>
      </c>
      <c r="O15" s="11">
        <f>SUM(O12:O14)</f>
        <v>222267.28256664047</v>
      </c>
      <c r="P15" s="11">
        <f>SUM(P12:P14)</f>
        <v>820928.75951202598</v>
      </c>
    </row>
    <row r="16" spans="1:30" ht="13.5" thickTop="1" x14ac:dyDescent="0.2">
      <c r="A16" s="10"/>
      <c r="B16" s="10"/>
      <c r="C16" s="10"/>
      <c r="D16" s="32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16"/>
    </row>
    <row r="17" spans="1:40" x14ac:dyDescent="0.2">
      <c r="D17" s="32"/>
      <c r="E17" s="30"/>
      <c r="F17" s="30"/>
      <c r="G17" s="30"/>
      <c r="H17" s="9"/>
      <c r="I17" s="9"/>
      <c r="J17" s="9"/>
      <c r="K17" s="9"/>
      <c r="L17" s="9"/>
      <c r="M17" s="9"/>
      <c r="N17" s="9"/>
      <c r="O17" s="49" t="s">
        <v>29</v>
      </c>
      <c r="P17" s="48">
        <v>32</v>
      </c>
    </row>
    <row r="18" spans="1:40" ht="13.5" thickBot="1" x14ac:dyDescent="0.25">
      <c r="D18" s="21"/>
      <c r="E18" s="31"/>
      <c r="F18" s="21"/>
      <c r="G18" s="21"/>
      <c r="O18" s="49" t="s">
        <v>30</v>
      </c>
      <c r="P18" s="50">
        <f>P15/P17</f>
        <v>25654.023734750812</v>
      </c>
    </row>
    <row r="19" spans="1:40" customFormat="1" ht="57.75" customHeight="1" thickTop="1" x14ac:dyDescent="0.25">
      <c r="A19" s="2"/>
      <c r="B19" s="2"/>
      <c r="C19" s="4"/>
      <c r="D19" s="46"/>
      <c r="E19" s="46"/>
      <c r="F19" s="46"/>
      <c r="G19" s="46"/>
      <c r="H19" s="46"/>
      <c r="I19" s="46"/>
      <c r="J19" s="46"/>
      <c r="K19" s="42"/>
      <c r="L19" s="46"/>
      <c r="M19" s="46"/>
      <c r="N19" s="46"/>
      <c r="O19" s="46"/>
      <c r="P19" s="46"/>
      <c r="Q19" s="46"/>
      <c r="R19" s="4"/>
      <c r="S19" s="41"/>
    </row>
    <row r="20" spans="1:40" customFormat="1" x14ac:dyDescent="0.2">
      <c r="A20" s="2"/>
      <c r="B20" s="2"/>
      <c r="C20" s="4"/>
      <c r="D20" s="43"/>
      <c r="E20" s="43"/>
      <c r="F20" s="44"/>
      <c r="G20" s="43"/>
      <c r="H20" s="43"/>
      <c r="I20" s="45"/>
      <c r="J20" s="43"/>
      <c r="K20" s="42"/>
      <c r="L20" s="42"/>
      <c r="M20" s="47"/>
      <c r="N20" s="43"/>
      <c r="O20" s="42"/>
      <c r="P20" s="42"/>
      <c r="Q20" s="43"/>
      <c r="R20" s="4"/>
      <c r="S20" s="41"/>
    </row>
    <row r="21" spans="1:40" x14ac:dyDescent="0.2">
      <c r="A21" s="21"/>
      <c r="B21" s="21"/>
      <c r="C21" s="21"/>
      <c r="D21" s="33"/>
      <c r="E21" s="3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x14ac:dyDescent="0.2">
      <c r="A22" s="21"/>
      <c r="B22" s="21"/>
      <c r="C22" s="21"/>
      <c r="D22" s="33"/>
      <c r="E22" s="3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x14ac:dyDescent="0.2">
      <c r="A24" s="40"/>
      <c r="B24" s="40"/>
      <c r="C24" s="4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x14ac:dyDescent="0.2">
      <c r="A25" s="21"/>
      <c r="B25" s="35"/>
      <c r="C25" s="35"/>
      <c r="D25" s="3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x14ac:dyDescent="0.2">
      <c r="A26" s="21"/>
      <c r="B26" s="21"/>
      <c r="C26" s="21"/>
      <c r="D26" s="2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x14ac:dyDescent="0.2">
      <c r="A27" s="21"/>
      <c r="B27" s="25"/>
      <c r="C27" s="25"/>
      <c r="D27" s="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x14ac:dyDescent="0.2">
      <c r="A28" s="21"/>
      <c r="B28" s="21"/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x14ac:dyDescent="0.2">
      <c r="A29" s="21"/>
      <c r="B29" s="21"/>
      <c r="C29" s="21"/>
      <c r="D29" s="22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x14ac:dyDescent="0.2">
      <c r="A30" s="21"/>
      <c r="B30" s="21"/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x14ac:dyDescent="0.2">
      <c r="A31" s="21"/>
      <c r="B31" s="21"/>
      <c r="C31" s="21"/>
      <c r="D31" s="22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x14ac:dyDescent="0.2">
      <c r="A32" s="21"/>
      <c r="B32" s="21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x14ac:dyDescent="0.2">
      <c r="A33" s="21"/>
      <c r="B33" s="21"/>
      <c r="C33" s="21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x14ac:dyDescent="0.2">
      <c r="D38" s="21"/>
      <c r="E38" s="21"/>
      <c r="F38" s="21"/>
      <c r="G38" s="21"/>
    </row>
  </sheetData>
  <mergeCells count="4">
    <mergeCell ref="I10:K10"/>
    <mergeCell ref="M10:P10"/>
    <mergeCell ref="E1:E2"/>
    <mergeCell ref="F1:F2"/>
  </mergeCells>
  <conditionalFormatting sqref="E17:N17">
    <cfRule type="cellIs" dxfId="4" priority="55" operator="lessThan">
      <formula>-10</formula>
    </cfRule>
    <cfRule type="cellIs" dxfId="3" priority="56" operator="greaterThan">
      <formula>10</formula>
    </cfRule>
  </conditionalFormatting>
  <conditionalFormatting sqref="E22">
    <cfRule type="cellIs" dxfId="2" priority="53" operator="lessThan">
      <formula>-10</formula>
    </cfRule>
    <cfRule type="cellIs" dxfId="1" priority="54" operator="greaterThan">
      <formula>10</formula>
    </cfRule>
  </conditionalFormatting>
  <conditionalFormatting sqref="B12:C14">
    <cfRule type="containsText" dxfId="0" priority="17" operator="containsText" text="UNKNOWN">
      <formula>NOT(ISERROR(SEARCH("UNKNOWN",B12)))</formula>
    </cfRule>
  </conditionalFormatting>
  <pageMargins left="0.7" right="0.7" top="0.75" bottom="0.75" header="0.3" footer="0.3"/>
  <pageSetup scale="47" orientation="landscape" horizontalDpi="4294967295" verticalDpi="4294967295" r:id="rId1"/>
  <headerFooter>
    <oddHeader>&amp;R&amp;12CASE NO. 2018-00064
ATTACHMENT 1
TO STAFF DR NO. 1-02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r" error="Please choose entry from the drop down list" prompt="Select reg liability category">
          <x14:formula1>
            <xm:f>[21]Lists!#REF!</xm:f>
          </x14:formula1>
          <xm:sqref>C12:C14</xm:sqref>
        </x14:dataValidation>
        <x14:dataValidation type="list" showInputMessage="1" showErrorMessage="1" errorTitle="Error" error="Please choose entry from the drop down list" prompt="Select type of ADIT">
          <x14:formula1>
            <xm:f>[21]Lists!#REF!</xm:f>
          </x14:formula1>
          <xm:sqref>B12:B14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WKG Summary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 Story</dc:creator>
  <cp:lastModifiedBy>Eric J Wilen</cp:lastModifiedBy>
  <cp:lastPrinted>2018-10-29T13:14:35Z</cp:lastPrinted>
  <dcterms:created xsi:type="dcterms:W3CDTF">2018-10-26T15:55:34Z</dcterms:created>
  <dcterms:modified xsi:type="dcterms:W3CDTF">2018-10-29T13:14:41Z</dcterms:modified>
</cp:coreProperties>
</file>