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S:\Corporate Tax\Rate Case Support\KY\2017 Tax Reform\Data Requests\PSC 1\"/>
    </mc:Choice>
  </mc:AlternateContent>
  <bookViews>
    <workbookView xWindow="0" yWindow="0" windowWidth="28800" windowHeight="12300"/>
  </bookViews>
  <sheets>
    <sheet name="Calc of Plant vs NonPlant" sheetId="5" r:id="rId1"/>
  </sheets>
  <calcPr calcId="162913" iterate="1" iterateCount="999"/>
  <webPublishing codePage="0"/>
</workbook>
</file>

<file path=xl/calcChain.xml><?xml version="1.0" encoding="utf-8"?>
<calcChain xmlns="http://schemas.openxmlformats.org/spreadsheetml/2006/main">
  <c r="C56" i="5" l="1"/>
  <c r="C33" i="5" l="1"/>
  <c r="C28" i="5"/>
  <c r="C27" i="5"/>
  <c r="H10" i="5"/>
  <c r="G10" i="5"/>
  <c r="C22" i="5"/>
  <c r="C19" i="5"/>
  <c r="C29" i="5" l="1"/>
  <c r="C43" i="5"/>
  <c r="I10" i="5"/>
  <c r="C23" i="5" s="1"/>
  <c r="C24" i="5" s="1"/>
  <c r="C34" i="5"/>
  <c r="C51" i="5"/>
  <c r="C52" i="5" s="1"/>
  <c r="C45" i="5"/>
  <c r="C46" i="5" l="1"/>
  <c r="C37" i="5"/>
  <c r="C47" i="5" l="1"/>
  <c r="C55" i="5" s="1"/>
  <c r="C39" i="5"/>
  <c r="C57" i="5" l="1"/>
  <c r="C60" i="5" l="1"/>
</calcChain>
</file>

<file path=xl/sharedStrings.xml><?xml version="1.0" encoding="utf-8"?>
<sst xmlns="http://schemas.openxmlformats.org/spreadsheetml/2006/main" count="65" uniqueCount="48">
  <si>
    <t xml:space="preserve">American Water Works Company, Inc. </t>
  </si>
  <si>
    <t>2017 Combined December YE Final 10K, 1012 Kentucky American</t>
  </si>
  <si>
    <t/>
  </si>
  <si>
    <t>Code</t>
  </si>
  <si>
    <t>A1</t>
  </si>
  <si>
    <t>A3</t>
  </si>
  <si>
    <t>A4</t>
  </si>
  <si>
    <t>A5</t>
  </si>
  <si>
    <t>A7</t>
  </si>
  <si>
    <t>L1</t>
  </si>
  <si>
    <t>L12</t>
  </si>
  <si>
    <t>L13</t>
  </si>
  <si>
    <t>L5</t>
  </si>
  <si>
    <t>Unassigned</t>
  </si>
  <si>
    <t>Total</t>
  </si>
  <si>
    <t>Name</t>
  </si>
  <si>
    <t>Advances &amp; contributions</t>
  </si>
  <si>
    <t>Other postretirement benefits (OPEBS)</t>
  </si>
  <si>
    <t>Tax Losses and Credits</t>
  </si>
  <si>
    <t>Pension Benefits</t>
  </si>
  <si>
    <t>Other</t>
  </si>
  <si>
    <t>Utility plant, primarily depreciation</t>
  </si>
  <si>
    <t>OTHER</t>
  </si>
  <si>
    <t>Ending Balance</t>
  </si>
  <si>
    <t>Gross Temporary Difference on Plant only</t>
  </si>
  <si>
    <t>Minus Current Reg Liability</t>
  </si>
  <si>
    <t>Deferred Balances Report - Pre-Tax (Reporting)</t>
  </si>
  <si>
    <t>Change in federal rate</t>
  </si>
  <si>
    <t>Total estimated Plant excess ADIT</t>
  </si>
  <si>
    <t>Total estimated Non-Plant excess ADIT</t>
  </si>
  <si>
    <t>Total estimated excess ADIT</t>
  </si>
  <si>
    <t>Items not recoverable</t>
  </si>
  <si>
    <t>Federal Rate</t>
  </si>
  <si>
    <t>State Rate</t>
  </si>
  <si>
    <t>Blended Rate</t>
  </si>
  <si>
    <t>Gross Temporary Difference on Tax Losses and Credits</t>
  </si>
  <si>
    <t>Change in federal tax rate</t>
  </si>
  <si>
    <t>Change in blended tax rate</t>
  </si>
  <si>
    <t>State only temporary items</t>
  </si>
  <si>
    <t>DTL remeasurement on federal benefit of state items</t>
  </si>
  <si>
    <t>DTL remeasurement related to Fed NOL</t>
  </si>
  <si>
    <t>DTL remeasurement related to Plant</t>
  </si>
  <si>
    <t>Gross Temporary Differences not Plant related</t>
  </si>
  <si>
    <t>DTL remeasurement related to non-Plant</t>
  </si>
  <si>
    <t>State only plant temporary items</t>
  </si>
  <si>
    <t>Before</t>
  </si>
  <si>
    <t>After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</si>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</sst>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%"/>
    <numFmt numFmtId="167" formatCode="0.0000"/>
  </numFmts>
  <fonts count="9" x14ac:knownFonts="1"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24">
    <xf numFmtId="0" fontId="0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Protection="0">
      <alignment horizontal="center" wrapText="1"/>
    </xf>
    <xf numFmtId="0" fontId="4" fillId="0" borderId="0" applyNumberFormat="0" applyFont="0" applyFill="0" applyBorder="0" applyProtection="0">
      <alignment horizontal="left" indent="1"/>
    </xf>
    <xf numFmtId="0" fontId="3" fillId="0" borderId="0" applyNumberFormat="0" applyFill="0" applyBorder="0" applyProtection="0">
      <alignment horizontal="center" wrapText="1"/>
    </xf>
    <xf numFmtId="0" fontId="3" fillId="0" borderId="0" applyNumberFormat="0" applyFill="0" applyBorder="0" applyAlignment="0" applyProtection="0"/>
    <xf numFmtId="37" fontId="4" fillId="0" borderId="2" applyFont="0" applyFill="0" applyAlignment="0" applyProtection="0"/>
    <xf numFmtId="37" fontId="4" fillId="0" borderId="3" applyFont="0" applyFill="0" applyAlignment="0" applyProtection="0"/>
    <xf numFmtId="37" fontId="4" fillId="0" borderId="4" applyFont="0" applyFill="0" applyAlignment="0" applyProtection="0"/>
    <xf numFmtId="37" fontId="4" fillId="0" borderId="1" applyFont="0" applyFill="0" applyAlignment="0" applyProtection="0"/>
    <xf numFmtId="37" fontId="4" fillId="0" borderId="5" applyFont="0" applyFill="0" applyAlignment="0" applyProtection="0"/>
    <xf numFmtId="164" fontId="4" fillId="0" borderId="2" applyFont="0" applyFill="0" applyAlignment="0" applyProtection="0"/>
    <xf numFmtId="164" fontId="4" fillId="0" borderId="3" applyFont="0" applyFill="0" applyAlignment="0" applyProtection="0"/>
    <xf numFmtId="164" fontId="4" fillId="0" borderId="4" applyFont="0" applyFill="0" applyAlignment="0" applyProtection="0"/>
    <xf numFmtId="164" fontId="4" fillId="0" borderId="1" applyFont="0" applyFill="0" applyAlignment="0" applyProtection="0"/>
    <xf numFmtId="164" fontId="4" fillId="0" borderId="5" applyFont="0" applyFill="0" applyAlignment="0" applyProtection="0"/>
    <xf numFmtId="37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/>
    <xf numFmtId="0" fontId="2" fillId="0" borderId="0" xfId="7" applyAlignment="1"/>
    <xf numFmtId="165" fontId="0" fillId="0" borderId="0" xfId="4" applyNumberFormat="1" applyFont="1"/>
    <xf numFmtId="0" fontId="3" fillId="0" borderId="1" xfId="8">
      <alignment horizontal="center" wrapText="1"/>
    </xf>
    <xf numFmtId="0" fontId="3" fillId="0" borderId="0" xfId="11"/>
    <xf numFmtId="37" fontId="0" fillId="0" borderId="0" xfId="22" applyFont="1"/>
    <xf numFmtId="165" fontId="0" fillId="0" borderId="0" xfId="0" applyNumberFormat="1"/>
    <xf numFmtId="0" fontId="4" fillId="0" borderId="0" xfId="0" applyFont="1"/>
    <xf numFmtId="165" fontId="4" fillId="0" borderId="0" xfId="4" applyNumberFormat="1" applyFont="1"/>
    <xf numFmtId="166" fontId="0" fillId="0" borderId="0" xfId="0" applyNumberFormat="1"/>
    <xf numFmtId="10" fontId="0" fillId="0" borderId="0" xfId="1" applyNumberFormat="1" applyFont="1"/>
    <xf numFmtId="10" fontId="0" fillId="0" borderId="0" xfId="0" applyNumberFormat="1"/>
    <xf numFmtId="0" fontId="7" fillId="0" borderId="0" xfId="0" applyFont="1" applyAlignment="1"/>
    <xf numFmtId="0" fontId="0" fillId="0" borderId="0" xfId="0"/>
    <xf numFmtId="37" fontId="3" fillId="0" borderId="5" xfId="16" applyFont="1"/>
    <xf numFmtId="0" fontId="3" fillId="0" borderId="0" xfId="0" applyFont="1"/>
    <xf numFmtId="167" fontId="0" fillId="0" borderId="0" xfId="0" applyNumberFormat="1"/>
    <xf numFmtId="10" fontId="0" fillId="0" borderId="2" xfId="1" applyNumberFormat="1" applyFont="1" applyBorder="1"/>
    <xf numFmtId="165" fontId="0" fillId="0" borderId="0" xfId="4" applyNumberFormat="1" applyFont="1" applyFill="1" applyBorder="1"/>
    <xf numFmtId="0" fontId="0" fillId="0" borderId="0" xfId="0" applyFill="1" applyBorder="1"/>
    <xf numFmtId="10" fontId="0" fillId="0" borderId="0" xfId="1" applyNumberFormat="1" applyFont="1" applyFill="1" applyBorder="1"/>
    <xf numFmtId="165" fontId="5" fillId="0" borderId="0" xfId="4" applyNumberFormat="1" applyFont="1" applyFill="1" applyBorder="1"/>
    <xf numFmtId="10" fontId="0" fillId="0" borderId="0" xfId="0" applyNumberFormat="1" applyFill="1" applyBorder="1"/>
    <xf numFmtId="165" fontId="3" fillId="0" borderId="0" xfId="4" applyNumberFormat="1" applyFont="1" applyFill="1" applyBorder="1"/>
    <xf numFmtId="165" fontId="0" fillId="0" borderId="0" xfId="0" applyNumberFormat="1" applyFill="1" applyBorder="1"/>
    <xf numFmtId="165" fontId="6" fillId="0" borderId="0" xfId="4" applyNumberFormat="1" applyFont="1" applyFill="1" applyBorder="1" applyProtection="1"/>
    <xf numFmtId="0" fontId="3" fillId="0" borderId="0" xfId="0" applyFont="1" applyFill="1"/>
    <xf numFmtId="165" fontId="3" fillId="0" borderId="2" xfId="4" applyNumberFormat="1" applyFont="1" applyFill="1" applyBorder="1"/>
    <xf numFmtId="0" fontId="4" fillId="0" borderId="0" xfId="0" applyFont="1" applyFill="1"/>
    <xf numFmtId="165" fontId="4" fillId="0" borderId="6" xfId="4" applyNumberFormat="1" applyFont="1" applyFill="1" applyBorder="1"/>
    <xf numFmtId="10" fontId="4" fillId="0" borderId="0" xfId="1" applyNumberFormat="1" applyFont="1" applyFill="1"/>
    <xf numFmtId="165" fontId="4" fillId="0" borderId="0" xfId="4" applyNumberFormat="1" applyFont="1" applyFill="1"/>
    <xf numFmtId="10" fontId="4" fillId="0" borderId="0" xfId="0" applyNumberFormat="1" applyFont="1" applyFill="1"/>
    <xf numFmtId="165" fontId="4" fillId="0" borderId="0" xfId="4" applyNumberFormat="1" applyFont="1" applyFill="1" applyBorder="1"/>
    <xf numFmtId="165" fontId="4" fillId="0" borderId="0" xfId="4" applyNumberFormat="1" applyFont="1" applyFill="1" applyProtection="1"/>
    <xf numFmtId="165" fontId="4" fillId="0" borderId="0" xfId="0" applyNumberFormat="1" applyFont="1" applyFill="1"/>
    <xf numFmtId="165" fontId="4" fillId="0" borderId="6" xfId="0" applyNumberFormat="1" applyFont="1" applyFill="1" applyBorder="1"/>
    <xf numFmtId="0" fontId="3" fillId="2" borderId="0" xfId="0" applyFont="1" applyFill="1"/>
    <xf numFmtId="165" fontId="3" fillId="2" borderId="2" xfId="0" applyNumberFormat="1" applyFont="1" applyFill="1" applyBorder="1"/>
    <xf numFmtId="0" fontId="1" fillId="0" borderId="0" xfId="6" applyAlignment="1"/>
    <xf numFmtId="0" fontId="8" fillId="0" borderId="0" xfId="0" applyFont="1" applyAlignment="1">
      <alignment horizontal="center"/>
    </xf>
  </cellXfs>
  <cellStyles count="24">
    <cellStyle name="BoldUnderlineNumber" xfId="14"/>
    <cellStyle name="BoldUnderlineRate" xfId="19"/>
    <cellStyle name="ColumnHeader" xfId="8"/>
    <cellStyle name="Comma" xfId="4"/>
    <cellStyle name="Comma [0]" xfId="5"/>
    <cellStyle name="Currency" xfId="2"/>
    <cellStyle name="Currency [0]" xfId="3"/>
    <cellStyle name="DetailIndented" xfId="9"/>
    <cellStyle name="DetailTotalNumber" xfId="15"/>
    <cellStyle name="DetailTotalRate" xfId="20"/>
    <cellStyle name="GrandTotalNumber" xfId="13"/>
    <cellStyle name="GrandTotalRate" xfId="18"/>
    <cellStyle name="Header" xfId="6"/>
    <cellStyle name="Normal" xfId="0" builtinId="0"/>
    <cellStyle name="Percent" xfId="1"/>
    <cellStyle name="SubHeader" xfId="7"/>
    <cellStyle name="SubTotalNumber" xfId="12"/>
    <cellStyle name="SubTotalRate" xfId="17"/>
    <cellStyle name="TextNumber" xfId="22"/>
    <cellStyle name="TextRate" xfId="23"/>
    <cellStyle name="TotalNumber" xfId="16"/>
    <cellStyle name="TotalRate" xfId="21"/>
    <cellStyle name="TotalText" xfId="11"/>
    <cellStyle name="UnitHeader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workbookViewId="0">
      <pane ySplit="7" topLeftCell="A26" activePane="bottomLeft" state="frozen"/>
      <selection pane="bottomLeft" activeCell="C56" sqref="C56"/>
    </sheetView>
  </sheetViews>
  <sheetFormatPr defaultColWidth="9.140625" defaultRowHeight="12.75" x14ac:dyDescent="0.2"/>
  <cols>
    <col min="1" max="1" width="12.140625" style="14" customWidth="1"/>
    <col min="2" max="2" width="48.85546875" style="14" customWidth="1"/>
    <col min="3" max="3" width="16.28515625" style="14" customWidth="1"/>
    <col min="4" max="4" width="10" style="14" customWidth="1"/>
    <col min="5" max="5" width="10.28515625" style="14" bestFit="1" customWidth="1"/>
    <col min="6" max="6" width="14.5703125" style="14" customWidth="1"/>
    <col min="7" max="9" width="8.7109375" style="14" customWidth="1"/>
    <col min="10" max="10" width="10.85546875" style="14" bestFit="1" customWidth="1"/>
    <col min="11" max="11" width="12.140625" style="14" bestFit="1" customWidth="1"/>
    <col min="12" max="12" width="10.28515625" style="14" customWidth="1"/>
    <col min="13" max="13" width="10.5703125" style="14" bestFit="1" customWidth="1"/>
    <col min="14" max="14" width="10.85546875" style="14" bestFit="1" customWidth="1"/>
    <col min="15" max="15" width="43.5703125" style="14" bestFit="1" customWidth="1"/>
    <col min="16" max="16" width="12.85546875" style="14" bestFit="1" customWidth="1"/>
    <col min="17" max="17" width="15.140625" style="14" customWidth="1"/>
    <col min="18" max="18" width="11.85546875" style="14" bestFit="1" customWidth="1"/>
    <col min="19" max="16384" width="9.140625" style="14"/>
  </cols>
  <sheetData>
    <row r="1" spans="1:11" s="1" customFormat="1" ht="12.75" customHeight="1" x14ac:dyDescent="0.2">
      <c r="H1" s="13"/>
    </row>
    <row r="2" spans="1:11" s="1" customFormat="1" ht="18" customHeight="1" x14ac:dyDescent="0.25">
      <c r="A2" s="40" t="s">
        <v>0</v>
      </c>
    </row>
    <row r="3" spans="1:11" s="1" customFormat="1" ht="15" customHeight="1" x14ac:dyDescent="0.2">
      <c r="A3" s="2" t="s">
        <v>26</v>
      </c>
    </row>
    <row r="4" spans="1:11" s="1" customFormat="1" ht="15" customHeight="1" x14ac:dyDescent="0.2">
      <c r="A4" s="2" t="s">
        <v>1</v>
      </c>
    </row>
    <row r="5" spans="1:11" s="1" customFormat="1" ht="12.75" customHeight="1" x14ac:dyDescent="0.2">
      <c r="A5" s="2" t="s">
        <v>2</v>
      </c>
      <c r="C5" s="1" t="s">
        <v>2</v>
      </c>
    </row>
    <row r="6" spans="1:11" ht="12.75" customHeight="1" x14ac:dyDescent="0.2">
      <c r="A6" s="14" t="s">
        <v>2</v>
      </c>
      <c r="B6" s="14" t="s">
        <v>2</v>
      </c>
      <c r="C6" s="14" t="s">
        <v>2</v>
      </c>
    </row>
    <row r="7" spans="1:11" ht="12.75" customHeight="1" x14ac:dyDescent="0.2">
      <c r="A7" s="4" t="s">
        <v>3</v>
      </c>
      <c r="B7" s="4" t="s">
        <v>15</v>
      </c>
      <c r="C7" s="4" t="s">
        <v>23</v>
      </c>
      <c r="G7" s="41" t="s">
        <v>45</v>
      </c>
      <c r="H7" s="41" t="s">
        <v>46</v>
      </c>
      <c r="I7" s="41" t="s">
        <v>47</v>
      </c>
    </row>
    <row r="8" spans="1:11" ht="12.75" customHeight="1" x14ac:dyDescent="0.2">
      <c r="A8" s="14" t="s">
        <v>4</v>
      </c>
      <c r="B8" s="14" t="s">
        <v>16</v>
      </c>
      <c r="C8" s="6">
        <v>59550701</v>
      </c>
      <c r="F8" s="14" t="s">
        <v>32</v>
      </c>
      <c r="G8" s="11">
        <v>0.35</v>
      </c>
      <c r="H8" s="11">
        <v>0.21</v>
      </c>
      <c r="I8" s="11"/>
    </row>
    <row r="9" spans="1:11" ht="12.75" customHeight="1" x14ac:dyDescent="0.2">
      <c r="A9" s="14" t="s">
        <v>5</v>
      </c>
      <c r="B9" s="14" t="s">
        <v>17</v>
      </c>
      <c r="C9" s="6">
        <v>1281689</v>
      </c>
      <c r="F9" s="14" t="s">
        <v>33</v>
      </c>
      <c r="G9" s="11">
        <v>0.06</v>
      </c>
      <c r="H9" s="11">
        <v>0.06</v>
      </c>
      <c r="I9" s="11"/>
    </row>
    <row r="10" spans="1:11" ht="12.75" customHeight="1" x14ac:dyDescent="0.2">
      <c r="A10" s="14" t="s">
        <v>6</v>
      </c>
      <c r="B10" s="14" t="s">
        <v>18</v>
      </c>
      <c r="C10" s="6">
        <v>5982974</v>
      </c>
      <c r="F10" s="14" t="s">
        <v>34</v>
      </c>
      <c r="G10" s="18">
        <f>+G9*(1-G8)+G8</f>
        <v>0.38899999999999996</v>
      </c>
      <c r="H10" s="18">
        <f>+H9*(1-H8)+H8</f>
        <v>0.25739999999999996</v>
      </c>
      <c r="I10" s="18">
        <f>+H10-G10</f>
        <v>-0.13159999999999999</v>
      </c>
    </row>
    <row r="11" spans="1:11" ht="12.75" customHeight="1" x14ac:dyDescent="0.2">
      <c r="A11" s="14" t="s">
        <v>7</v>
      </c>
      <c r="B11" s="14" t="s">
        <v>19</v>
      </c>
      <c r="C11" s="6">
        <v>-2065392</v>
      </c>
    </row>
    <row r="12" spans="1:11" ht="12.75" customHeight="1" x14ac:dyDescent="0.2">
      <c r="A12" s="14" t="s">
        <v>8</v>
      </c>
      <c r="B12" s="14" t="s">
        <v>20</v>
      </c>
      <c r="C12" s="6">
        <v>1840974</v>
      </c>
      <c r="H12" s="20"/>
      <c r="I12" s="20"/>
      <c r="J12" s="20"/>
      <c r="K12" s="20"/>
    </row>
    <row r="13" spans="1:11" ht="12.75" customHeight="1" x14ac:dyDescent="0.2">
      <c r="A13" s="14" t="s">
        <v>9</v>
      </c>
      <c r="B13" s="14" t="s">
        <v>21</v>
      </c>
      <c r="C13" s="6">
        <v>-293494672</v>
      </c>
      <c r="H13" s="19"/>
      <c r="I13" s="19"/>
      <c r="J13" s="19"/>
      <c r="K13" s="19"/>
    </row>
    <row r="14" spans="1:11" ht="12.75" customHeight="1" x14ac:dyDescent="0.2">
      <c r="A14" s="14" t="s">
        <v>10</v>
      </c>
      <c r="B14" s="14" t="s">
        <v>17</v>
      </c>
      <c r="C14" s="6">
        <v>0</v>
      </c>
    </row>
    <row r="15" spans="1:11" ht="12.75" customHeight="1" x14ac:dyDescent="0.2">
      <c r="A15" s="14" t="s">
        <v>11</v>
      </c>
      <c r="B15" s="14" t="s">
        <v>19</v>
      </c>
      <c r="C15" s="6">
        <v>0</v>
      </c>
      <c r="H15" s="3"/>
    </row>
    <row r="16" spans="1:11" ht="12.75" customHeight="1" x14ac:dyDescent="0.2">
      <c r="A16" s="14" t="s">
        <v>12</v>
      </c>
      <c r="B16" s="14" t="s">
        <v>22</v>
      </c>
      <c r="C16" s="6">
        <v>35336030</v>
      </c>
    </row>
    <row r="17" spans="1:14" ht="12.75" customHeight="1" x14ac:dyDescent="0.2">
      <c r="A17" s="14" t="s">
        <v>13</v>
      </c>
      <c r="B17" s="14" t="s">
        <v>13</v>
      </c>
      <c r="C17" s="6">
        <v>354390</v>
      </c>
    </row>
    <row r="18" spans="1:14" ht="12.75" customHeight="1" x14ac:dyDescent="0.2">
      <c r="A18" s="14" t="s">
        <v>2</v>
      </c>
      <c r="B18" s="14" t="s">
        <v>2</v>
      </c>
      <c r="C18" s="14" t="s">
        <v>2</v>
      </c>
    </row>
    <row r="19" spans="1:14" ht="12.75" customHeight="1" thickBot="1" x14ac:dyDescent="0.25">
      <c r="A19" s="5" t="s">
        <v>14</v>
      </c>
      <c r="B19" s="5" t="s">
        <v>2</v>
      </c>
      <c r="C19" s="15">
        <f>SUM(C8:C18)</f>
        <v>-191213306</v>
      </c>
      <c r="D19" s="16"/>
    </row>
    <row r="20" spans="1:14" ht="13.5" thickTop="1" x14ac:dyDescent="0.2"/>
    <row r="21" spans="1:14" x14ac:dyDescent="0.2">
      <c r="D21" s="20"/>
      <c r="E21" s="20"/>
      <c r="F21" s="20"/>
    </row>
    <row r="22" spans="1:14" x14ac:dyDescent="0.2">
      <c r="B22" s="29" t="s">
        <v>24</v>
      </c>
      <c r="C22" s="30">
        <f>+C13+C8</f>
        <v>-233943971</v>
      </c>
      <c r="D22" s="19"/>
      <c r="E22" s="20"/>
      <c r="F22" s="20"/>
      <c r="N22" s="7"/>
    </row>
    <row r="23" spans="1:14" x14ac:dyDescent="0.2">
      <c r="B23" s="29" t="s">
        <v>37</v>
      </c>
      <c r="C23" s="31">
        <f>+I10</f>
        <v>-0.13159999999999999</v>
      </c>
      <c r="D23" s="21"/>
      <c r="E23" s="20"/>
      <c r="F23" s="20"/>
    </row>
    <row r="24" spans="1:14" x14ac:dyDescent="0.2">
      <c r="B24" s="29" t="s">
        <v>41</v>
      </c>
      <c r="C24" s="30">
        <f>+C22*C23</f>
        <v>30787026.5836</v>
      </c>
      <c r="D24" s="22"/>
      <c r="E24" s="20"/>
      <c r="F24" s="20"/>
      <c r="J24" s="7"/>
      <c r="L24" s="17"/>
    </row>
    <row r="25" spans="1:14" x14ac:dyDescent="0.2">
      <c r="B25" s="29"/>
      <c r="C25" s="32"/>
      <c r="D25" s="19"/>
      <c r="E25" s="20"/>
      <c r="F25" s="20"/>
    </row>
    <row r="26" spans="1:14" x14ac:dyDescent="0.2">
      <c r="B26" s="29"/>
      <c r="C26" s="29"/>
      <c r="D26" s="20"/>
      <c r="E26" s="20"/>
      <c r="F26" s="20"/>
    </row>
    <row r="27" spans="1:14" x14ac:dyDescent="0.2">
      <c r="B27" s="29" t="s">
        <v>35</v>
      </c>
      <c r="C27" s="32">
        <f>+C10</f>
        <v>5982974</v>
      </c>
      <c r="D27" s="19"/>
      <c r="E27" s="20"/>
      <c r="F27" s="20"/>
    </row>
    <row r="28" spans="1:14" x14ac:dyDescent="0.2">
      <c r="B28" s="29" t="s">
        <v>36</v>
      </c>
      <c r="C28" s="33">
        <f>+H8-G8</f>
        <v>-0.13999999999999999</v>
      </c>
      <c r="D28" s="23"/>
      <c r="E28" s="20"/>
      <c r="F28" s="20"/>
    </row>
    <row r="29" spans="1:14" x14ac:dyDescent="0.2">
      <c r="B29" s="29" t="s">
        <v>40</v>
      </c>
      <c r="C29" s="30">
        <f>+C27*C28</f>
        <v>-837616.35999999987</v>
      </c>
      <c r="D29" s="24"/>
      <c r="E29" s="20"/>
      <c r="F29" s="20"/>
    </row>
    <row r="30" spans="1:14" x14ac:dyDescent="0.2">
      <c r="B30" s="29"/>
      <c r="C30" s="29"/>
      <c r="D30" s="20"/>
      <c r="E30" s="20"/>
      <c r="F30" s="20"/>
    </row>
    <row r="31" spans="1:14" x14ac:dyDescent="0.2">
      <c r="B31" s="29"/>
      <c r="C31" s="32"/>
      <c r="D31" s="19"/>
      <c r="E31" s="20"/>
      <c r="F31" s="20"/>
    </row>
    <row r="32" spans="1:14" x14ac:dyDescent="0.2">
      <c r="B32" s="29" t="s">
        <v>44</v>
      </c>
      <c r="C32" s="32">
        <v>-3212456</v>
      </c>
      <c r="D32" s="19"/>
      <c r="E32" s="20"/>
      <c r="F32" s="20"/>
    </row>
    <row r="33" spans="2:6" x14ac:dyDescent="0.2">
      <c r="B33" s="29" t="s">
        <v>27</v>
      </c>
      <c r="C33" s="31">
        <f>+H8-G8</f>
        <v>-0.13999999999999999</v>
      </c>
      <c r="D33" s="21"/>
      <c r="E33" s="20"/>
      <c r="F33" s="20"/>
    </row>
    <row r="34" spans="2:6" x14ac:dyDescent="0.2">
      <c r="B34" s="29" t="s">
        <v>39</v>
      </c>
      <c r="C34" s="30">
        <f>+C32*C33</f>
        <v>449743.83999999997</v>
      </c>
      <c r="D34" s="24"/>
      <c r="E34" s="20"/>
      <c r="F34" s="20"/>
    </row>
    <row r="35" spans="2:6" x14ac:dyDescent="0.2">
      <c r="B35" s="29"/>
      <c r="C35" s="32"/>
      <c r="D35" s="19"/>
      <c r="E35" s="20"/>
      <c r="F35" s="20"/>
    </row>
    <row r="36" spans="2:6" x14ac:dyDescent="0.2">
      <c r="B36" s="29"/>
      <c r="C36" s="32"/>
      <c r="D36" s="19"/>
      <c r="E36" s="20"/>
      <c r="F36" s="20"/>
    </row>
    <row r="37" spans="2:6" x14ac:dyDescent="0.2">
      <c r="B37" s="29" t="s">
        <v>14</v>
      </c>
      <c r="C37" s="30">
        <f>+C24+C34+C29</f>
        <v>30399154.0636</v>
      </c>
      <c r="D37" s="19"/>
      <c r="E37" s="25"/>
      <c r="F37" s="25"/>
    </row>
    <row r="38" spans="2:6" x14ac:dyDescent="0.2">
      <c r="B38" s="29" t="s">
        <v>31</v>
      </c>
      <c r="C38" s="32">
        <v>-235493</v>
      </c>
      <c r="D38" s="19"/>
      <c r="E38" s="20"/>
      <c r="F38" s="20"/>
    </row>
    <row r="39" spans="2:6" x14ac:dyDescent="0.2">
      <c r="B39" s="27" t="s">
        <v>28</v>
      </c>
      <c r="C39" s="28">
        <f>+C37+C38</f>
        <v>30163661.0636</v>
      </c>
      <c r="D39" s="19"/>
      <c r="E39" s="20"/>
      <c r="F39" s="20"/>
    </row>
    <row r="40" spans="2:6" x14ac:dyDescent="0.2">
      <c r="B40" s="29"/>
      <c r="C40" s="32"/>
      <c r="D40" s="19"/>
      <c r="E40" s="20"/>
      <c r="F40" s="20"/>
    </row>
    <row r="41" spans="2:6" x14ac:dyDescent="0.2">
      <c r="B41" s="29"/>
      <c r="C41" s="32"/>
      <c r="D41" s="19"/>
      <c r="E41" s="20"/>
      <c r="F41" s="20"/>
    </row>
    <row r="42" spans="2:6" x14ac:dyDescent="0.2">
      <c r="B42" s="29"/>
      <c r="C42" s="34"/>
      <c r="D42" s="19"/>
      <c r="E42" s="20"/>
      <c r="F42" s="20"/>
    </row>
    <row r="43" spans="2:6" x14ac:dyDescent="0.2">
      <c r="B43" s="29" t="s">
        <v>42</v>
      </c>
      <c r="C43" s="34">
        <f>+C19-C22-C27</f>
        <v>36747691</v>
      </c>
      <c r="D43" s="19"/>
      <c r="E43" s="20"/>
      <c r="F43" s="20"/>
    </row>
    <row r="44" spans="2:6" x14ac:dyDescent="0.2">
      <c r="B44" s="29" t="s">
        <v>25</v>
      </c>
      <c r="C44" s="35">
        <v>-44003167</v>
      </c>
      <c r="D44" s="26"/>
      <c r="E44" s="20"/>
      <c r="F44" s="20"/>
    </row>
    <row r="45" spans="2:6" x14ac:dyDescent="0.2">
      <c r="B45" s="29"/>
      <c r="C45" s="30">
        <f>+C43+C44</f>
        <v>-7255476</v>
      </c>
      <c r="D45" s="19"/>
      <c r="E45" s="20"/>
      <c r="F45" s="20"/>
    </row>
    <row r="46" spans="2:6" x14ac:dyDescent="0.2">
      <c r="B46" s="29" t="s">
        <v>37</v>
      </c>
      <c r="C46" s="31">
        <f>+C23</f>
        <v>-0.13159999999999999</v>
      </c>
      <c r="D46" s="21"/>
      <c r="E46" s="20"/>
      <c r="F46" s="20"/>
    </row>
    <row r="47" spans="2:6" x14ac:dyDescent="0.2">
      <c r="B47" s="29" t="s">
        <v>43</v>
      </c>
      <c r="C47" s="30">
        <f>+C45*C46</f>
        <v>954820.64159999997</v>
      </c>
      <c r="D47" s="22"/>
      <c r="E47" s="25"/>
      <c r="F47" s="20"/>
    </row>
    <row r="48" spans="2:6" x14ac:dyDescent="0.2">
      <c r="B48" s="29"/>
      <c r="C48" s="32"/>
      <c r="D48" s="19"/>
      <c r="E48" s="20"/>
      <c r="F48" s="20"/>
    </row>
    <row r="49" spans="2:18" x14ac:dyDescent="0.2">
      <c r="B49" s="29"/>
      <c r="C49" s="29"/>
      <c r="D49" s="20"/>
      <c r="E49" s="20"/>
      <c r="F49" s="20"/>
      <c r="O49" s="8"/>
      <c r="P49" s="3"/>
      <c r="Q49" s="3"/>
    </row>
    <row r="50" spans="2:18" x14ac:dyDescent="0.2">
      <c r="B50" s="29" t="s">
        <v>38</v>
      </c>
      <c r="C50" s="32">
        <v>-377945</v>
      </c>
      <c r="D50" s="19"/>
      <c r="E50" s="20"/>
      <c r="F50" s="20"/>
      <c r="O50" s="8"/>
      <c r="P50" s="9"/>
      <c r="Q50" s="3"/>
    </row>
    <row r="51" spans="2:18" x14ac:dyDescent="0.2">
      <c r="B51" s="29" t="s">
        <v>27</v>
      </c>
      <c r="C51" s="33">
        <f>+C33</f>
        <v>-0.13999999999999999</v>
      </c>
      <c r="D51" s="23"/>
      <c r="E51" s="20"/>
      <c r="F51" s="20"/>
      <c r="O51" s="8"/>
      <c r="P51" s="3"/>
      <c r="Q51" s="3"/>
    </row>
    <row r="52" spans="2:18" x14ac:dyDescent="0.2">
      <c r="B52" s="29" t="s">
        <v>39</v>
      </c>
      <c r="C52" s="30">
        <f>+C50*C51</f>
        <v>52912.299999999996</v>
      </c>
      <c r="D52" s="24"/>
      <c r="E52" s="20"/>
      <c r="F52" s="20"/>
      <c r="O52" s="8"/>
      <c r="P52" s="10"/>
      <c r="Q52" s="10"/>
    </row>
    <row r="53" spans="2:18" x14ac:dyDescent="0.2">
      <c r="B53" s="29"/>
      <c r="C53" s="29"/>
      <c r="D53" s="20"/>
      <c r="E53" s="20"/>
      <c r="F53" s="20"/>
      <c r="P53" s="3"/>
      <c r="Q53" s="3"/>
      <c r="R53" s="3"/>
    </row>
    <row r="54" spans="2:18" x14ac:dyDescent="0.2">
      <c r="B54" s="29"/>
      <c r="C54" s="29"/>
      <c r="D54" s="20"/>
      <c r="E54" s="20"/>
      <c r="F54" s="20"/>
    </row>
    <row r="55" spans="2:18" x14ac:dyDescent="0.2">
      <c r="B55" s="29" t="s">
        <v>14</v>
      </c>
      <c r="C55" s="37">
        <f>+C47+C52</f>
        <v>1007732.9416</v>
      </c>
      <c r="D55" s="25"/>
      <c r="E55" s="25"/>
      <c r="F55" s="25"/>
    </row>
    <row r="56" spans="2:18" x14ac:dyDescent="0.2">
      <c r="B56" s="29" t="s">
        <v>31</v>
      </c>
      <c r="C56" s="32">
        <f>1610418-1233973</f>
        <v>376445</v>
      </c>
      <c r="D56" s="20"/>
      <c r="E56" s="20"/>
      <c r="F56" s="20"/>
    </row>
    <row r="57" spans="2:18" x14ac:dyDescent="0.2">
      <c r="B57" s="27" t="s">
        <v>29</v>
      </c>
      <c r="C57" s="28">
        <f>+C55+C56</f>
        <v>1384177.9416</v>
      </c>
      <c r="D57" s="25"/>
      <c r="E57" s="20"/>
      <c r="F57" s="20"/>
    </row>
    <row r="58" spans="2:18" x14ac:dyDescent="0.2">
      <c r="B58" s="29"/>
      <c r="C58" s="36"/>
      <c r="D58" s="25"/>
      <c r="E58" s="20"/>
      <c r="F58" s="20"/>
      <c r="O58" s="8"/>
      <c r="P58" s="11"/>
      <c r="Q58" s="11"/>
    </row>
    <row r="59" spans="2:18" x14ac:dyDescent="0.2">
      <c r="B59" s="29"/>
      <c r="C59" s="29"/>
      <c r="D59" s="20"/>
      <c r="E59" s="20"/>
      <c r="F59" s="20"/>
      <c r="O59" s="8"/>
      <c r="P59" s="11"/>
      <c r="Q59" s="11"/>
    </row>
    <row r="60" spans="2:18" x14ac:dyDescent="0.2">
      <c r="B60" s="38" t="s">
        <v>30</v>
      </c>
      <c r="C60" s="39">
        <f>+C57+C39</f>
        <v>31547839.005199999</v>
      </c>
      <c r="D60" s="25"/>
      <c r="E60" s="25"/>
      <c r="F60" s="20"/>
      <c r="O60" s="8"/>
      <c r="P60" s="11"/>
      <c r="Q60" s="11"/>
    </row>
    <row r="61" spans="2:18" x14ac:dyDescent="0.2">
      <c r="B61" s="29"/>
      <c r="C61" s="36"/>
      <c r="D61" s="20"/>
      <c r="E61" s="20"/>
      <c r="F61" s="20"/>
      <c r="P61" s="11"/>
      <c r="Q61" s="11"/>
    </row>
    <row r="62" spans="2:18" x14ac:dyDescent="0.2">
      <c r="B62" s="29"/>
      <c r="C62" s="29"/>
      <c r="D62" s="20"/>
      <c r="E62" s="20"/>
      <c r="F62" s="20"/>
      <c r="O62" s="8"/>
      <c r="P62" s="11"/>
      <c r="Q62" s="11"/>
      <c r="R62" s="12"/>
    </row>
    <row r="63" spans="2:18" x14ac:dyDescent="0.2">
      <c r="B63" s="29"/>
      <c r="C63" s="29"/>
      <c r="P63" s="11"/>
      <c r="Q63" s="11"/>
    </row>
    <row r="64" spans="2:18" x14ac:dyDescent="0.2">
      <c r="B64" s="29"/>
      <c r="C64" s="2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R_x0020_Series xmlns="7203d2c3-413f-43d7-a52d-eb1ac8076465">Supplemental</DR_x0020_Series>
    <Party xmlns="7203d2c3-413f-43d7-a52d-eb1ac8076465">Public Service Commission</Party>
    <Internal_x0020_Due_x0020_Date xmlns="7203d2c3-413f-43d7-a52d-eb1ac8076465" xsi:nil="true"/>
    <Document_x0020_Type xmlns="7203d2c3-413f-43d7-a52d-eb1ac8076465">Discovery</Document_x0020_Type>
    <Responsible_x0020_Witness xmlns="7203d2c3-413f-43d7-a52d-eb1ac8076465" xsi:nil="true"/>
    <Subject_x002f_Dept xmlns="7203d2c3-413f-43d7-a52d-eb1ac8076465" xsi:nil="true"/>
    <Preparer xmlns="7203d2c3-413f-43d7-a52d-eb1ac8076465">Kathleen Bernhardt</Preparer>
    <Document_x0020_Status xmlns="7203d2c3-413f-43d7-a52d-eb1ac8076465">Draft</Document_x0020_Status>
    <Docket_x0020_Number xmlns="7203d2c3-413f-43d7-a52d-eb1ac8076465">Case No. 2018-00042 - Tax Cut Investigation</Docket_x0020_Number>
    <Internal_x0020_Reviewer xmlns="7203d2c3-413f-43d7-a52d-eb1ac8076465">
      <UserInfo>
        <DisplayName/>
        <AccountId xsi:nil="true"/>
        <AccountType/>
      </UserInfo>
    </Internal_x0020_Reviewer>
    <Date_x0020_Filed_x002f_Submitted xmlns="7203d2c3-413f-43d7-a52d-eb1ac8076465" xsi:nil="true"/>
    <Final_x0020_Due_x0020_Date xmlns="7203d2c3-413f-43d7-a52d-eb1ac807646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5CFF3BF1314F4C9E3BA3A5926AAE8C" ma:contentTypeVersion="17" ma:contentTypeDescription="Create a new document." ma:contentTypeScope="" ma:versionID="9642a02c3eec18efc9a3e5919ce45eb9">
  <xsd:schema xmlns:xsd="http://www.w3.org/2001/XMLSchema" xmlns:xs="http://www.w3.org/2001/XMLSchema" xmlns:p="http://schemas.microsoft.com/office/2006/metadata/properties" xmlns:ns1="http://schemas.microsoft.com/sharepoint/v3" xmlns:ns2="7203d2c3-413f-43d7-a52d-eb1ac8076465" targetNamespace="http://schemas.microsoft.com/office/2006/metadata/properties" ma:root="true" ma:fieldsID="8d6eaec6b7caa90c6c153de40084d2c4" ns1:_="" ns2:_="">
    <xsd:import namespace="http://schemas.microsoft.com/sharepoint/v3"/>
    <xsd:import namespace="7203d2c3-413f-43d7-a52d-eb1ac8076465"/>
    <xsd:element name="properties">
      <xsd:complexType>
        <xsd:sequence>
          <xsd:element name="documentManagement">
            <xsd:complexType>
              <xsd:all>
                <xsd:element ref="ns2:Docket_x0020_Number" minOccurs="0"/>
                <xsd:element ref="ns2:Party" minOccurs="0"/>
                <xsd:element ref="ns2:DR_x0020_Series" minOccurs="0"/>
                <xsd:element ref="ns2:Subject_x002f_Dept" minOccurs="0"/>
                <xsd:element ref="ns2:Document_x0020_Type" minOccurs="0"/>
                <xsd:element ref="ns2:Preparer" minOccurs="0"/>
                <xsd:element ref="ns2:Responsible_x0020_Witness" minOccurs="0"/>
                <xsd:element ref="ns2:Internal_x0020_Reviewer" minOccurs="0"/>
                <xsd:element ref="ns2:Internal_x0020_Due_x0020_Date" minOccurs="0"/>
                <xsd:element ref="ns2:Final_x0020_Due_x0020_Date" minOccurs="0"/>
                <xsd:element ref="ns2:Date_x0020_Filed_x002f_Submitted" minOccurs="0"/>
                <xsd:element ref="ns2:Document_x0020_Status" minOccurs="0"/>
                <xsd:element ref="ns1:DocumentSe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SetDescription" ma:index="20" nillable="true" ma:displayName="Description" ma:description="A description of the Document Set" ma:internalName="DocumentSetDescription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03d2c3-413f-43d7-a52d-eb1ac8076465" elementFormDefault="qualified">
    <xsd:import namespace="http://schemas.microsoft.com/office/2006/documentManagement/types"/>
    <xsd:import namespace="http://schemas.microsoft.com/office/infopath/2007/PartnerControls"/>
    <xsd:element name="Docket_x0020_Number" ma:index="8" nillable="true" ma:displayName="Docket Number" ma:internalName="Docket_x0020_Number" ma:readOnly="false">
      <xsd:simpleType>
        <xsd:restriction base="dms:Text">
          <xsd:maxLength value="255"/>
        </xsd:restriction>
      </xsd:simpleType>
    </xsd:element>
    <xsd:element name="Party" ma:index="9" nillable="true" ma:displayName="Party" ma:format="Dropdown" ma:internalName="Party">
      <xsd:simpleType>
        <xsd:union memberTypes="dms:Text">
          <xsd:simpleType>
            <xsd:restriction base="dms:Choice">
              <xsd:enumeration value="Board of Public Utilities"/>
              <xsd:enumeration value="California American Water"/>
              <xsd:enumeration value="California Utilities Commission"/>
              <xsd:enumeration value="Cities &amp; Villages"/>
              <xsd:enumeration value="Commission Staff"/>
              <xsd:enumeration value="City of Chattanooga"/>
              <xsd:enumeration value="Community Action Counsel"/>
              <xsd:enumeration value="Consumer Advocate Division"/>
              <xsd:enumeration value="Division of Rate Counsel"/>
              <xsd:enumeration value="Division of Ratepayer Advocates"/>
              <xsd:enumeration value="Federal Executive Agency"/>
              <xsd:enumeration value="Hawaii American Water"/>
              <xsd:enumeration value="Hopewell Committee for Fair Utility Rates"/>
              <xsd:enumeration value="Illinois American Water"/>
              <xsd:enumeration value="ICC Staff"/>
              <xsd:enumeration value="Illinois Industrial Water Consumers"/>
              <xsd:enumeration value="Indiana American Water"/>
              <xsd:enumeration value="Indiana Office of Utility Consumer Counselor"/>
              <xsd:enumeration value="Iowa American Water"/>
              <xsd:enumeration value="Iowa Utilities Board"/>
              <xsd:enumeration value="Kentucky American Water"/>
              <xsd:enumeration value="Lexington Fayette Urban County Government"/>
              <xsd:enumeration value="Long Island American Water"/>
              <xsd:enumeration value="Maryland American Water"/>
              <xsd:enumeration value="Missouri American Water"/>
              <xsd:enumeration value="New Jersey American Water"/>
              <xsd:enumeration value="North Star"/>
              <xsd:enumeration value="NYS Dept of Public Service"/>
              <xsd:enumeration value="Office of Consumer Advocate"/>
              <xsd:enumeration value="Office of Public Counsel"/>
              <xsd:enumeration value="Office of Small Business Advocate"/>
              <xsd:enumeration value="Office of Trial Staff"/>
              <xsd:enumeration value="Overland Consulting"/>
              <xsd:enumeration value="Pennsylvania American Water"/>
              <xsd:enumeration value="Public Service Commission"/>
              <xsd:enumeration value="Public Utilities Commission of Ohio"/>
              <xsd:enumeration value="Public Utility Commission"/>
              <xsd:enumeration value="Public Works Commission"/>
              <xsd:enumeration value="Staff of the Attorney General"/>
              <xsd:enumeration value="Staff Information Request"/>
              <xsd:enumeration value="State Corporation Commission"/>
              <xsd:enumeration value="Tennessee American Water"/>
              <xsd:enumeration value="Tennessee Regulatory Authority"/>
              <xsd:enumeration value="The Utility Reform Network"/>
              <xsd:enumeration value="Utility Intervention Unit"/>
              <xsd:enumeration value="Utility Workers Union of America"/>
              <xsd:enumeration value="Village of Bolingbrook"/>
              <xsd:enumeration value="Virginia American Water"/>
              <xsd:enumeration value="West Lafayette"/>
              <xsd:enumeration value="West Virginia American Water"/>
              <xsd:enumeration value="West Virginia Consumer Advocate Division"/>
              <xsd:enumeration value="N/A"/>
            </xsd:restriction>
          </xsd:simpleType>
        </xsd:union>
      </xsd:simpleType>
    </xsd:element>
    <xsd:element name="DR_x0020_Series" ma:index="10" nillable="true" ma:displayName="DR Series" ma:description="Acronym of the party" ma:internalName="DR_x0020_Series">
      <xsd:simpleType>
        <xsd:restriction base="dms:Text">
          <xsd:maxLength value="255"/>
        </xsd:restriction>
      </xsd:simpleType>
    </xsd:element>
    <xsd:element name="Subject_x002f_Dept" ma:index="11" nillable="true" ma:displayName="Subject/Dept" ma:format="Dropdown" ma:internalName="Subject_x002F_Dept">
      <xsd:simpleType>
        <xsd:restriction base="dms:Choice">
          <xsd:enumeration value="CSC"/>
          <xsd:enumeration value="Income Taxes"/>
          <xsd:enumeration value="ITS/BT"/>
          <xsd:enumeration value="Market Based Business (including AWE)"/>
          <xsd:enumeration value="Parent Company"/>
          <xsd:enumeration value="Service Company"/>
          <xsd:enumeration value="N/A"/>
        </xsd:restriction>
      </xsd:simpleType>
    </xsd:element>
    <xsd:element name="Document_x0020_Type" ma:index="12" nillable="true" ma:displayName="Doc Type" ma:format="Dropdown" ma:internalName="Document_x0020_Type">
      <xsd:simpleType>
        <xsd:restriction base="dms:Choice">
          <xsd:enumeration value="Affidavits"/>
          <xsd:enumeration value="Application"/>
          <xsd:enumeration value="Attachment"/>
          <xsd:enumeration value="Brief"/>
          <xsd:enumeration value="Contract"/>
          <xsd:enumeration value="Discovery"/>
          <xsd:enumeration value="Exhibit"/>
          <xsd:enumeration value="Link"/>
          <xsd:enumeration value="Motions"/>
          <xsd:enumeration value="Orders/Decisions"/>
          <xsd:enumeration value="Petition"/>
          <xsd:enumeration value="Proposal"/>
          <xsd:enumeration value="Report"/>
          <xsd:enumeration value="RRD"/>
          <xsd:enumeration value="Testimony"/>
          <xsd:enumeration value="Transcripts"/>
          <xsd:enumeration value="White Paper"/>
        </xsd:restriction>
      </xsd:simpleType>
    </xsd:element>
    <xsd:element name="Preparer" ma:index="13" nillable="true" ma:displayName="Preparer" ma:internalName="Preparer">
      <xsd:simpleType>
        <xsd:restriction base="dms:Text">
          <xsd:maxLength value="255"/>
        </xsd:restriction>
      </xsd:simpleType>
    </xsd:element>
    <xsd:element name="Responsible_x0020_Witness" ma:index="14" nillable="true" ma:displayName="Witness" ma:internalName="Responsible_x0020_Witness">
      <xsd:simpleType>
        <xsd:restriction base="dms:Text">
          <xsd:maxLength value="255"/>
        </xsd:restriction>
      </xsd:simpleType>
    </xsd:element>
    <xsd:element name="Internal_x0020_Reviewer" ma:index="15" nillable="true" ma:displayName="Reviewer" ma:list="UserInfo" ma:SharePointGroup="0" ma:internalName="Internal_x0020_Reviewe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ernal_x0020_Due_x0020_Date" ma:index="16" nillable="true" ma:displayName="Int'l Due Date" ma:format="DateOnly" ma:internalName="Internal_x0020_Due_x0020_Date">
      <xsd:simpleType>
        <xsd:restriction base="dms:DateTime"/>
      </xsd:simpleType>
    </xsd:element>
    <xsd:element name="Final_x0020_Due_x0020_Date" ma:index="17" nillable="true" ma:displayName="Final Due Date" ma:format="DateOnly" ma:internalName="Final_x0020_Due_x0020_Date">
      <xsd:simpleType>
        <xsd:restriction base="dms:DateTime"/>
      </xsd:simpleType>
    </xsd:element>
    <xsd:element name="Date_x0020_Filed_x002f_Submitted" ma:index="18" nillable="true" ma:displayName="Date Filed/Submitted" ma:format="DateOnly" ma:internalName="Date_x0020_Filed_x002F_Submitted">
      <xsd:simpleType>
        <xsd:restriction base="dms:DateTime"/>
      </xsd:simpleType>
    </xsd:element>
    <xsd:element name="Document_x0020_Status" ma:index="19" nillable="true" ma:displayName="Doc Status" ma:default="Draft" ma:format="Dropdown" ma:internalName="Document_x0020_Status">
      <xsd:simpleType>
        <xsd:restriction base="dms:Choice">
          <xsd:enumeration value="Draft"/>
          <xsd:enumeration value="Final"/>
          <xsd:enumeration value="Objection Pending"/>
          <xsd:enumeration value="Hold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B7EA89-9ED3-4C3B-8B3D-D6216D93A51F}"/>
</file>

<file path=customXml/itemProps2.xml><?xml version="1.0" encoding="utf-8"?>
<ds:datastoreItem xmlns:ds="http://schemas.openxmlformats.org/officeDocument/2006/customXml" ds:itemID="{C437DE16-A4D3-4F0A-B064-8C53F241B194}"/>
</file>

<file path=customXml/itemProps3.xml><?xml version="1.0" encoding="utf-8"?>
<ds:datastoreItem xmlns:ds="http://schemas.openxmlformats.org/officeDocument/2006/customXml" ds:itemID="{542F8707-1E47-4E69-A786-88C6C3B666E9}"/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 of Plant vs NonPlant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KAW_R_PSCDR2_NUM0009_SUPP_080818_Attachment</dc:title>
  <dc:subject/>
  <dc:creator>Kathleen M Bernhardt</dc:creator>
  <cp:keywords/>
  <dc:description/>
  <cp:lastModifiedBy>bernhakm</cp:lastModifiedBy>
  <dcterms:created xsi:type="dcterms:W3CDTF">2018-04-12T22:18:52Z</dcterms:created>
  <dcterms:modified xsi:type="dcterms:W3CDTF">2018-07-19T22:26:34Z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0x010100DB5CFF3BF1314F4C9E3BA3A5926AAE8C</vt:lpwstr>
  </property>
</Properties>
</file>