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c3.amwater.net/sites/awrcd/KY/Other Regulatory Proceedings/KY - PSC Discovery/"/>
    </mc:Choice>
  </mc:AlternateContent>
  <bookViews>
    <workbookView xWindow="0" yWindow="0" windowWidth="23040" windowHeight="9210"/>
  </bookViews>
  <sheets>
    <sheet name="PSCDR1_NUM006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D12" i="4"/>
  <c r="E11" i="4"/>
  <c r="D11" i="4"/>
  <c r="E10" i="4"/>
  <c r="E14" i="4" s="1"/>
  <c r="D10" i="4"/>
  <c r="D14" i="4" s="1"/>
  <c r="D15" i="4" s="1"/>
  <c r="E15" i="4" l="1"/>
  <c r="E17" i="4" l="1"/>
  <c r="E18" i="4" l="1"/>
  <c r="E24" i="4" s="1"/>
  <c r="E26" i="4" s="1"/>
  <c r="E20" i="4"/>
  <c r="E22" i="4" s="1"/>
</calcChain>
</file>

<file path=xl/sharedStrings.xml><?xml version="1.0" encoding="utf-8"?>
<sst xmlns="http://schemas.openxmlformats.org/spreadsheetml/2006/main" count="22" uniqueCount="22">
  <si>
    <t>Kentucky American Water Company</t>
  </si>
  <si>
    <t>Line</t>
  </si>
  <si>
    <t>#</t>
  </si>
  <si>
    <t>Rate</t>
  </si>
  <si>
    <t>Description</t>
  </si>
  <si>
    <t>State</t>
  </si>
  <si>
    <t>Federal</t>
  </si>
  <si>
    <t>Operating Revenue</t>
  </si>
  <si>
    <t>Less:  Uncollectible Expense</t>
  </si>
  <si>
    <t>Less: PSC Assessment Fee</t>
  </si>
  <si>
    <t>Less: Production Activities Deduction State</t>
  </si>
  <si>
    <t>Income before State Income Tax</t>
  </si>
  <si>
    <t>State Income Tax</t>
  </si>
  <si>
    <t>Income before Federal Income Tax</t>
  </si>
  <si>
    <t>Federal Income Tax</t>
  </si>
  <si>
    <t>Operating Income Percentages (Line 9 - Line 10)</t>
  </si>
  <si>
    <t>Gross Revenue Conversion FACTOR (Line 1 / Line 12)</t>
  </si>
  <si>
    <t>Composite Income Tax Rate (Line 7 + Line 10)</t>
  </si>
  <si>
    <t>Common Equity Gross-up (Line 16 / (1 - Line 16))</t>
  </si>
  <si>
    <t>Response to PSCDR1_NUM006</t>
  </si>
  <si>
    <t>Gross Revenue Conversion Factor</t>
  </si>
  <si>
    <t>including a 21% FIT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</si>
</sst>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%"/>
    <numFmt numFmtId="165" formatCode="0.000%"/>
    <numFmt numFmtId="171" formatCode="0.00000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3" fontId="6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3" applyFont="1" applyBorder="1" applyAlignment="1"/>
    <xf numFmtId="0" fontId="4" fillId="0" borderId="0" xfId="3" applyFont="1" applyBorder="1" applyAlignment="1">
      <alignment horizontal="center"/>
    </xf>
    <xf numFmtId="0" fontId="7" fillId="0" borderId="0" xfId="3" applyFont="1" applyBorder="1"/>
    <xf numFmtId="0" fontId="4" fillId="0" borderId="1" xfId="3" applyFont="1" applyBorder="1" applyAlignment="1">
      <alignment horizontal="center"/>
    </xf>
    <xf numFmtId="0" fontId="5" fillId="0" borderId="0" xfId="3" applyFont="1" applyBorder="1"/>
    <xf numFmtId="10" fontId="5" fillId="0" borderId="0" xfId="2" applyNumberFormat="1" applyFont="1" applyBorder="1"/>
    <xf numFmtId="164" fontId="5" fillId="0" borderId="0" xfId="5" applyNumberFormat="1" applyFont="1" applyFill="1" applyBorder="1"/>
    <xf numFmtId="0" fontId="5" fillId="0" borderId="0" xfId="3" applyFont="1" applyFill="1" applyBorder="1"/>
    <xf numFmtId="164" fontId="5" fillId="0" borderId="0" xfId="2" applyNumberFormat="1" applyFont="1" applyFill="1" applyBorder="1"/>
    <xf numFmtId="10" fontId="5" fillId="0" borderId="0" xfId="2" applyNumberFormat="1" applyFont="1" applyFill="1" applyBorder="1"/>
    <xf numFmtId="164" fontId="5" fillId="0" borderId="0" xfId="3" applyNumberFormat="1" applyFont="1" applyFill="1" applyBorder="1"/>
    <xf numFmtId="10" fontId="7" fillId="0" borderId="0" xfId="2" applyNumberFormat="1" applyFont="1" applyBorder="1"/>
    <xf numFmtId="164" fontId="5" fillId="0" borderId="1" xfId="5" applyNumberFormat="1" applyFont="1" applyFill="1" applyBorder="1"/>
    <xf numFmtId="164" fontId="5" fillId="0" borderId="2" xfId="5" applyNumberFormat="1" applyFont="1" applyFill="1" applyBorder="1"/>
    <xf numFmtId="165" fontId="5" fillId="0" borderId="0" xfId="5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right"/>
    </xf>
    <xf numFmtId="3" fontId="8" fillId="0" borderId="0" xfId="4" applyFont="1" applyBorder="1" applyAlignment="1"/>
    <xf numFmtId="3" fontId="5" fillId="0" borderId="0" xfId="0" applyNumberFormat="1" applyFont="1" applyBorder="1" applyAlignment="1"/>
    <xf numFmtId="0" fontId="5" fillId="0" borderId="0" xfId="3" applyFont="1" applyBorder="1" applyAlignment="1">
      <alignment horizontal="center"/>
    </xf>
    <xf numFmtId="0" fontId="2" fillId="0" borderId="0" xfId="0" applyFont="1" applyBorder="1"/>
    <xf numFmtId="171" fontId="5" fillId="0" borderId="2" xfId="1" applyNumberFormat="1" applyFont="1" applyFill="1" applyBorder="1"/>
  </cellXfs>
  <cellStyles count="6">
    <cellStyle name="Comma" xfId="1" builtinId="3"/>
    <cellStyle name="Normal" xfId="0" builtinId="0"/>
    <cellStyle name="Normal 2" xfId="3"/>
    <cellStyle name="Normal_Exhibits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23" sqref="H23"/>
    </sheetView>
  </sheetViews>
  <sheetFormatPr defaultRowHeight="15" x14ac:dyDescent="0.25"/>
  <cols>
    <col min="1" max="1" width="5.28515625" customWidth="1"/>
    <col min="2" max="2" width="44.28515625" bestFit="1" customWidth="1"/>
    <col min="3" max="3" width="9" bestFit="1" customWidth="1"/>
    <col min="4" max="4" width="10" bestFit="1" customWidth="1"/>
    <col min="5" max="5" width="11.42578125" customWidth="1"/>
  </cols>
  <sheetData>
    <row r="1" spans="1:5" x14ac:dyDescent="0.25">
      <c r="A1" s="1" t="s">
        <v>0</v>
      </c>
      <c r="E1" s="18"/>
    </row>
    <row r="2" spans="1:5" x14ac:dyDescent="0.25">
      <c r="A2" s="1" t="s">
        <v>19</v>
      </c>
    </row>
    <row r="3" spans="1:5" x14ac:dyDescent="0.25">
      <c r="A3" s="22" t="s">
        <v>20</v>
      </c>
    </row>
    <row r="4" spans="1:5" x14ac:dyDescent="0.25">
      <c r="A4" s="19" t="s">
        <v>21</v>
      </c>
      <c r="B4" s="2"/>
      <c r="C4" s="2"/>
      <c r="D4" s="2"/>
      <c r="E4" s="2"/>
    </row>
    <row r="5" spans="1:5" x14ac:dyDescent="0.25">
      <c r="A5" s="20"/>
      <c r="B5" s="2"/>
      <c r="C5" s="2"/>
      <c r="D5" s="3"/>
      <c r="E5" s="2"/>
    </row>
    <row r="6" spans="1:5" x14ac:dyDescent="0.25">
      <c r="A6" s="4"/>
      <c r="B6" s="4"/>
      <c r="C6" s="4"/>
      <c r="D6" s="3"/>
      <c r="E6" s="3"/>
    </row>
    <row r="7" spans="1:5" x14ac:dyDescent="0.25">
      <c r="A7" s="3" t="s">
        <v>1</v>
      </c>
      <c r="B7" s="4"/>
      <c r="C7" s="3"/>
      <c r="D7" s="3"/>
      <c r="E7" s="3"/>
    </row>
    <row r="8" spans="1:5" x14ac:dyDescent="0.25">
      <c r="A8" s="5" t="s">
        <v>2</v>
      </c>
      <c r="B8" s="5" t="s">
        <v>4</v>
      </c>
      <c r="C8" s="5" t="s">
        <v>3</v>
      </c>
      <c r="D8" s="5" t="s">
        <v>5</v>
      </c>
      <c r="E8" s="5" t="s">
        <v>6</v>
      </c>
    </row>
    <row r="9" spans="1:5" x14ac:dyDescent="0.25">
      <c r="A9" s="21">
        <v>1</v>
      </c>
      <c r="B9" s="6" t="s">
        <v>7</v>
      </c>
      <c r="C9" s="7"/>
      <c r="D9" s="8">
        <v>1</v>
      </c>
      <c r="E9" s="8">
        <v>1</v>
      </c>
    </row>
    <row r="10" spans="1:5" x14ac:dyDescent="0.25">
      <c r="A10" s="21">
        <v>2</v>
      </c>
      <c r="B10" s="9" t="s">
        <v>8</v>
      </c>
      <c r="C10" s="10">
        <v>7.8145455542442104E-3</v>
      </c>
      <c r="D10" s="8">
        <f>C10</f>
        <v>7.8145455542442104E-3</v>
      </c>
      <c r="E10" s="8">
        <f>C10</f>
        <v>7.8145455542442104E-3</v>
      </c>
    </row>
    <row r="11" spans="1:5" x14ac:dyDescent="0.25">
      <c r="A11" s="21">
        <v>3</v>
      </c>
      <c r="B11" s="9" t="s">
        <v>9</v>
      </c>
      <c r="C11" s="10">
        <v>1.9009999999999999E-3</v>
      </c>
      <c r="D11" s="8">
        <f>C11</f>
        <v>1.9009999999999999E-3</v>
      </c>
      <c r="E11" s="8">
        <f>C11</f>
        <v>1.9009999999999999E-3</v>
      </c>
    </row>
    <row r="12" spans="1:5" x14ac:dyDescent="0.25">
      <c r="A12" s="21">
        <v>4</v>
      </c>
      <c r="B12" s="9" t="s">
        <v>10</v>
      </c>
      <c r="C12" s="10">
        <v>0</v>
      </c>
      <c r="D12" s="14">
        <f>C12</f>
        <v>0</v>
      </c>
      <c r="E12" s="14">
        <f>C12</f>
        <v>0</v>
      </c>
    </row>
    <row r="13" spans="1:5" x14ac:dyDescent="0.25">
      <c r="A13" s="21">
        <v>5</v>
      </c>
      <c r="C13" s="11"/>
      <c r="D13" s="12"/>
      <c r="E13" s="12"/>
    </row>
    <row r="14" spans="1:5" x14ac:dyDescent="0.25">
      <c r="A14" s="21">
        <v>6</v>
      </c>
      <c r="B14" s="9" t="s">
        <v>11</v>
      </c>
      <c r="C14" s="13"/>
      <c r="D14" s="8">
        <f>D9-D10-D11-D12</f>
        <v>0.99028445444575575</v>
      </c>
      <c r="E14" s="8">
        <f>E9-E10-E11-E12</f>
        <v>0.99028445444575575</v>
      </c>
    </row>
    <row r="15" spans="1:5" x14ac:dyDescent="0.25">
      <c r="A15" s="21">
        <v>7</v>
      </c>
      <c r="B15" s="9" t="s">
        <v>12</v>
      </c>
      <c r="C15" s="11">
        <v>0.06</v>
      </c>
      <c r="D15" s="14">
        <f>C15*D14</f>
        <v>5.9417067266745345E-2</v>
      </c>
      <c r="E15" s="14">
        <f>C15*E14</f>
        <v>5.9417067266745345E-2</v>
      </c>
    </row>
    <row r="16" spans="1:5" x14ac:dyDescent="0.25">
      <c r="A16" s="21">
        <v>8</v>
      </c>
      <c r="B16" s="9"/>
      <c r="C16" s="11"/>
      <c r="D16" s="8"/>
      <c r="E16" s="8"/>
    </row>
    <row r="17" spans="1:5" x14ac:dyDescent="0.25">
      <c r="A17" s="21">
        <v>9</v>
      </c>
      <c r="B17" s="9" t="s">
        <v>13</v>
      </c>
      <c r="C17" s="7"/>
      <c r="D17" s="8"/>
      <c r="E17" s="8">
        <f>E14-E15</f>
        <v>0.93086738717901041</v>
      </c>
    </row>
    <row r="18" spans="1:5" x14ac:dyDescent="0.25">
      <c r="A18" s="21">
        <v>10</v>
      </c>
      <c r="B18" s="9" t="s">
        <v>14</v>
      </c>
      <c r="C18" s="11">
        <v>0.21</v>
      </c>
      <c r="D18" s="8"/>
      <c r="E18" s="14">
        <f>C18*E17</f>
        <v>0.19548215130759217</v>
      </c>
    </row>
    <row r="19" spans="1:5" x14ac:dyDescent="0.25">
      <c r="A19" s="21">
        <v>11</v>
      </c>
      <c r="B19" s="9"/>
      <c r="C19" s="7"/>
      <c r="D19" s="8"/>
      <c r="E19" s="8"/>
    </row>
    <row r="20" spans="1:5" ht="15.75" thickBot="1" x14ac:dyDescent="0.3">
      <c r="A20" s="21">
        <v>12</v>
      </c>
      <c r="B20" s="9" t="s">
        <v>15</v>
      </c>
      <c r="C20" s="13"/>
      <c r="D20" s="8"/>
      <c r="E20" s="15">
        <f>E17-E18</f>
        <v>0.73538523587141824</v>
      </c>
    </row>
    <row r="21" spans="1:5" ht="15.75" thickTop="1" x14ac:dyDescent="0.25">
      <c r="A21" s="21">
        <v>13</v>
      </c>
      <c r="B21" s="9"/>
      <c r="C21" s="7"/>
      <c r="D21" s="8"/>
      <c r="E21" s="8"/>
    </row>
    <row r="22" spans="1:5" ht="15.75" thickBot="1" x14ac:dyDescent="0.3">
      <c r="A22" s="21">
        <v>14</v>
      </c>
      <c r="B22" s="9" t="s">
        <v>16</v>
      </c>
      <c r="C22" s="13"/>
      <c r="D22" s="8"/>
      <c r="E22" s="23">
        <f>E9/E20</f>
        <v>1.3598314886142879</v>
      </c>
    </row>
    <row r="23" spans="1:5" ht="15.75" thickTop="1" x14ac:dyDescent="0.25">
      <c r="A23" s="21">
        <v>15</v>
      </c>
      <c r="B23" s="9"/>
      <c r="C23" s="7"/>
      <c r="D23" s="16"/>
      <c r="E23" s="8"/>
    </row>
    <row r="24" spans="1:5" ht="15.75" thickBot="1" x14ac:dyDescent="0.3">
      <c r="A24" s="21">
        <v>16</v>
      </c>
      <c r="B24" s="9" t="s">
        <v>17</v>
      </c>
      <c r="C24" s="17"/>
      <c r="D24" s="17"/>
      <c r="E24" s="15">
        <f>E15+E18</f>
        <v>0.2548992185743375</v>
      </c>
    </row>
    <row r="25" spans="1:5" ht="15.75" thickTop="1" x14ac:dyDescent="0.25">
      <c r="A25" s="21">
        <v>17</v>
      </c>
      <c r="B25" s="9"/>
    </row>
    <row r="26" spans="1:5" ht="15.75" thickBot="1" x14ac:dyDescent="0.3">
      <c r="A26" s="21">
        <v>18</v>
      </c>
      <c r="B26" s="9" t="s">
        <v>18</v>
      </c>
      <c r="E26" s="15">
        <f>E24/(1-E24)</f>
        <v>0.34210032377984884</v>
      </c>
    </row>
    <row r="27" spans="1:5" ht="15.75" thickTop="1" x14ac:dyDescent="0.25"/>
  </sheetData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 xsi:nil="true"/>
    <Party xmlns="7203d2c3-413f-43d7-a52d-eb1ac8076465" xsi:nil="true"/>
    <Internal_x0020_Due_x0020_Date xmlns="7203d2c3-413f-43d7-a52d-eb1ac8076465" xsi:nil="true"/>
    <Document_x0020_Type xmlns="7203d2c3-413f-43d7-a52d-eb1ac8076465">Discovery</Document_x0020_Type>
    <Responsible_x0020_Witness xmlns="7203d2c3-413f-43d7-a52d-eb1ac8076465" xsi:nil="true"/>
    <Subject_x002f_Dept xmlns="7203d2c3-413f-43d7-a52d-eb1ac8076465" xsi:nil="true"/>
    <Preparer xmlns="7203d2c3-413f-43d7-a52d-eb1ac8076465" xsi:nil="true"/>
    <Document_x0020_Status xmlns="7203d2c3-413f-43d7-a52d-eb1ac8076465">Draft</Document_x0020_Status>
    <Docket_x0020_Number xmlns="7203d2c3-413f-43d7-a52d-eb1ac8076465">Case No. 2018-00042 - Tax Cut Investigation</Docket_x0020_Number>
    <Internal_x0020_Reviewer xmlns="7203d2c3-413f-43d7-a52d-eb1ac8076465">
      <UserInfo>
        <DisplayName/>
        <AccountId xsi:nil="true"/>
        <AccountType/>
      </UserInfo>
    </Internal_x0020_Reviewer>
    <Date_x0020_Filed_x002f_Submitted xmlns="7203d2c3-413f-43d7-a52d-eb1ac8076465" xsi:nil="true"/>
    <Final_x0020_Due_x0020_Date xmlns="7203d2c3-413f-43d7-a52d-eb1ac80764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BD13D-EEFA-4D1C-AAEC-00D571094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03d2c3-413f-43d7-a52d-eb1ac8076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D8797B-6C6C-493D-AA35-2268D6B38A8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203d2c3-413f-43d7-a52d-eb1ac8076465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A4BF33-E8CB-40EC-BC82-5A85B67FB2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PSCDR1_NUM006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KAW_R_PSCDR1_NUM006_032718_Attachment</dc:title>
  <dc:creator>OMALLELN</dc:creator>
  <cp:lastModifiedBy>Donald J Petry</cp:lastModifiedBy>
  <cp:lastPrinted>2018-03-15T18:46:51Z</cp:lastPrinted>
  <dcterms:created xsi:type="dcterms:W3CDTF">2018-03-15T18:22:46Z</dcterms:created>
  <dcterms:modified xsi:type="dcterms:W3CDTF">2018-03-19T22:27:04Z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