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122855\AppData\Local\Temp\notesC9812B\"/>
    </mc:Choice>
  </mc:AlternateContent>
  <bookViews>
    <workbookView xWindow="0" yWindow="0" windowWidth="24000" windowHeight="9435"/>
  </bookViews>
  <sheets>
    <sheet name="Staff 1-007" sheetId="2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I19" i="2" s="1"/>
  <c r="I17" i="2"/>
  <c r="I15" i="2"/>
  <c r="I13" i="2"/>
  <c r="F17" i="2" l="1"/>
  <c r="F15" i="2"/>
  <c r="F13" i="2"/>
  <c r="E19" i="2"/>
  <c r="F19" i="2" s="1"/>
  <c r="H21" i="2" l="1"/>
  <c r="E21" i="2"/>
  <c r="A14" i="2"/>
  <c r="A15" i="2" s="1"/>
  <c r="A16" i="2" s="1"/>
  <c r="A17" i="2" s="1"/>
  <c r="A18" i="2" s="1"/>
  <c r="A19" i="2" s="1"/>
  <c r="A20" i="2" s="1"/>
  <c r="A21" i="2" s="1"/>
  <c r="I21" i="2" l="1"/>
  <c r="C21" i="2"/>
  <c r="F21" i="2"/>
</calcChain>
</file>

<file path=xl/sharedStrings.xml><?xml version="1.0" encoding="utf-8"?>
<sst xmlns="http://schemas.openxmlformats.org/spreadsheetml/2006/main" count="21" uniqueCount="19">
  <si>
    <t>PSC Case No. 2018-00041</t>
  </si>
  <si>
    <t>Attachment A</t>
  </si>
  <si>
    <t>Respondent: Chun-Yi Lai</t>
  </si>
  <si>
    <t>Columbia Gas of Kentucky, Inc.</t>
  </si>
  <si>
    <t>For the Calendar Year 2017</t>
  </si>
  <si>
    <t>Component of Capitalization</t>
  </si>
  <si>
    <t>Average Weighted Cost</t>
  </si>
  <si>
    <t>Short-Term Debt</t>
  </si>
  <si>
    <t>Long-Term Debt</t>
  </si>
  <si>
    <t>Preferred Stock</t>
  </si>
  <si>
    <t>Common Equity</t>
  </si>
  <si>
    <t>Total Capitalization</t>
  </si>
  <si>
    <t>Line No.</t>
  </si>
  <si>
    <t>Weighted Average Cost of Capital Comparison</t>
  </si>
  <si>
    <t>Adjusted Weighted Cost of Capital to Reflect 35% Fed. Tax Rate</t>
  </si>
  <si>
    <t>Adjusted Weighted Cost of Capital to Reflect 21% Fed. Tax Rate</t>
  </si>
  <si>
    <t>Equity Gross-up</t>
  </si>
  <si>
    <t>Weighted Adj. Cost</t>
  </si>
  <si>
    <t>Staff DR Set 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</si>
</sst>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%"/>
    <numFmt numFmtId="165" formatCode="_(* #,##0.0000_);_(* \(#,##0.0000\);_(* &quot;-&quot;??_);_(@_)"/>
    <numFmt numFmtId="166" formatCode="0.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right"/>
    </xf>
    <xf numFmtId="164" fontId="0" fillId="0" borderId="0" xfId="2" applyNumberFormat="1" applyFont="1"/>
    <xf numFmtId="164" fontId="0" fillId="0" borderId="2" xfId="2" applyNumberFormat="1" applyFont="1" applyBorder="1"/>
    <xf numFmtId="165" fontId="0" fillId="0" borderId="0" xfId="1" applyNumberFormat="1" applyFont="1"/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164" fontId="0" fillId="0" borderId="0" xfId="2" applyNumberFormat="1" applyFont="1" applyBorder="1"/>
    <xf numFmtId="0" fontId="0" fillId="0" borderId="0" xfId="0" applyBorder="1"/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3" fontId="0" fillId="0" borderId="0" xfId="1" applyFont="1" applyBorder="1"/>
    <xf numFmtId="164" fontId="0" fillId="0" borderId="0" xfId="0" applyNumberFormat="1"/>
    <xf numFmtId="164" fontId="0" fillId="0" borderId="0" xfId="2" applyNumberFormat="1" applyFont="1" applyFill="1"/>
    <xf numFmtId="164" fontId="0" fillId="0" borderId="0" xfId="2" applyNumberFormat="1" applyFont="1" applyFill="1" applyBorder="1"/>
    <xf numFmtId="0" fontId="0" fillId="0" borderId="0" xfId="0" applyFill="1" applyBorder="1"/>
    <xf numFmtId="0" fontId="2" fillId="0" borderId="0" xfId="0" applyFont="1" applyFill="1" applyAlignment="1">
      <alignment horizontal="center" wrapText="1"/>
    </xf>
    <xf numFmtId="166" fontId="0" fillId="0" borderId="0" xfId="2" applyNumberFormat="1" applyFont="1" applyFill="1"/>
    <xf numFmtId="166" fontId="0" fillId="0" borderId="0" xfId="0" applyNumberFormat="1" applyFill="1"/>
    <xf numFmtId="166" fontId="0" fillId="0" borderId="2" xfId="2" applyNumberFormat="1" applyFont="1" applyBorder="1"/>
    <xf numFmtId="166" fontId="0" fillId="0" borderId="0" xfId="1" applyNumberFormat="1" applyFont="1"/>
    <xf numFmtId="166" fontId="0" fillId="0" borderId="0" xfId="0" applyNumberFormat="1"/>
    <xf numFmtId="166" fontId="0" fillId="0" borderId="0" xfId="2" applyNumberFormat="1" applyFont="1"/>
    <xf numFmtId="166" fontId="0" fillId="0" borderId="0" xfId="2" applyNumberFormat="1" applyFont="1" applyBorder="1"/>
    <xf numFmtId="166" fontId="0" fillId="0" borderId="0" xfId="2" applyNumberFormat="1" applyFont="1" applyFill="1" applyBorder="1"/>
    <xf numFmtId="166" fontId="0" fillId="0" borderId="0" xfId="1" applyNumberFormat="1" applyFont="1" applyBorder="1"/>
    <xf numFmtId="166" fontId="0" fillId="0" borderId="0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K21" sqref="K21:K23"/>
    </sheetView>
  </sheetViews>
  <sheetFormatPr defaultRowHeight="15" x14ac:dyDescent="0.25"/>
  <cols>
    <col min="1" max="1" width="5.7109375" customWidth="1"/>
    <col min="2" max="2" width="18.28515625" bestFit="1" customWidth="1"/>
    <col min="3" max="3" width="14.5703125" customWidth="1"/>
    <col min="4" max="4" width="1.5703125" style="10" customWidth="1"/>
    <col min="5" max="5" width="15.140625" customWidth="1"/>
    <col min="6" max="6" width="19.42578125" bestFit="1" customWidth="1"/>
    <col min="7" max="7" width="1.42578125" style="10" customWidth="1"/>
    <col min="8" max="8" width="16.5703125" customWidth="1"/>
    <col min="9" max="9" width="19" customWidth="1"/>
  </cols>
  <sheetData>
    <row r="1" spans="1:9" x14ac:dyDescent="0.25">
      <c r="I1" s="1" t="s">
        <v>0</v>
      </c>
    </row>
    <row r="2" spans="1:9" x14ac:dyDescent="0.25">
      <c r="I2" s="1" t="s">
        <v>18</v>
      </c>
    </row>
    <row r="3" spans="1:9" x14ac:dyDescent="0.25">
      <c r="I3" s="1" t="s">
        <v>1</v>
      </c>
    </row>
    <row r="4" spans="1:9" x14ac:dyDescent="0.25">
      <c r="I4" s="1" t="s">
        <v>2</v>
      </c>
    </row>
    <row r="6" spans="1:9" x14ac:dyDescent="0.25">
      <c r="A6" s="29" t="s">
        <v>3</v>
      </c>
      <c r="B6" s="29"/>
      <c r="C6" s="29"/>
      <c r="D6" s="29"/>
      <c r="E6" s="29"/>
      <c r="F6" s="29"/>
      <c r="G6" s="29"/>
      <c r="H6" s="29"/>
      <c r="I6" s="29"/>
    </row>
    <row r="7" spans="1:9" x14ac:dyDescent="0.25">
      <c r="A7" s="29" t="s">
        <v>13</v>
      </c>
      <c r="B7" s="29"/>
      <c r="C7" s="29"/>
      <c r="D7" s="29"/>
      <c r="E7" s="29"/>
      <c r="F7" s="29"/>
      <c r="G7" s="29"/>
      <c r="H7" s="29"/>
      <c r="I7" s="29"/>
    </row>
    <row r="8" spans="1:9" x14ac:dyDescent="0.25">
      <c r="A8" s="29" t="s">
        <v>4</v>
      </c>
      <c r="B8" s="29"/>
      <c r="C8" s="29"/>
      <c r="D8" s="29"/>
      <c r="E8" s="29"/>
      <c r="F8" s="29"/>
      <c r="G8" s="29"/>
      <c r="H8" s="29"/>
      <c r="I8" s="29"/>
    </row>
    <row r="10" spans="1:9" ht="34.5" customHeight="1" x14ac:dyDescent="0.25">
      <c r="C10" s="18"/>
      <c r="E10" s="30" t="s">
        <v>14</v>
      </c>
      <c r="F10" s="30"/>
      <c r="G10" s="11"/>
      <c r="H10" s="30" t="s">
        <v>15</v>
      </c>
      <c r="I10" s="30"/>
    </row>
    <row r="11" spans="1:9" ht="30" x14ac:dyDescent="0.25">
      <c r="A11" s="5" t="s">
        <v>12</v>
      </c>
      <c r="B11" s="5" t="s">
        <v>5</v>
      </c>
      <c r="C11" s="5" t="s">
        <v>6</v>
      </c>
      <c r="D11" s="12"/>
      <c r="E11" s="5" t="s">
        <v>16</v>
      </c>
      <c r="F11" s="5" t="s">
        <v>17</v>
      </c>
      <c r="G11" s="12"/>
      <c r="H11" s="5" t="s">
        <v>16</v>
      </c>
      <c r="I11" s="5" t="s">
        <v>17</v>
      </c>
    </row>
    <row r="12" spans="1:9" x14ac:dyDescent="0.25">
      <c r="I12" s="4"/>
    </row>
    <row r="13" spans="1:9" x14ac:dyDescent="0.25">
      <c r="A13" s="7">
        <v>1</v>
      </c>
      <c r="B13" s="8" t="s">
        <v>7</v>
      </c>
      <c r="C13" s="19">
        <v>4.9299999999999995E-4</v>
      </c>
      <c r="D13" s="9"/>
      <c r="E13" s="2">
        <v>0</v>
      </c>
      <c r="F13" s="24">
        <f>C13+E13</f>
        <v>4.9299999999999995E-4</v>
      </c>
      <c r="G13" s="25"/>
      <c r="H13" s="2">
        <v>0</v>
      </c>
      <c r="I13" s="24">
        <f>C13+H13</f>
        <v>4.9299999999999995E-4</v>
      </c>
    </row>
    <row r="14" spans="1:9" x14ac:dyDescent="0.25">
      <c r="A14" s="7">
        <f>A13+1</f>
        <v>2</v>
      </c>
      <c r="B14" s="8"/>
      <c r="C14" s="19"/>
      <c r="D14" s="9"/>
      <c r="E14" s="2"/>
      <c r="F14" s="24"/>
      <c r="G14" s="25"/>
      <c r="H14" s="2"/>
      <c r="I14" s="24"/>
    </row>
    <row r="15" spans="1:9" x14ac:dyDescent="0.25">
      <c r="A15" s="7">
        <f t="shared" ref="A15:A21" si="0">A14+1</f>
        <v>3</v>
      </c>
      <c r="B15" s="8" t="s">
        <v>8</v>
      </c>
      <c r="C15" s="19">
        <v>2.419E-2</v>
      </c>
      <c r="D15" s="9"/>
      <c r="E15" s="2">
        <v>0</v>
      </c>
      <c r="F15" s="24">
        <f>C15+E15</f>
        <v>2.419E-2</v>
      </c>
      <c r="G15" s="25"/>
      <c r="H15" s="2">
        <v>0</v>
      </c>
      <c r="I15" s="24">
        <f>C15+H15</f>
        <v>2.419E-2</v>
      </c>
    </row>
    <row r="16" spans="1:9" x14ac:dyDescent="0.25">
      <c r="A16" s="7">
        <f t="shared" si="0"/>
        <v>4</v>
      </c>
      <c r="B16" s="8"/>
      <c r="C16" s="19"/>
      <c r="D16" s="9"/>
      <c r="E16" s="2"/>
      <c r="F16" s="24"/>
      <c r="G16" s="25"/>
      <c r="H16" s="2"/>
      <c r="I16" s="24"/>
    </row>
    <row r="17" spans="1:11" x14ac:dyDescent="0.25">
      <c r="A17" s="7">
        <f t="shared" si="0"/>
        <v>5</v>
      </c>
      <c r="B17" s="8" t="s">
        <v>9</v>
      </c>
      <c r="C17" s="19">
        <v>0</v>
      </c>
      <c r="D17" s="9"/>
      <c r="E17" s="2">
        <v>0</v>
      </c>
      <c r="F17" s="24">
        <f>C17+E17</f>
        <v>0</v>
      </c>
      <c r="G17" s="25"/>
      <c r="H17" s="2">
        <v>0</v>
      </c>
      <c r="I17" s="24">
        <f>C17+H17</f>
        <v>0</v>
      </c>
    </row>
    <row r="18" spans="1:11" x14ac:dyDescent="0.25">
      <c r="A18" s="7">
        <f t="shared" si="0"/>
        <v>6</v>
      </c>
      <c r="B18" s="8"/>
      <c r="C18" s="19"/>
      <c r="D18" s="9"/>
      <c r="E18" s="2"/>
      <c r="F18" s="24"/>
      <c r="G18" s="25"/>
      <c r="H18" s="2"/>
      <c r="I18" s="24"/>
    </row>
    <row r="19" spans="1:11" x14ac:dyDescent="0.25">
      <c r="A19" s="7">
        <f t="shared" si="0"/>
        <v>7</v>
      </c>
      <c r="B19" s="8" t="s">
        <v>10</v>
      </c>
      <c r="C19" s="19">
        <v>5.0257999999999997E-2</v>
      </c>
      <c r="D19" s="16"/>
      <c r="E19" s="15">
        <f>C19*0.38466876/(1-0.38466876)</f>
        <v>3.1418334196846566E-2</v>
      </c>
      <c r="F19" s="24">
        <f>C19+E19</f>
        <v>8.1676334196846556E-2</v>
      </c>
      <c r="G19" s="26"/>
      <c r="H19" s="15">
        <f>C19*0.25453403/(1-0.25453403)</f>
        <v>1.7160235067121846E-2</v>
      </c>
      <c r="I19" s="24">
        <f>C19+H19</f>
        <v>6.7418235067121843E-2</v>
      </c>
    </row>
    <row r="20" spans="1:11" x14ac:dyDescent="0.25">
      <c r="A20" s="7">
        <f t="shared" si="0"/>
        <v>8</v>
      </c>
      <c r="B20" s="6"/>
      <c r="C20" s="20"/>
      <c r="D20" s="17"/>
      <c r="E20" s="15"/>
      <c r="F20" s="19"/>
      <c r="G20" s="26"/>
      <c r="H20" s="15"/>
      <c r="I20" s="19"/>
    </row>
    <row r="21" spans="1:11" ht="15.75" thickBot="1" x14ac:dyDescent="0.3">
      <c r="A21" s="7">
        <f t="shared" si="0"/>
        <v>9</v>
      </c>
      <c r="B21" s="6" t="s">
        <v>11</v>
      </c>
      <c r="C21" s="21">
        <f>SUM(C13:C20)</f>
        <v>7.4940999999999994E-2</v>
      </c>
      <c r="D21" s="9"/>
      <c r="E21" s="3">
        <f>SUM(E13:E20)</f>
        <v>3.1418334196846566E-2</v>
      </c>
      <c r="F21" s="21">
        <f>SUM(F13:F20)</f>
        <v>0.10635933419684655</v>
      </c>
      <c r="G21" s="25"/>
      <c r="H21" s="3">
        <f>SUM(H13:H20)</f>
        <v>1.7160235067121846E-2</v>
      </c>
      <c r="I21" s="21">
        <f>SUM(I13:I20)</f>
        <v>9.2101235067121839E-2</v>
      </c>
      <c r="J21" s="14"/>
      <c r="K21" s="14"/>
    </row>
    <row r="22" spans="1:11" ht="15.75" thickTop="1" x14ac:dyDescent="0.25">
      <c r="A22" s="7"/>
      <c r="B22" s="6"/>
      <c r="C22" s="22"/>
      <c r="D22" s="13"/>
      <c r="E22" s="2"/>
      <c r="F22" s="24"/>
      <c r="G22" s="27"/>
      <c r="H22" s="2"/>
      <c r="I22" s="24"/>
      <c r="K22" s="23"/>
    </row>
    <row r="23" spans="1:11" x14ac:dyDescent="0.25">
      <c r="C23" s="23"/>
      <c r="E23" s="2"/>
      <c r="F23" s="24"/>
      <c r="G23" s="28"/>
      <c r="H23" s="2"/>
      <c r="I23" s="24"/>
    </row>
    <row r="24" spans="1:11" x14ac:dyDescent="0.25">
      <c r="C24" s="23"/>
      <c r="E24" s="2"/>
      <c r="F24" s="23"/>
      <c r="G24" s="28"/>
    </row>
    <row r="25" spans="1:11" x14ac:dyDescent="0.25">
      <c r="E25" s="2"/>
      <c r="F25" s="14"/>
      <c r="I25" s="14"/>
      <c r="J25" s="14"/>
    </row>
    <row r="26" spans="1:11" x14ac:dyDescent="0.25">
      <c r="E26" s="2"/>
    </row>
    <row r="27" spans="1:11" x14ac:dyDescent="0.25">
      <c r="E27" s="2"/>
    </row>
    <row r="28" spans="1:11" x14ac:dyDescent="0.25">
      <c r="E28" s="2"/>
    </row>
    <row r="29" spans="1:11" x14ac:dyDescent="0.25">
      <c r="E29" s="2"/>
    </row>
  </sheetData>
  <mergeCells count="5">
    <mergeCell ref="A6:I6"/>
    <mergeCell ref="A7:I7"/>
    <mergeCell ref="A8:I8"/>
    <mergeCell ref="E10:F10"/>
    <mergeCell ref="H10:I10"/>
  </mergeCells>
  <pageMargins left="0.95" right="0.45" top="0.75" bottom="0.75" header="0.3" footer="0.3"/>
  <pageSetup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1-007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 Lai</dc:creator>
  <cp:lastModifiedBy>Chun Lai</cp:lastModifiedBy>
  <cp:lastPrinted>2018-03-25T17:03:25Z</cp:lastPrinted>
  <dcterms:created xsi:type="dcterms:W3CDTF">2018-03-14T01:23:33Z</dcterms:created>
  <dcterms:modified xsi:type="dcterms:W3CDTF">2018-03-25T17:03:27Z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