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KY\2017 Tax Reform\Filing (Sep 1, 2018) - Schedules\"/>
    </mc:Choice>
  </mc:AlternateContent>
  <bookViews>
    <workbookView xWindow="0" yWindow="0" windowWidth="21600" windowHeight="9285"/>
  </bookViews>
  <sheets>
    <sheet name="Projected monthly s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'[1]TRANSPORTS-revised'!#REF!</definedName>
    <definedName name="\A">'[1]TRANSPORTS-revised'!#REF!</definedName>
    <definedName name="\P">'[2]SCHEDULE 33 A REV.'!$B$83:$B$87</definedName>
    <definedName name="_adj4" localSheetId="0">#REF!</definedName>
    <definedName name="_adj4">#REF!</definedName>
    <definedName name="_Order1" hidden="1">255</definedName>
    <definedName name="_Order2" hidden="1">255</definedName>
    <definedName name="_sch17" localSheetId="0">#REF!</definedName>
    <definedName name="_sch17">#REF!</definedName>
    <definedName name="_SCH33">'[2]SCHEDULE 33 A REV.'!$A$1:$H$67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2" localSheetId="0">#REF!</definedName>
    <definedName name="adj4e2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no">[3]Input!$B$2</definedName>
    <definedName name="BILLS" localSheetId="0">#REF!</definedName>
    <definedName name="BILLS">#REF!</definedName>
    <definedName name="BTU">[4]Input!$B$11</definedName>
    <definedName name="case">[3]Input!$B$8</definedName>
    <definedName name="co" localSheetId="0">'[5]Sch 14b Acct 376 Rate Base'!#REF!</definedName>
    <definedName name="co">'[5]Sch 14b Acct 376 Rate Base'!#REF!</definedName>
    <definedName name="coname">'[3]4-B'!$A$1</definedName>
    <definedName name="CURRREV" localSheetId="0">#REF!</definedName>
    <definedName name="CURRREV">#REF!</definedName>
    <definedName name="DC">'[3]4-B'!$L$7</definedName>
    <definedName name="f" localSheetId="0">'[5]Sch 14a pg 1 Rev Req'!#REF!</definedName>
    <definedName name="f">'[5]Sch 14a pg 1 Rev Req'!#REF!</definedName>
    <definedName name="FY" localSheetId="0">#REF!</definedName>
    <definedName name="FY">#REF!</definedName>
    <definedName name="FYDESC">'[3]4-E-1'!$A$321</definedName>
    <definedName name="GASNOTE" localSheetId="0">'[3]Sch 42-B'!#REF!</definedName>
    <definedName name="GASNOTE">'[3]Sch 42-B'!#REF!</definedName>
    <definedName name="HEAD" localSheetId="0">#REF!</definedName>
    <definedName name="HEAD">#REF!</definedName>
    <definedName name="MCF" localSheetId="0">#REF!</definedName>
    <definedName name="MCF">#REF!</definedName>
    <definedName name="NORM" localSheetId="0">#REF!</definedName>
    <definedName name="NORM">#REF!</definedName>
    <definedName name="_xlnm.Print_Area" localSheetId="0">'Projected monthly sales'!$A$1:$Q$45</definedName>
    <definedName name="REVALLOC">'[2]ATTACH REH-5A REV'!$A$1:$J$39</definedName>
    <definedName name="sch35a" localSheetId="0">#REF!</definedName>
    <definedName name="sch35a">#REF!</definedName>
    <definedName name="sch35b" localSheetId="0">#REF!</definedName>
    <definedName name="sch35b">#REF!</definedName>
    <definedName name="TY">'[3]4-B'!$H$7</definedName>
    <definedName name="TYDESC">'[3]4-B'!$A$3</definedName>
    <definedName name="V" localSheetId="0">'[1]TRANSPORTS-revised'!#REF!</definedName>
    <definedName name="V">'[1]TRANSPORTS-revised'!#REF!</definedName>
    <definedName name="WORKAREA">'[2]ATTACH REH-5A REV'!$B$52:$K$169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25" i="1"/>
  <c r="O22" i="1"/>
  <c r="O16" i="1"/>
  <c r="O28" i="1"/>
  <c r="O19" i="1"/>
  <c r="O13" i="1"/>
  <c r="C34" i="1"/>
  <c r="D34" i="1"/>
  <c r="M34" i="1" l="1"/>
  <c r="K34" i="1"/>
  <c r="I34" i="1"/>
  <c r="G34" i="1"/>
  <c r="E34" i="1"/>
  <c r="Q31" i="1"/>
  <c r="Q25" i="1"/>
  <c r="Q22" i="1"/>
  <c r="Q16" i="1"/>
  <c r="Q28" i="1"/>
  <c r="Q19" i="1"/>
  <c r="Q13" i="1"/>
  <c r="O34" i="1" l="1"/>
  <c r="Q34" i="1"/>
</calcChain>
</file>

<file path=xl/sharedStrings.xml><?xml version="1.0" encoding="utf-8"?>
<sst xmlns="http://schemas.openxmlformats.org/spreadsheetml/2006/main" count="40" uniqueCount="25">
  <si>
    <t>Columbia Gas of Kentucky, Inc.</t>
  </si>
  <si>
    <t>December 2018</t>
  </si>
  <si>
    <t>January 2019</t>
  </si>
  <si>
    <t>February 2019</t>
  </si>
  <si>
    <t>March 2019</t>
  </si>
  <si>
    <t>April 2019</t>
  </si>
  <si>
    <t>Total</t>
  </si>
  <si>
    <t>Rate Class</t>
  </si>
  <si>
    <t>Volumes</t>
  </si>
  <si>
    <t>Mcf</t>
  </si>
  <si>
    <t>Residential Sales (GSR)</t>
  </si>
  <si>
    <t>General Service C&amp;I (GSO)</t>
  </si>
  <si>
    <t>Intrastate Utility Service (IUS)</t>
  </si>
  <si>
    <t>Residential Transportation (GTR)</t>
  </si>
  <si>
    <t>General Service Choice C&amp;I (GTO)</t>
  </si>
  <si>
    <t xml:space="preserve">Grandfathered Delivery Service  C&amp;I (GDS) </t>
  </si>
  <si>
    <t>Delivery Service C&amp;I (DS)</t>
  </si>
  <si>
    <t>Case No. 2018-00041</t>
  </si>
  <si>
    <t>Total  Projected Volumes (Mcf)</t>
  </si>
  <si>
    <t xml:space="preserve">Projected Monthly Sale Volumes
</t>
  </si>
  <si>
    <t>November 2018</t>
  </si>
  <si>
    <t>Nov 2018 - Apr 2019</t>
  </si>
  <si>
    <t>Dec 2018 - Apr 2019</t>
  </si>
  <si>
    <t>Page 1 of 1</t>
  </si>
  <si>
    <t>Attachment CYL-3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</si>
</sst>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&quot;$&quot;#,##0.00"/>
    <numFmt numFmtId="166" formatCode="_(* #,##0.0_);_(* \(#,##0.0\);_(* &quot;-&quot;??_);_(@_)"/>
    <numFmt numFmtId="167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7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Fill="1"/>
    <xf numFmtId="166" fontId="4" fillId="0" borderId="0" xfId="1" applyNumberFormat="1" applyFont="1" applyFill="1"/>
    <xf numFmtId="0" fontId="0" fillId="0" borderId="0" xfId="0" applyFill="1"/>
    <xf numFmtId="5" fontId="4" fillId="0" borderId="0" xfId="2" applyNumberFormat="1" applyFont="1" applyFill="1" applyBorder="1"/>
    <xf numFmtId="164" fontId="0" fillId="0" borderId="2" xfId="0" applyNumberFormat="1" applyFont="1" applyBorder="1"/>
    <xf numFmtId="0" fontId="0" fillId="0" borderId="2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167" fontId="0" fillId="0" borderId="0" xfId="1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0" fillId="0" borderId="4" xfId="0" applyNumberFormat="1" applyFont="1" applyFill="1" applyBorder="1"/>
    <xf numFmtId="0" fontId="0" fillId="0" borderId="4" xfId="0" applyFont="1" applyFill="1" applyBorder="1"/>
    <xf numFmtId="5" fontId="4" fillId="0" borderId="4" xfId="2" applyNumberFormat="1" applyFont="1" applyFill="1" applyBorder="1"/>
    <xf numFmtId="164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TS1&amp;TS2\DataF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2%20AIF%20&amp;%20ET%20(Actual%2012-31-11)\Adjustments\Revenue\TS1&amp;TS2splitworksheet-2005-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4%20Rate%20Case%20(Actual%2012-31-13)\11%20-%20Implementation\REFUND\Reserve%20-%20(January)%20at%20Settled%20Outcome%20CYL%20for%20Refund%20Estim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2015%20SAVE%20IRRA%20-%20Schedule%2014a%20-%20k%20Jur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esent Rates"/>
      <sheetName val="4-A"/>
      <sheetName val="4-B"/>
      <sheetName val="4-C"/>
      <sheetName val="4-D"/>
      <sheetName val="4-E-1"/>
      <sheetName val="4-E-2"/>
      <sheetName val="4-F"/>
      <sheetName val="4-F-2"/>
      <sheetName val="4-G"/>
      <sheetName val="4-H"/>
      <sheetName val="4-I"/>
      <sheetName val="Adj 4"/>
      <sheetName val="1-2-3"/>
      <sheetName val="RESERVE"/>
      <sheetName val="Summary"/>
      <sheetName val="RNA"/>
      <sheetName val="WNA"/>
      <sheetName val="EST. RESERVE for Mar 2015"/>
      <sheetName val="EST. RESERVE for Feb 2015"/>
      <sheetName val="RESERVE for Jan 2015"/>
      <sheetName val="RESERVE for Dec 2014"/>
      <sheetName val="RESERVE for Nov 2014"/>
      <sheetName val="RESERVE for Oct 2014"/>
      <sheetName val="Monthly Accounting Estimate"/>
      <sheetName val="Monthly Accounting Actual"/>
      <sheetName val="Sch 42-A"/>
      <sheetName val="Sch 42-B"/>
      <sheetName val="Rate Design MPB-12"/>
      <sheetName val="Sch 43"/>
      <sheetName val="MPB-13"/>
      <sheetName val="MPB-19"/>
      <sheetName val="Sch 41-A"/>
      <sheetName val="Sch 41-B"/>
      <sheetName val="Do Not File - SAVE"/>
      <sheetName val="Non-Jurisdictional RNA Calc"/>
      <sheetName val="Do Not File - SR"/>
      <sheetName val="Macros"/>
    </sheetNames>
    <sheetDataSet>
      <sheetData sheetId="0">
        <row r="2">
          <cell r="B2">
            <v>4</v>
          </cell>
        </row>
        <row r="8">
          <cell r="B8" t="str">
            <v>Case No. PUE-2014-00020</v>
          </cell>
        </row>
      </sheetData>
      <sheetData sheetId="1"/>
      <sheetData sheetId="2"/>
      <sheetData sheetId="3">
        <row r="1">
          <cell r="A1" t="str">
            <v>Columbia Gas of Virginia, Inc.</v>
          </cell>
        </row>
        <row r="3">
          <cell r="A3" t="str">
            <v>For the 12 Months Ended December 31, 2013</v>
          </cell>
        </row>
        <row r="7">
          <cell r="H7" t="str">
            <v xml:space="preserve">  12/31/13</v>
          </cell>
          <cell r="L7" t="str">
            <v>9/30/15</v>
          </cell>
        </row>
      </sheetData>
      <sheetData sheetId="4"/>
      <sheetData sheetId="5"/>
      <sheetData sheetId="6">
        <row r="321">
          <cell r="A321" t="str">
            <v>During the Period January 2014 through September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 refreshError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lant Data"/>
      <sheetName val="Sch 14a pg 1 Rev Req"/>
      <sheetName val="Sch 14b Acct 376 Rate Base"/>
      <sheetName val="Sch 14c Acct 378 Rate Base"/>
      <sheetName val="Sch 14d Acct 379 Rate Base"/>
      <sheetName val="Sch 14e Acct 380 Rate Base"/>
      <sheetName val="Sch 14f Rate Case Plant"/>
      <sheetName val="Sch 14g CCOS "/>
      <sheetName val="Sch 14h Billing Det and Rate"/>
      <sheetName val="Sch 14i ADIT (total)"/>
      <sheetName val="Sch 14i-2 (repairs eligible)"/>
      <sheetName val="Sch 14i-3(non eligible repairs)"/>
      <sheetName val="Sch 14j ADIT Allocation"/>
      <sheetName val="Sch 14k Property Tax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60"/>
  <sheetViews>
    <sheetView tabSelected="1" zoomScale="90" zoomScaleNormal="90" workbookViewId="0">
      <pane xSplit="1" ySplit="11" topLeftCell="B12" activePane="bottomRight" state="frozen"/>
      <selection activeCell="H3" sqref="H3"/>
      <selection pane="topRight" activeCell="H3" sqref="H3"/>
      <selection pane="bottomLeft" activeCell="H3" sqref="H3"/>
      <selection pane="bottomRight" activeCell="Q2" sqref="Q2"/>
    </sheetView>
  </sheetViews>
  <sheetFormatPr defaultRowHeight="15" x14ac:dyDescent="0.25"/>
  <cols>
    <col min="1" max="1" width="41" style="6" customWidth="1"/>
    <col min="2" max="2" width="1.140625" style="6" customWidth="1"/>
    <col min="3" max="3" width="15" style="6" bestFit="1" customWidth="1"/>
    <col min="4" max="4" width="1.28515625" style="1" customWidth="1"/>
    <col min="5" max="5" width="14.7109375" style="1" bestFit="1" customWidth="1"/>
    <col min="6" max="6" width="1.28515625" style="1" customWidth="1"/>
    <col min="7" max="7" width="13.7109375" style="1" customWidth="1"/>
    <col min="8" max="8" width="1.28515625" style="1" customWidth="1"/>
    <col min="9" max="9" width="13.7109375" style="1" customWidth="1"/>
    <col min="10" max="10" width="1.28515625" style="1" customWidth="1"/>
    <col min="11" max="11" width="15" style="1" bestFit="1" customWidth="1"/>
    <col min="12" max="12" width="1.28515625" style="1" customWidth="1"/>
    <col min="13" max="13" width="13.7109375" style="1" customWidth="1"/>
    <col min="14" max="14" width="1.140625" style="1" customWidth="1"/>
    <col min="15" max="15" width="20.140625" style="1" bestFit="1" customWidth="1"/>
    <col min="16" max="16" width="1.28515625" style="1" customWidth="1"/>
    <col min="17" max="17" width="20.85546875" style="1" customWidth="1"/>
    <col min="18" max="18" width="11.5703125" bestFit="1" customWidth="1"/>
    <col min="19" max="16384" width="9.140625" style="1"/>
  </cols>
  <sheetData>
    <row r="1" spans="1:17" x14ac:dyDescent="0.25">
      <c r="Q1" s="23" t="s">
        <v>24</v>
      </c>
    </row>
    <row r="2" spans="1:17" x14ac:dyDescent="0.25">
      <c r="Q2" s="23" t="s">
        <v>23</v>
      </c>
    </row>
    <row r="4" spans="1:17" ht="15.75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.75" x14ac:dyDescent="0.25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75" x14ac:dyDescent="0.25">
      <c r="A6" s="34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30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25">
      <c r="A8" s="2"/>
      <c r="B8" s="2"/>
      <c r="C8" s="3" t="s">
        <v>20</v>
      </c>
      <c r="D8" s="4"/>
      <c r="E8" s="3" t="s">
        <v>1</v>
      </c>
      <c r="F8" s="4"/>
      <c r="G8" s="3" t="s">
        <v>2</v>
      </c>
      <c r="H8" s="4"/>
      <c r="I8" s="3" t="s">
        <v>3</v>
      </c>
      <c r="J8" s="4"/>
      <c r="K8" s="3" t="s">
        <v>4</v>
      </c>
      <c r="L8" s="4"/>
      <c r="M8" s="3" t="s">
        <v>5</v>
      </c>
      <c r="N8" s="3"/>
      <c r="O8" s="24" t="s">
        <v>21</v>
      </c>
      <c r="P8" s="4"/>
      <c r="Q8" s="24" t="s">
        <v>22</v>
      </c>
    </row>
    <row r="9" spans="1:17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5" t="s">
        <v>6</v>
      </c>
      <c r="P9" s="5"/>
      <c r="Q9" s="25" t="s">
        <v>6</v>
      </c>
    </row>
    <row r="10" spans="1:17" x14ac:dyDescent="0.25">
      <c r="A10" s="7" t="s">
        <v>7</v>
      </c>
      <c r="B10" s="7"/>
      <c r="C10" s="7" t="s">
        <v>8</v>
      </c>
      <c r="D10" s="7"/>
      <c r="E10" s="7" t="s">
        <v>8</v>
      </c>
      <c r="F10" s="7"/>
      <c r="G10" s="7" t="s">
        <v>8</v>
      </c>
      <c r="H10" s="7"/>
      <c r="I10" s="7" t="s">
        <v>8</v>
      </c>
      <c r="J10" s="7"/>
      <c r="K10" s="7" t="s">
        <v>8</v>
      </c>
      <c r="L10" s="7"/>
      <c r="M10" s="7" t="s">
        <v>8</v>
      </c>
      <c r="N10" s="7"/>
      <c r="O10" s="26" t="s">
        <v>8</v>
      </c>
      <c r="P10" s="7"/>
      <c r="Q10" s="26" t="s">
        <v>8</v>
      </c>
    </row>
    <row r="11" spans="1:17" x14ac:dyDescent="0.25">
      <c r="C11" s="8" t="s">
        <v>9</v>
      </c>
      <c r="D11" s="9"/>
      <c r="E11" s="8" t="s">
        <v>9</v>
      </c>
      <c r="F11" s="9"/>
      <c r="G11" s="8" t="s">
        <v>9</v>
      </c>
      <c r="H11" s="9"/>
      <c r="I11" s="8" t="s">
        <v>9</v>
      </c>
      <c r="J11" s="9"/>
      <c r="K11" s="8" t="s">
        <v>9</v>
      </c>
      <c r="L11" s="9"/>
      <c r="M11" s="8" t="s">
        <v>9</v>
      </c>
      <c r="N11" s="8"/>
      <c r="O11" s="27" t="s">
        <v>9</v>
      </c>
      <c r="P11" s="9"/>
      <c r="Q11" s="27" t="s">
        <v>9</v>
      </c>
    </row>
    <row r="12" spans="1:17" x14ac:dyDescent="0.25"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8"/>
      <c r="O12" s="28"/>
      <c r="P12" s="9"/>
      <c r="Q12" s="28"/>
    </row>
    <row r="13" spans="1:17" x14ac:dyDescent="0.25">
      <c r="A13" s="10" t="s">
        <v>10</v>
      </c>
      <c r="B13" s="10"/>
      <c r="C13" s="11">
        <v>420723.8</v>
      </c>
      <c r="D13" s="12"/>
      <c r="E13" s="11">
        <v>975458.3</v>
      </c>
      <c r="F13" s="12"/>
      <c r="G13" s="11">
        <v>1459426.5</v>
      </c>
      <c r="H13" s="12"/>
      <c r="I13" s="11">
        <v>1397365.3</v>
      </c>
      <c r="J13" s="12"/>
      <c r="K13" s="11">
        <v>1056449.2</v>
      </c>
      <c r="L13" s="12"/>
      <c r="M13" s="11">
        <v>635742.5</v>
      </c>
      <c r="N13" s="11"/>
      <c r="O13" s="29">
        <f>C13+E13+G13+I13+K13+M13</f>
        <v>5945165.6000000006</v>
      </c>
      <c r="P13" s="12"/>
      <c r="Q13" s="29">
        <f>E13+G13+I13+K13+M13</f>
        <v>5524441.7999999998</v>
      </c>
    </row>
    <row r="14" spans="1:17" x14ac:dyDescent="0.25">
      <c r="A14" s="10"/>
      <c r="B14" s="10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1"/>
      <c r="O14" s="29"/>
      <c r="P14" s="12"/>
      <c r="Q14" s="29"/>
    </row>
    <row r="15" spans="1:17" x14ac:dyDescent="0.25">
      <c r="C15" s="1"/>
      <c r="O15" s="30"/>
      <c r="Q15" s="30"/>
    </row>
    <row r="16" spans="1:17" x14ac:dyDescent="0.25">
      <c r="A16" s="10" t="s">
        <v>13</v>
      </c>
      <c r="B16" s="10"/>
      <c r="C16" s="11">
        <v>95000</v>
      </c>
      <c r="D16" s="12"/>
      <c r="E16" s="11">
        <v>221000</v>
      </c>
      <c r="F16" s="12"/>
      <c r="G16" s="11">
        <v>330000</v>
      </c>
      <c r="H16" s="12"/>
      <c r="I16" s="11">
        <v>316000</v>
      </c>
      <c r="J16" s="12"/>
      <c r="K16" s="11">
        <v>239000</v>
      </c>
      <c r="L16" s="12"/>
      <c r="M16" s="11">
        <v>144000</v>
      </c>
      <c r="N16" s="11"/>
      <c r="O16" s="29">
        <f>C16+E16+G16+I16+K16+M16</f>
        <v>1345000</v>
      </c>
      <c r="Q16" s="29">
        <f>E16+G16+I16+K16+M16</f>
        <v>1250000</v>
      </c>
    </row>
    <row r="17" spans="1:17" x14ac:dyDescent="0.25">
      <c r="A17" s="10"/>
      <c r="B17" s="10"/>
      <c r="C17" s="1"/>
      <c r="O17" s="30"/>
      <c r="Q17" s="30"/>
    </row>
    <row r="18" spans="1:17" x14ac:dyDescent="0.25">
      <c r="A18" s="15"/>
      <c r="B18" s="15"/>
      <c r="C18" s="1"/>
      <c r="O18" s="30"/>
      <c r="Q18" s="30"/>
    </row>
    <row r="19" spans="1:17" x14ac:dyDescent="0.25">
      <c r="A19" s="10" t="s">
        <v>11</v>
      </c>
      <c r="B19" s="10"/>
      <c r="C19" s="13">
        <v>203844.1</v>
      </c>
      <c r="D19" s="13"/>
      <c r="E19" s="13">
        <v>479896.5</v>
      </c>
      <c r="F19" s="13"/>
      <c r="G19" s="13">
        <v>738234.3</v>
      </c>
      <c r="H19" s="13"/>
      <c r="I19" s="13">
        <v>681489.9</v>
      </c>
      <c r="J19" s="13"/>
      <c r="K19" s="13">
        <v>523879</v>
      </c>
      <c r="L19" s="13"/>
      <c r="M19" s="13">
        <v>318324.40000000002</v>
      </c>
      <c r="N19" s="13"/>
      <c r="O19" s="29">
        <f>C19+E19+G19+I19+K19+M19</f>
        <v>2945668.1999999997</v>
      </c>
      <c r="P19" s="13"/>
      <c r="Q19" s="29">
        <f>E19+G19+I19+K19+M19</f>
        <v>2741824.1</v>
      </c>
    </row>
    <row r="20" spans="1:17" x14ac:dyDescent="0.25">
      <c r="A20" s="10"/>
      <c r="B20" s="10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  <c r="P20" s="6"/>
      <c r="Q20" s="30"/>
    </row>
    <row r="21" spans="1:17" x14ac:dyDescent="0.25">
      <c r="A21" s="10"/>
      <c r="B21" s="10"/>
      <c r="D21" s="6"/>
      <c r="E21" s="6"/>
      <c r="F21" s="6"/>
      <c r="G21" s="6"/>
      <c r="H21" s="6"/>
      <c r="I21" s="14"/>
      <c r="J21" s="6"/>
      <c r="K21" s="6"/>
      <c r="L21" s="6"/>
      <c r="M21" s="6"/>
      <c r="N21" s="6"/>
      <c r="O21" s="30"/>
      <c r="P21" s="6"/>
      <c r="Q21" s="30"/>
    </row>
    <row r="22" spans="1:17" x14ac:dyDescent="0.25">
      <c r="A22" s="10" t="s">
        <v>14</v>
      </c>
      <c r="B22" s="10"/>
      <c r="C22" s="11">
        <v>132991.5</v>
      </c>
      <c r="D22" s="12"/>
      <c r="E22" s="11">
        <v>215999.4</v>
      </c>
      <c r="F22" s="12"/>
      <c r="G22" s="11">
        <v>289998.8</v>
      </c>
      <c r="H22" s="12"/>
      <c r="I22" s="11">
        <v>268000.2</v>
      </c>
      <c r="J22" s="12"/>
      <c r="K22" s="11">
        <v>213005.5</v>
      </c>
      <c r="L22" s="12"/>
      <c r="M22" s="11">
        <v>148997.6</v>
      </c>
      <c r="N22" s="11"/>
      <c r="O22" s="29">
        <f>C22+E22+G22+I22+K22+M22</f>
        <v>1268993</v>
      </c>
      <c r="P22" s="11"/>
      <c r="Q22" s="29">
        <f>E22+G22+I22+K22+M22</f>
        <v>1136001.5</v>
      </c>
    </row>
    <row r="23" spans="1:17" x14ac:dyDescent="0.25">
      <c r="A23" s="10"/>
      <c r="B23" s="10"/>
      <c r="C23" s="1"/>
      <c r="O23" s="30"/>
      <c r="Q23" s="30"/>
    </row>
    <row r="24" spans="1:17" x14ac:dyDescent="0.25">
      <c r="A24" s="15"/>
      <c r="B24" s="15"/>
      <c r="C24" s="1"/>
      <c r="O24" s="30"/>
      <c r="Q24" s="30"/>
    </row>
    <row r="25" spans="1:17" x14ac:dyDescent="0.25">
      <c r="A25" s="10" t="s">
        <v>15</v>
      </c>
      <c r="B25" s="10"/>
      <c r="C25" s="11">
        <v>57575.5</v>
      </c>
      <c r="D25" s="12"/>
      <c r="E25" s="11">
        <v>73061.2</v>
      </c>
      <c r="F25" s="12"/>
      <c r="G25" s="11">
        <v>87040.5</v>
      </c>
      <c r="H25" s="12"/>
      <c r="I25" s="11">
        <v>75652</v>
      </c>
      <c r="J25" s="12"/>
      <c r="K25" s="11">
        <v>60518.1</v>
      </c>
      <c r="L25" s="12"/>
      <c r="M25" s="11">
        <v>47137.5</v>
      </c>
      <c r="N25" s="11"/>
      <c r="O25" s="29">
        <f>C25+E25+G25+I25+K25+M25</f>
        <v>400984.8</v>
      </c>
      <c r="P25" s="16"/>
      <c r="Q25" s="29">
        <f>E25+G25+I25+K25+M25</f>
        <v>343409.3</v>
      </c>
    </row>
    <row r="26" spans="1:17" x14ac:dyDescent="0.25">
      <c r="A26" s="10"/>
      <c r="B26" s="10"/>
      <c r="C26" s="1"/>
      <c r="O26" s="30"/>
      <c r="Q26" s="30"/>
    </row>
    <row r="27" spans="1:17" x14ac:dyDescent="0.25">
      <c r="A27" s="10"/>
      <c r="B27" s="10"/>
      <c r="C27" s="1"/>
      <c r="O27" s="30"/>
      <c r="Q27" s="30"/>
    </row>
    <row r="28" spans="1:17" x14ac:dyDescent="0.25">
      <c r="A28" s="10" t="s">
        <v>12</v>
      </c>
      <c r="B28" s="10"/>
      <c r="C28" s="13">
        <v>1100</v>
      </c>
      <c r="D28" s="6"/>
      <c r="E28" s="13">
        <v>961</v>
      </c>
      <c r="F28" s="6"/>
      <c r="G28" s="13">
        <v>1635</v>
      </c>
      <c r="H28" s="6"/>
      <c r="I28" s="13">
        <v>1388</v>
      </c>
      <c r="J28" s="6"/>
      <c r="K28" s="13">
        <v>2005</v>
      </c>
      <c r="L28" s="6"/>
      <c r="M28" s="13">
        <v>632</v>
      </c>
      <c r="N28" s="13"/>
      <c r="O28" s="29">
        <f>C28+E28+G28+I28+K28+M28</f>
        <v>7721</v>
      </c>
      <c r="P28" s="6"/>
      <c r="Q28" s="29">
        <f>E28+G28+I28+K28+M28</f>
        <v>6621</v>
      </c>
    </row>
    <row r="29" spans="1:17" x14ac:dyDescent="0.25">
      <c r="A29" s="10"/>
      <c r="B29" s="1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0"/>
      <c r="P29" s="6"/>
      <c r="Q29" s="30"/>
    </row>
    <row r="30" spans="1:17" x14ac:dyDescent="0.25">
      <c r="A30" s="10"/>
      <c r="B30" s="10"/>
      <c r="C30" s="1"/>
      <c r="O30" s="30"/>
      <c r="Q30" s="30"/>
    </row>
    <row r="31" spans="1:17" s="1" customFormat="1" x14ac:dyDescent="0.25">
      <c r="A31" s="10" t="s">
        <v>16</v>
      </c>
      <c r="B31" s="10"/>
      <c r="C31" s="11">
        <v>902819.2</v>
      </c>
      <c r="D31" s="12"/>
      <c r="E31" s="11">
        <v>970602</v>
      </c>
      <c r="F31" s="12"/>
      <c r="G31" s="11">
        <v>1119126.7</v>
      </c>
      <c r="H31" s="12"/>
      <c r="I31" s="11">
        <v>1027272.9</v>
      </c>
      <c r="J31" s="12"/>
      <c r="K31" s="11">
        <v>882716.2</v>
      </c>
      <c r="L31" s="12"/>
      <c r="M31" s="11">
        <v>757325.1</v>
      </c>
      <c r="N31" s="11"/>
      <c r="O31" s="29">
        <f>C31+E31+G31+I31+K31+M31</f>
        <v>5659862.0999999996</v>
      </c>
      <c r="Q31" s="29">
        <f>E31+G31+I31+K31+M31</f>
        <v>4757042.8999999994</v>
      </c>
    </row>
    <row r="32" spans="1:17" s="1" customFormat="1" x14ac:dyDescent="0.25">
      <c r="A32" s="10"/>
      <c r="B32" s="10"/>
      <c r="C32" s="11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1"/>
      <c r="O32" s="29"/>
      <c r="Q32" s="29"/>
    </row>
    <row r="33" spans="1:19" x14ac:dyDescent="0.25">
      <c r="A33" s="10"/>
      <c r="B33" s="10"/>
      <c r="C33" s="10"/>
      <c r="O33" s="31"/>
      <c r="Q33" s="31"/>
    </row>
    <row r="34" spans="1:19" ht="15.75" thickBot="1" x14ac:dyDescent="0.3">
      <c r="A34" s="15" t="s">
        <v>18</v>
      </c>
      <c r="B34" s="15"/>
      <c r="C34" s="17">
        <f>C13+C19+C28+C16+C22+C25+C31</f>
        <v>1814054.1</v>
      </c>
      <c r="D34" s="17">
        <f>D13+D19+D28+D16+D22+D25+D31</f>
        <v>0</v>
      </c>
      <c r="E34" s="17">
        <f>E13+E19+E28+E16+E22+E25+E31</f>
        <v>2936978.4</v>
      </c>
      <c r="F34" s="17"/>
      <c r="G34" s="17">
        <f>G13+G19+G28+G16+G22+G25+G31</f>
        <v>4025461.8</v>
      </c>
      <c r="H34" s="17"/>
      <c r="I34" s="17">
        <f>I13+I19+I28+I16+I22+I25+I31</f>
        <v>3767168.3000000003</v>
      </c>
      <c r="J34" s="17"/>
      <c r="K34" s="17">
        <f>K13+K19+K28+K16+K22+K25+K31</f>
        <v>2977573</v>
      </c>
      <c r="L34" s="17"/>
      <c r="M34" s="17">
        <f>M13+M19+M28+M16+M22+M25+M31</f>
        <v>2052159.1</v>
      </c>
      <c r="N34" s="17"/>
      <c r="O34" s="32">
        <f>C34+E34+G34+I34+K34+M34</f>
        <v>17573394.700000003</v>
      </c>
      <c r="P34" s="18"/>
      <c r="Q34" s="32">
        <f>Q13+Q19+Q28+Q16+Q22+Q25+Q31</f>
        <v>15759340.600000001</v>
      </c>
      <c r="S34"/>
    </row>
    <row r="35" spans="1:19" ht="15.75" thickTop="1" x14ac:dyDescent="0.25">
      <c r="A35" s="15"/>
      <c r="B35" s="15"/>
      <c r="C35" s="15"/>
      <c r="D35"/>
      <c r="E35"/>
      <c r="F35"/>
      <c r="G35"/>
      <c r="H35"/>
      <c r="I35"/>
      <c r="J35"/>
      <c r="K35"/>
      <c r="L35"/>
      <c r="M35"/>
      <c r="N35"/>
      <c r="O35"/>
      <c r="P35"/>
      <c r="Q35" s="16"/>
      <c r="S35"/>
    </row>
    <row r="36" spans="1:19" customFormat="1" x14ac:dyDescent="0.25"/>
    <row r="37" spans="1:19" customFormat="1" x14ac:dyDescent="0.25">
      <c r="A37" s="15"/>
      <c r="B37" s="15"/>
      <c r="C37" s="15"/>
    </row>
    <row r="38" spans="1:19" customFormat="1" x14ac:dyDescent="0.25">
      <c r="A38" s="15"/>
      <c r="B38" s="15"/>
      <c r="C38" s="15"/>
    </row>
    <row r="39" spans="1:19" customFormat="1" x14ac:dyDescent="0.25">
      <c r="A39" s="15"/>
      <c r="B39" s="15"/>
      <c r="C39" s="15"/>
    </row>
    <row r="40" spans="1:19" customFormat="1" x14ac:dyDescent="0.25">
      <c r="A40" s="15"/>
      <c r="B40" s="15"/>
      <c r="C40" s="15"/>
    </row>
    <row r="41" spans="1:19" customFormat="1" x14ac:dyDescent="0.25">
      <c r="A41" s="15"/>
      <c r="B41" s="15"/>
      <c r="C41" s="15"/>
    </row>
    <row r="42" spans="1:19" customFormat="1" x14ac:dyDescent="0.25">
      <c r="A42" s="15"/>
      <c r="B42" s="15"/>
      <c r="C42" s="15"/>
    </row>
    <row r="43" spans="1:19" customFormat="1" x14ac:dyDescent="0.25">
      <c r="A43" s="15"/>
      <c r="B43" s="15"/>
      <c r="C43" s="15"/>
    </row>
    <row r="44" spans="1:19" customFormat="1" x14ac:dyDescent="0.25">
      <c r="A44" s="15"/>
      <c r="B44" s="15"/>
      <c r="C44" s="15"/>
    </row>
    <row r="45" spans="1:19" x14ac:dyDescent="0.25">
      <c r="A45" s="19"/>
      <c r="B45" s="19"/>
      <c r="C45" s="19"/>
    </row>
    <row r="46" spans="1:19" x14ac:dyDescent="0.25">
      <c r="A46" s="20"/>
      <c r="B46" s="20"/>
      <c r="C46" s="20"/>
    </row>
    <row r="47" spans="1:19" x14ac:dyDescent="0.25">
      <c r="A47" s="2"/>
      <c r="B47" s="2"/>
      <c r="C47" s="2"/>
    </row>
    <row r="48" spans="1:19" x14ac:dyDescent="0.25">
      <c r="A48" s="19"/>
      <c r="B48" s="19"/>
      <c r="C48" s="19"/>
    </row>
    <row r="49" spans="1:18" x14ac:dyDescent="0.25">
      <c r="A49" s="19"/>
      <c r="B49" s="19"/>
      <c r="C49" s="19"/>
    </row>
    <row r="50" spans="1:18" x14ac:dyDescent="0.25">
      <c r="A50" s="19"/>
      <c r="B50" s="19"/>
      <c r="C50" s="19"/>
    </row>
    <row r="51" spans="1:18" x14ac:dyDescent="0.25">
      <c r="A51" s="19"/>
      <c r="B51" s="19"/>
      <c r="C51" s="19"/>
    </row>
    <row r="52" spans="1:18" x14ac:dyDescent="0.25">
      <c r="A52" s="19"/>
      <c r="B52" s="19"/>
      <c r="C52" s="19"/>
    </row>
    <row r="53" spans="1:18" x14ac:dyDescent="0.25">
      <c r="A53" s="19"/>
      <c r="B53" s="19"/>
      <c r="C53" s="19"/>
    </row>
    <row r="54" spans="1:18" x14ac:dyDescent="0.25">
      <c r="A54" s="20"/>
      <c r="B54" s="20"/>
      <c r="C54" s="20"/>
    </row>
    <row r="55" spans="1:18" s="21" customFormat="1" x14ac:dyDescent="0.25">
      <c r="A55" s="20"/>
      <c r="B55" s="20"/>
      <c r="C55" s="2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/>
    </row>
    <row r="56" spans="1:18" s="21" customFormat="1" x14ac:dyDescent="0.25">
      <c r="A56" s="2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/>
    </row>
    <row r="57" spans="1:18" s="21" customFormat="1" x14ac:dyDescent="0.25">
      <c r="A57" s="2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/>
    </row>
    <row r="58" spans="1:18" s="21" customFormat="1" x14ac:dyDescent="0.25">
      <c r="A58" s="2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/>
    </row>
    <row r="59" spans="1:18" s="21" customFormat="1" x14ac:dyDescent="0.25">
      <c r="A59" s="2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/>
    </row>
    <row r="60" spans="1:18" s="21" customFormat="1" x14ac:dyDescent="0.25">
      <c r="A60" s="2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/>
    </row>
  </sheetData>
  <mergeCells count="3">
    <mergeCell ref="A4:Q4"/>
    <mergeCell ref="A5:Q5"/>
    <mergeCell ref="A6:Q6"/>
  </mergeCells>
  <pageMargins left="0.45" right="0.4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monthly sales</vt:lpstr>
      <vt:lpstr>'Projected monthly sales'!Print_Area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 \ Nana</dc:creator>
  <cp:lastModifiedBy>Fah \ Nana</cp:lastModifiedBy>
  <cp:lastPrinted>2018-10-11T11:03:59Z</cp:lastPrinted>
  <dcterms:created xsi:type="dcterms:W3CDTF">2018-10-05T16:57:09Z</dcterms:created>
  <dcterms:modified xsi:type="dcterms:W3CDTF">2018-10-11T14:38:40Z</dcterms:modified>
</cp:coreProperties>
</file>