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462918\AppData\Local\Temp\notesC9812B\"/>
    </mc:Choice>
  </mc:AlternateContent>
  <bookViews>
    <workbookView xWindow="0" yWindow="0" windowWidth="24000" windowHeight="9720"/>
  </bookViews>
  <sheets>
    <sheet name="2-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C">#REF!</definedName>
    <definedName name="_EMP11">#REF!</definedName>
    <definedName name="_EMP12">#REF!</definedName>
    <definedName name="_EMP14">#REF!</definedName>
    <definedName name="_EMP15">#REF!</definedName>
    <definedName name="_EMP16">#REF!</definedName>
    <definedName name="_EMP17">#REF!</definedName>
    <definedName name="_EMP18">#REF!</definedName>
    <definedName name="_EMP20">#REF!</definedName>
    <definedName name="_EMP22">#REF!</definedName>
    <definedName name="_EMP32">#REF!</definedName>
    <definedName name="_EMP34">#REF!</definedName>
    <definedName name="_EMP35">#REF!</definedName>
    <definedName name="_EMP37">#REF!</definedName>
    <definedName name="_EMP38">#REF!</definedName>
    <definedName name="_EMP43">#REF!</definedName>
    <definedName name="_EMP48">#REF!</definedName>
    <definedName name="_EMP51">#REF!</definedName>
    <definedName name="_EMP52">#REF!</definedName>
    <definedName name="_EMP53">#REF!</definedName>
    <definedName name="_Fill" hidden="1">#REF!</definedName>
    <definedName name="_FXD0111">#REF!</definedName>
    <definedName name="_FXD0151">#REF!</definedName>
    <definedName name="_FXD0212">#REF!</definedName>
    <definedName name="_FXD0214">#REF!</definedName>
    <definedName name="_FXD0234">#REF!</definedName>
    <definedName name="_FXD0235">#REF!</definedName>
    <definedName name="_FXD0237">#REF!</definedName>
    <definedName name="_FXD0238">#REF!</definedName>
    <definedName name="_FXD0251">#REF!</definedName>
    <definedName name="_FXD0612">#REF!</definedName>
    <definedName name="_FXD0614">#REF!</definedName>
    <definedName name="_FXD0615">#REF!</definedName>
    <definedName name="_FXD0616">#REF!</definedName>
    <definedName name="_FXD0617">#REF!</definedName>
    <definedName name="_FXD0618">#REF!</definedName>
    <definedName name="_FXD0632">#REF!</definedName>
    <definedName name="_FXD0634">#REF!</definedName>
    <definedName name="_FXD0635">#REF!</definedName>
    <definedName name="_FXD0637">#REF!</definedName>
    <definedName name="_FXD0638">#REF!</definedName>
    <definedName name="_FXD0643">#REF!</definedName>
    <definedName name="_FXD0651">#REF!</definedName>
    <definedName name="_FXD0653">#REF!</definedName>
    <definedName name="_FXD0814">#REF!</definedName>
    <definedName name="_FXD0832">#REF!</definedName>
    <definedName name="_FXD0834">#REF!</definedName>
    <definedName name="_FXD0835">#REF!</definedName>
    <definedName name="_FXD0837">#REF!</definedName>
    <definedName name="_FXD0838">#REF!</definedName>
    <definedName name="_FXD0851">#REF!</definedName>
    <definedName name="_FXD0932">#REF!</definedName>
    <definedName name="_FXD0934">#REF!</definedName>
    <definedName name="_FXD0935">#REF!</definedName>
    <definedName name="_FXD0937">#REF!</definedName>
    <definedName name="_FXD0938">#REF!</definedName>
    <definedName name="_FXD0951">#REF!</definedName>
    <definedName name="_FXD7032">#REF!</definedName>
    <definedName name="_FXD7034">#REF!</definedName>
    <definedName name="_FXD7035">#REF!</definedName>
    <definedName name="_FXD7037">#REF!</definedName>
    <definedName name="_FXD7038">#REF!</definedName>
    <definedName name="_FXD8614">#REF!</definedName>
    <definedName name="_FXD8615">#REF!</definedName>
    <definedName name="_FXD8616">#REF!</definedName>
    <definedName name="_FXD8617">#REF!</definedName>
    <definedName name="_FXD8618">#REF!</definedName>
    <definedName name="_FXD8632">#REF!</definedName>
    <definedName name="_FXD8634">#REF!</definedName>
    <definedName name="_FXD8635">#REF!</definedName>
    <definedName name="_FXD8637">#REF!</definedName>
    <definedName name="_FXD8638">#REF!</definedName>
    <definedName name="_FXD8651">#REF!</definedName>
    <definedName name="_SUM0111">#REF!</definedName>
    <definedName name="_SUM0113">#REF!</definedName>
    <definedName name="_SUM0210">#REF!</definedName>
    <definedName name="_SUM0213">#REF!</definedName>
    <definedName name="_SUM0401">#REF!</definedName>
    <definedName name="_SUM0402">#REF!</definedName>
    <definedName name="_SUM0408">#REF!</definedName>
    <definedName name="_SUM0409">#REF!</definedName>
    <definedName name="_SUM0411">#REF!</definedName>
    <definedName name="_SUM0501">#REF!</definedName>
    <definedName name="_SUM0502">#REF!</definedName>
    <definedName name="_SUM0508">#REF!</definedName>
    <definedName name="_SUM0509">#REF!</definedName>
    <definedName name="_SUM0510">#REF!</definedName>
    <definedName name="_SUM0511">#REF!</definedName>
    <definedName name="_SUM0613">#REF!</definedName>
    <definedName name="_SUM0701">#REF!</definedName>
    <definedName name="_SUM0702">#REF!</definedName>
    <definedName name="_SUM0708">#REF!</definedName>
    <definedName name="_SUM0709">#REF!</definedName>
    <definedName name="_SUM0813">#REF!</definedName>
    <definedName name="_SUM0901">#REF!</definedName>
    <definedName name="_SUM0902">#REF!</definedName>
    <definedName name="_SUM0908">#REF!</definedName>
    <definedName name="_SUM0911">#REF!</definedName>
    <definedName name="_SUM0913">#REF!</definedName>
    <definedName name="_SUM5701">#REF!</definedName>
    <definedName name="_SUM5702">#REF!</definedName>
    <definedName name="_SUM5708">#REF!</definedName>
    <definedName name="_SUM5709">#REF!</definedName>
    <definedName name="_SUM5711">#REF!</definedName>
    <definedName name="_SUM5801">#REF!</definedName>
    <definedName name="_SUM5802">#REF!</definedName>
    <definedName name="_SUM5811">#REF!</definedName>
    <definedName name="_SUM6001">#REF!</definedName>
    <definedName name="_SUM6002">#REF!</definedName>
    <definedName name="_SUM6008">#REF!</definedName>
    <definedName name="_sum6009">#REF!</definedName>
    <definedName name="_SUM6011">#REF!</definedName>
    <definedName name="_SUM6101">#REF!</definedName>
    <definedName name="_SUM6102">#REF!</definedName>
    <definedName name="_SUM6108">#REF!</definedName>
    <definedName name="_SUM6109">#REF!</definedName>
    <definedName name="_SUM6111">#REF!</definedName>
    <definedName name="_SUM6201">#REF!</definedName>
    <definedName name="_SUM6202">#REF!</definedName>
    <definedName name="_SUM6301">#REF!</definedName>
    <definedName name="_SUM6302">#REF!</definedName>
    <definedName name="_SUM6308">#REF!</definedName>
    <definedName name="_SUM6309">#REF!</definedName>
    <definedName name="_SUM6311">#REF!</definedName>
    <definedName name="_SUM6401">#REF!</definedName>
    <definedName name="_SUM6402">#REF!</definedName>
    <definedName name="_SUM6408">#REF!</definedName>
    <definedName name="_SUM6409">#REF!</definedName>
    <definedName name="_SUM6411">#REF!</definedName>
    <definedName name="_SUM6413">#REF!</definedName>
    <definedName name="_SUM6501">#REF!</definedName>
    <definedName name="_SUM6502">#REF!</definedName>
    <definedName name="_SUM6508">#REF!</definedName>
    <definedName name="_SUM6509">#REF!</definedName>
    <definedName name="_SUM6510">#REF!</definedName>
    <definedName name="_SUM6511">#REF!</definedName>
    <definedName name="_SUM6601">#REF!</definedName>
    <definedName name="_SUM6602">#REF!</definedName>
    <definedName name="_SUM6608">#REF!</definedName>
    <definedName name="_SUM6609">#REF!</definedName>
    <definedName name="_SUM6611">#REF!</definedName>
    <definedName name="_SUM6701">#REF!</definedName>
    <definedName name="_SUM6702">#REF!</definedName>
    <definedName name="_SUM6708">#REF!</definedName>
    <definedName name="_SUM6709">#REF!</definedName>
    <definedName name="_SUM6710">#REF!</definedName>
    <definedName name="_SUM6711">#REF!</definedName>
    <definedName name="_SUM6718">#REF!</definedName>
    <definedName name="_SUM6801">#REF!</definedName>
    <definedName name="_SUM6802">#REF!</definedName>
    <definedName name="_SUM7013">#REF!</definedName>
    <definedName name="_SUM7201">#REF!</definedName>
    <definedName name="_SUM7202">#REF!</definedName>
    <definedName name="_SUM7208">#REF!</definedName>
    <definedName name="_SUM7209">#REF!</definedName>
    <definedName name="_SUM7210">#REF!</definedName>
    <definedName name="_SUM7211">#REF!</definedName>
    <definedName name="_SUM7301">#REF!</definedName>
    <definedName name="_SUM7302">#REF!</definedName>
    <definedName name="_SUM7308">#REF!</definedName>
    <definedName name="_SUM7309">#REF!</definedName>
    <definedName name="_SUM7311">#REF!</definedName>
    <definedName name="_SUM7401">#REF!</definedName>
    <definedName name="_SUM7402">#REF!</definedName>
    <definedName name="_SUM7408">#REF!</definedName>
    <definedName name="_SUM7409">#REF!</definedName>
    <definedName name="_SUM7411">#REF!</definedName>
    <definedName name="_SUM7501">#REF!</definedName>
    <definedName name="_SUM7502">#REF!</definedName>
    <definedName name="_SUM7508">#REF!</definedName>
    <definedName name="_SUM7509">#REF!</definedName>
    <definedName name="_SUM7511">#REF!</definedName>
    <definedName name="_SUM7811">#REF!</definedName>
    <definedName name="_SUM7920">#REF!</definedName>
    <definedName name="_SUM8001">#REF!</definedName>
    <definedName name="_SUM8002">#REF!</definedName>
    <definedName name="_SUM8008">#REF!</definedName>
    <definedName name="_SUM8009">#REF!</definedName>
    <definedName name="_SUM8011">#REF!</definedName>
    <definedName name="_SUM8301">#REF!</definedName>
    <definedName name="_SUM8302">#REF!</definedName>
    <definedName name="_SUM8308">#REF!</definedName>
    <definedName name="_SUM8309">#REF!</definedName>
    <definedName name="_SUM8311">#REF!</definedName>
    <definedName name="_SUM8401">#REF!</definedName>
    <definedName name="_SUM8402">#REF!</definedName>
    <definedName name="_SUM8408">#REF!</definedName>
    <definedName name="_SUM8409">#REF!</definedName>
    <definedName name="_SUM8411">#REF!</definedName>
    <definedName name="_SUM8511">#REF!</definedName>
    <definedName name="_SUM8613">#REF!</definedName>
    <definedName name="_SUM8701">#REF!</definedName>
    <definedName name="_SUM8702">#REF!</definedName>
    <definedName name="_SUM8708">#REF!</definedName>
    <definedName name="_SUM8709">#REF!</definedName>
    <definedName name="_SUM8710">#REF!</definedName>
    <definedName name="_SUM8711">#REF!</definedName>
    <definedName name="_SUM8713">#REF!</definedName>
    <definedName name="_SUM8714">#REF!</definedName>
    <definedName name="_SUM8715">#REF!</definedName>
    <definedName name="_SUM8716">#REF!</definedName>
    <definedName name="_SUM8717">#REF!</definedName>
    <definedName name="_SUM8719">#REF!</definedName>
    <definedName name="acctXref">#REF!</definedName>
    <definedName name="AddPMA">#REF!</definedName>
    <definedName name="AddUSF">#REF!</definedName>
    <definedName name="ahahahahaha" hidden="1">{"'Server Configuration'!$A$1:$DB$281"}</definedName>
    <definedName name="Ainput2">'[1]L Graph (Data)'!$A$6:$DS$21</definedName>
    <definedName name="Ainputvol">'[2]L Graph (Data)'!$A$6:$DS$17</definedName>
    <definedName name="AllData">OFFSET('[3]SLCs Due &amp; Recd'!$A$11,0,0,COUNTA('[3]SLCs Due &amp; Recd'!$B$1:$B$65536),COUNTA('[3]SLCs Due &amp; Recd'!$A$11:$IV$11))</definedName>
    <definedName name="AR">#REF!</definedName>
    <definedName name="AUTO11">#REF!</definedName>
    <definedName name="AUTO12">#REF!</definedName>
    <definedName name="AUTO14">#REF!</definedName>
    <definedName name="AUTO15">#REF!</definedName>
    <definedName name="AUTO16">#REF!</definedName>
    <definedName name="AUTO17">#REF!</definedName>
    <definedName name="AUTO18">#REF!</definedName>
    <definedName name="AUTO20">#REF!</definedName>
    <definedName name="AUTO22">#REF!</definedName>
    <definedName name="AUTO32">#REF!</definedName>
    <definedName name="AUTO34">#REF!</definedName>
    <definedName name="AUTO35">#REF!</definedName>
    <definedName name="AUTO37">#REF!</definedName>
    <definedName name="AUTO38">#REF!</definedName>
    <definedName name="AUTO48">#REF!</definedName>
    <definedName name="AUTO51">#REF!</definedName>
    <definedName name="AUTO52">#REF!</definedName>
    <definedName name="AUTO53">#REF!</definedName>
    <definedName name="AVGrate">'[4]AVG FXrates'!$B$4:$F$47</definedName>
    <definedName name="Baseline">#REF!</definedName>
    <definedName name="Binputrusum">'[1]L Graph (Data)'!$A$97:$DS$109</definedName>
    <definedName name="binputsum">'[2]L Graph (Data)'!$A$19:$DS$29</definedName>
    <definedName name="binputsumru">'[5]L Graph (Data)'!$A$91:$DS$105</definedName>
    <definedName name="binputvol">'[5]L Graph (Data)'!$A$21:$DS$34</definedName>
    <definedName name="blip" hidden="1">{"'Server Configuration'!$A$1:$DB$281"}</definedName>
    <definedName name="blort">#REF!</definedName>
    <definedName name="BMSGRADE">[6]Assumptions!$J$8:$J$21</definedName>
    <definedName name="ByTower">#REF!</definedName>
    <definedName name="CALDEN">#REF!</definedName>
    <definedName name="CCCfeeadj">'[2]L Graph (Data)'!$A$410:$DS$457</definedName>
    <definedName name="CCCvoladj">'[2]L Graph (Data)'!$A$359:$DS$406</definedName>
    <definedName name="Central_Call_Handling_Charge">'[7]Router Configuration'!$S$1</definedName>
    <definedName name="CHART32">#REF!</definedName>
    <definedName name="CHART34">#REF!</definedName>
    <definedName name="CHART35">#REF!</definedName>
    <definedName name="CHART37">#REF!</definedName>
    <definedName name="CHART38">#REF!</definedName>
    <definedName name="CInputChg">'[1]L Graph (Data)'!$A$41:$IV$56</definedName>
    <definedName name="Cinputvol">'[5]L Graph (Data)'!$A$38:$DS$51</definedName>
    <definedName name="Clarification">#REF!</definedName>
    <definedName name="Companies">#REF!</definedName>
    <definedName name="Criticality">#REF!</definedName>
    <definedName name="CUSTCOM32">#REF!</definedName>
    <definedName name="CUSTCOM34">#REF!</definedName>
    <definedName name="CUSTCOM35">#REF!</definedName>
    <definedName name="CUSTCOM37">#REF!</definedName>
    <definedName name="CUSTCOM38">#REF!</definedName>
    <definedName name="CUSTGAS32">#REF!</definedName>
    <definedName name="CUSTGAS34">#REF!</definedName>
    <definedName name="CUSTGAS37">#REF!</definedName>
    <definedName name="CUSTHP32">#REF!</definedName>
    <definedName name="CUSTHP34">#REF!</definedName>
    <definedName name="CUSTHP35">#REF!</definedName>
    <definedName name="CUSTHP37">#REF!</definedName>
    <definedName name="CUSTHP38">#REF!</definedName>
    <definedName name="CUSTRES32">#REF!</definedName>
    <definedName name="CUSTRES34">#REF!</definedName>
    <definedName name="CUSTRES35">#REF!</definedName>
    <definedName name="CUSTRES37">#REF!</definedName>
    <definedName name="CUSTRES38">#REF!</definedName>
    <definedName name="CUSTRET16">#REF!</definedName>
    <definedName name="CUSTRET32">#REF!</definedName>
    <definedName name="CUSTRET34">#REF!</definedName>
    <definedName name="CUSTRET35">#REF!</definedName>
    <definedName name="CUSTRET37">#REF!</definedName>
    <definedName name="CUSTRET38">#REF!</definedName>
    <definedName name="CUSTRET43">#REF!</definedName>
    <definedName name="CUSTTRAN32">#REF!</definedName>
    <definedName name="CUSTTRAN34">#REF!</definedName>
    <definedName name="CUSTTRAN35">#REF!</definedName>
    <definedName name="CUSTTRAN37">#REF!</definedName>
    <definedName name="CUSTTRAN38">#REF!</definedName>
    <definedName name="D">{"'Server Configuration'!$A$1:$DB$281"}</definedName>
    <definedName name="DAVE">'[8]E-2'!#REF!</definedName>
    <definedName name="DEBT">[9]RORB!$B$2:$F$24</definedName>
    <definedName name="DEPPROD51">#REF!</definedName>
    <definedName name="DEPTOT11">#REF!</definedName>
    <definedName name="DEPTOT12">#REF!</definedName>
    <definedName name="DEPTOT14">#REF!</definedName>
    <definedName name="DEPTOT15">#REF!</definedName>
    <definedName name="DEPTOT16">#REF!</definedName>
    <definedName name="DEPTOT17">#REF!</definedName>
    <definedName name="DEPTOT18">#REF!</definedName>
    <definedName name="DEPTOT20">#REF!</definedName>
    <definedName name="DEPTOT22">#REF!</definedName>
    <definedName name="DEPTOT32">#REF!</definedName>
    <definedName name="DEPTOT34">#REF!</definedName>
    <definedName name="DEPTOT35">#REF!</definedName>
    <definedName name="DEPTOT37">#REF!</definedName>
    <definedName name="DEPTOT38">#REF!</definedName>
    <definedName name="DEPTOT45">#REF!</definedName>
    <definedName name="DEPTOT48">#REF!</definedName>
    <definedName name="DEPTOT51">#REF!</definedName>
    <definedName name="DEPTOT52">#REF!</definedName>
    <definedName name="DEPTOT53">#REF!</definedName>
    <definedName name="DIRBIL11">#REF!</definedName>
    <definedName name="DIRBIL14">#REF!</definedName>
    <definedName name="DIRBIL15">#REF!</definedName>
    <definedName name="DIRBIL16">#REF!</definedName>
    <definedName name="DIRBIL17">#REF!</definedName>
    <definedName name="DIRBIL18">#REF!</definedName>
    <definedName name="DIRBIL20">#REF!</definedName>
    <definedName name="DIRBIL22">#REF!</definedName>
    <definedName name="DIRBIL32">#REF!</definedName>
    <definedName name="DIRBIL34">#REF!</definedName>
    <definedName name="DIRBIL35">#REF!</definedName>
    <definedName name="DIRBIL37">#REF!</definedName>
    <definedName name="DIRBIL38">#REF!</definedName>
    <definedName name="DIRBIL43">#REF!</definedName>
    <definedName name="DIRBIL45">#REF!</definedName>
    <definedName name="DIRBIL48">#REF!</definedName>
    <definedName name="DIRBIL51">#REF!</definedName>
    <definedName name="DIRBIL52">#REF!</definedName>
    <definedName name="DIRBIL53">#REF!</definedName>
    <definedName name="ENDrate">'[4]END FXrates'!$B$4:$F$46</definedName>
    <definedName name="EQUITY">[9]RORB!$A$25:$G$49</definedName>
    <definedName name="EXPDIST32">#REF!</definedName>
    <definedName name="EXPDIST34">#REF!</definedName>
    <definedName name="EXPDIST35">#REF!</definedName>
    <definedName name="EXPDIST37">#REF!</definedName>
    <definedName name="EXPDIST38">#REF!</definedName>
    <definedName name="EXPPROD51">#REF!</definedName>
    <definedName name="EXPTOT11">#REF!</definedName>
    <definedName name="EXPTOT12">#REF!</definedName>
    <definedName name="EXPTOT14">#REF!</definedName>
    <definedName name="EXPTOT15">#REF!</definedName>
    <definedName name="EXPTOT16">#REF!</definedName>
    <definedName name="EXPTOT17">#REF!</definedName>
    <definedName name="EXPTOT18">#REF!</definedName>
    <definedName name="EXPTOT20">#REF!</definedName>
    <definedName name="EXPTOT22">#REF!</definedName>
    <definedName name="EXPTOT32">#REF!</definedName>
    <definedName name="EXPTOT34">#REF!</definedName>
    <definedName name="EXPTOT35">#REF!</definedName>
    <definedName name="EXPTOT37">#REF!</definedName>
    <definedName name="EXPTOT38">#REF!</definedName>
    <definedName name="EXPTOT45">#REF!</definedName>
    <definedName name="EXPTOT48">#REF!</definedName>
    <definedName name="EXPTOT51">#REF!</definedName>
    <definedName name="EXPTOT52">#REF!</definedName>
    <definedName name="EXPTOT53">#REF!</definedName>
    <definedName name="EXPTRAN14">#REF!</definedName>
    <definedName name="EXPTRAN51">#REF!</definedName>
    <definedName name="FADIST32">#REF!</definedName>
    <definedName name="FADIST34">#REF!</definedName>
    <definedName name="FADIST35">#REF!</definedName>
    <definedName name="FADIST37">#REF!</definedName>
    <definedName name="FADIST38">#REF!</definedName>
    <definedName name="FADSIT37">#REF!</definedName>
    <definedName name="FAPROD51">#REF!</definedName>
    <definedName name="FATOT11">#REF!</definedName>
    <definedName name="FATOT12">#REF!</definedName>
    <definedName name="FATOT14">#REF!</definedName>
    <definedName name="FATOT15">#REF!</definedName>
    <definedName name="FATOT16">#REF!</definedName>
    <definedName name="FATOT17">#REF!</definedName>
    <definedName name="FATOT18">#REF!</definedName>
    <definedName name="FATOT20">#REF!</definedName>
    <definedName name="FATOT22">#REF!</definedName>
    <definedName name="FATOT32">#REF!</definedName>
    <definedName name="FATOT34">#REF!</definedName>
    <definedName name="FATOT35">#REF!</definedName>
    <definedName name="FATOT37">#REF!</definedName>
    <definedName name="FATOT38">#REF!</definedName>
    <definedName name="fatot45">#REF!</definedName>
    <definedName name="FATOT48">#REF!</definedName>
    <definedName name="FATOT51">#REF!</definedName>
    <definedName name="FATOT52">#REF!</definedName>
    <definedName name="FATOT53">#REF!</definedName>
    <definedName name="FATRAN14">#REF!</definedName>
    <definedName name="FATRAN51">#REF!</definedName>
    <definedName name="FindRef">OFFSET('[3]% Invoice'!$A$1,0,0,COUNTA('[3]% Invoice'!$A$1:$A$65536),1)</definedName>
    <definedName name="Grade">[6]Assumptions!$J$8:$J$21</definedName>
    <definedName name="header">#REF!</definedName>
    <definedName name="HoursPerDay">7.5</definedName>
    <definedName name="HTML_CodePage" hidden="1">1252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Ibaselineunits">'[5]L Graph (Data)'!$A$71:$DS$84</definedName>
    <definedName name="IMFILE">#REF!</definedName>
    <definedName name="Inputbase">'[1]A (Input) Inv MO Service Charge'!#REF!</definedName>
    <definedName name="IRefbase">'[1]L Graph (Data)'!$A$113:$DS$126</definedName>
    <definedName name="Irefbaseunits">'[5]L Graph (Data)'!$A$109:$DS$125</definedName>
    <definedName name="ITARCRRCCHARGE">'[2]L Graph (Data)'!$A$187:$DS$233</definedName>
    <definedName name="ITbasefee">'[2]L Graph (Data)'!$A$49:$DS$60</definedName>
    <definedName name="ITbaseRUFee">'[2]L Graph (Data)'!$A$239:$DS$286</definedName>
    <definedName name="ITbinputsumru">'[2]L Graph (Data)'!$A$81:$DS$128</definedName>
    <definedName name="ITbinputvol">'[2]L Graph (Data)'!$A$19:$DS$30</definedName>
    <definedName name="ITCinputvol">'[2]L Graph (Data)'!$A$34:$DS$45</definedName>
    <definedName name="ITIbaselineunits">'[2]L Graph (Data)'!$A$63:$DS$74</definedName>
    <definedName name="ITNetArcCharge">'[2]L Graph (Data)'!$A$293:$DS$339</definedName>
    <definedName name="ITnetservfee">'[2]L Graph (Data)'!$A$344:$DS$355</definedName>
    <definedName name="ITrefbaselineunits">'[2]L Graph (Data)'!$A$132:$DS$181</definedName>
    <definedName name="LABOR">#REF!</definedName>
    <definedName name="licenseduration">#REF!</definedName>
    <definedName name="licensescope">#REF!</definedName>
    <definedName name="lookup">'[10]Input Sheet'!$A$9:$BM$140</definedName>
    <definedName name="mktcomp">#REF!</definedName>
    <definedName name="mktfin2">#REF!</definedName>
    <definedName name="mktfin3">#REF!</definedName>
    <definedName name="mktfin6">#REF!</definedName>
    <definedName name="mktpage4">#REF!</definedName>
    <definedName name="MKTPRODUCT">#REF!</definedName>
    <definedName name="NEBT">#REF!</definedName>
    <definedName name="NEWFILE">#REF!</definedName>
    <definedName name="nousf">#REF!</definedName>
    <definedName name="NPM">#REF!</definedName>
    <definedName name="NvsAnswerCol">"'[PYR_SVC_BLUERI_AP IMAGES.xls]AVG FXrates'!$A$4:$A$21"</definedName>
    <definedName name="NvsASD">"V2001-09-30"</definedName>
    <definedName name="NvsAutoDrillOk">"VN"</definedName>
    <definedName name="NvsElapsedTime">0.00477291666902602</definedName>
    <definedName name="NvsEndTime">35706.4988658565</definedName>
    <definedName name="NvsInstanceHook">#REF!='[11]September Travel Detail'!#REF!</definedName>
    <definedName name="NvsInstLang">"VENG"</definedName>
    <definedName name="NvsInstSpec">"%,FDEPTID,VHS9PW"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"V2000-01-01"</definedName>
    <definedName name="NvsPanelSetid">"VSHARE"</definedName>
    <definedName name="NvsParentRef">"'[PYR_SVC_BLUERI_BS-1003.xls]Balance Sheet'!$I$13"</definedName>
    <definedName name="NvsReqBU">"VPSC"</definedName>
    <definedName name="NvsReqBUOnly">"VN"</definedName>
    <definedName name="NvsStyleNme">"NiSource Corporate.xls"</definedName>
    <definedName name="NvsTransLed">"VN"</definedName>
    <definedName name="NvsTreeASD">"V2001-09-30"</definedName>
    <definedName name="NvsValTbl.ACCOUNT">"GL_ACCOUNT_TBL"</definedName>
    <definedName name="NvsValTbl.BUSINESS_UNIT">"BUS_UNIT_TBL_GL"</definedName>
    <definedName name="NvsValTbl.CURRENCY_CD">"CURRENCY_CD_TBL"</definedName>
    <definedName name="NvsValTbl.DEPTID">"DEPARTMENT_TBL"</definedName>
    <definedName name="NvsValTbl.LEDGER">"LED_DEFN_TBL"</definedName>
    <definedName name="NvsValTbl.PRODUCT">"PRODUCT_TBL"</definedName>
    <definedName name="NvsValTbl.PROGRAM_CODE">"PROGRAM_TBL"</definedName>
    <definedName name="NvsValTbl.SCENARIO">"BD_SCENARIO_TBL"</definedName>
    <definedName name="ok">#REF!</definedName>
    <definedName name="PAGE2">'[12]Rate Base Summary Sch B-1'!#REF!</definedName>
    <definedName name="PAGE3">#REF!</definedName>
    <definedName name="PAGE4">#REF!</definedName>
    <definedName name="PAGE5">'[13]B-2.3'!#REF!</definedName>
    <definedName name="PAGE6">'[13]B-2.3'!#REF!</definedName>
    <definedName name="penalty">#REF!</definedName>
    <definedName name="PerInvoiceLookup">OFFSET('[3]% Invoice'!$A$1,0,0,COUNTA('[3]% Invoice'!$A$1:$A$65536),COUNTA('[3]% Invoice'!$A$1:$IV$1))</definedName>
    <definedName name="pook">#REF!</definedName>
    <definedName name="PRINT">#REF!</definedName>
    <definedName name="productlist">'[14]Product List'!$A$1:$E$23153</definedName>
    <definedName name="qryFTECategbyCountry">#REF!</definedName>
    <definedName name="Quest">#REF!</definedName>
    <definedName name="rates">#REF!</definedName>
    <definedName name="_xlnm.Recorder">#REF!</definedName>
    <definedName name="RefFunction">[6]Assumptions!$F$34:$F$39</definedName>
    <definedName name="RefGrade">[6]Assumptions!$F$7:$F$16</definedName>
    <definedName name="RefJobTitle">[6]Assumptions!$F$18:$F$31</definedName>
    <definedName name="RISK">#REF!</definedName>
    <definedName name="Rollups">#REF!</definedName>
    <definedName name="SGA">#REF!</definedName>
    <definedName name="SUM6406E">#REF!</definedName>
    <definedName name="SUM6406P">#REF!</definedName>
    <definedName name="SUM6503E">#REF!</definedName>
    <definedName name="SUM6503P">#REF!</definedName>
    <definedName name="SUM6703E">#REF!</definedName>
    <definedName name="SUM6703P">#REF!</definedName>
    <definedName name="SUM7203E">#REF!</definedName>
    <definedName name="SUM7203P">#REF!</definedName>
    <definedName name="SUM8703E">#REF!</definedName>
    <definedName name="SUM8703P">#REF!</definedName>
    <definedName name="SummaryTable">#REF!</definedName>
    <definedName name="Teldata">#REF!</definedName>
    <definedName name="TEMP">#REF!</definedName>
    <definedName name="test">'[10]Input Sheet'!#REF!</definedName>
    <definedName name="test1">'[10]Input Sheet'!#REF!</definedName>
    <definedName name="tol">0.001</definedName>
    <definedName name="Totals">'[15]Complete Listing incl LCN'!#REF!</definedName>
    <definedName name="usd">[16]Assumptions!$C$13</definedName>
    <definedName name="USF">#REF!</definedName>
    <definedName name="WorkingDaysPerYear">210</definedName>
    <definedName name="Xref">'[17]xref acct'!$A$3:$C$167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I13" i="1"/>
  <c r="A14" i="1"/>
  <c r="A15" i="1"/>
  <c r="A16" i="1" s="1"/>
  <c r="A17" i="1" s="1"/>
  <c r="A18" i="1" s="1"/>
  <c r="A19" i="1" s="1"/>
  <c r="A20" i="1" s="1"/>
  <c r="A21" i="1" s="1"/>
  <c r="F15" i="1"/>
  <c r="I15" i="1"/>
  <c r="F17" i="1"/>
  <c r="I17" i="1"/>
  <c r="C19" i="1"/>
  <c r="F19" i="1" s="1"/>
  <c r="F21" i="1" s="1"/>
  <c r="E19" i="1"/>
  <c r="E21" i="1" s="1"/>
  <c r="C21" i="1" l="1"/>
  <c r="H19" i="1"/>
  <c r="H21" i="1" l="1"/>
  <c r="I19" i="1"/>
  <c r="I21" i="1" s="1"/>
</calcChain>
</file>

<file path=xl/sharedStrings.xml><?xml version="1.0" encoding="utf-8"?>
<sst xmlns="http://schemas.openxmlformats.org/spreadsheetml/2006/main" count="21" uniqueCount="19">
  <si>
    <t>Total Capitalization</t>
  </si>
  <si>
    <t>Common Equity</t>
  </si>
  <si>
    <t>Preferred Stock</t>
  </si>
  <si>
    <t>Long-Term Debt</t>
  </si>
  <si>
    <t>Short-Term Debt</t>
  </si>
  <si>
    <t>Weighted Adj. Cost</t>
  </si>
  <si>
    <t>Equity Gross-up</t>
  </si>
  <si>
    <t>Average Weighted Cost</t>
  </si>
  <si>
    <t>Component of Capitalization</t>
  </si>
  <si>
    <t>Line No.</t>
  </si>
  <si>
    <t>Adjusted Weighted Cost of Capital to Reflect 21% Fed. Tax Rate</t>
  </si>
  <si>
    <t>Adjusted Weighted Cost of Capital to Reflect 35% Fed. Tax Rate</t>
  </si>
  <si>
    <t>For the Calendar Year 2017</t>
  </si>
  <si>
    <t>Weighted Average Cost of Capital Comparison</t>
  </si>
  <si>
    <t>Columbia Gas of Kentucky, Inc.</t>
  </si>
  <si>
    <t>Respondent: Chun-Yi Lai</t>
  </si>
  <si>
    <t>Attachment A</t>
  </si>
  <si>
    <t>Staff DR Set 2-3</t>
  </si>
  <si>
    <t>PSC Case No. 2018-00041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</si>
</sst>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%"/>
    <numFmt numFmtId="165" formatCode="0.0000%"/>
    <numFmt numFmtId="166" formatCode="_(* #,##0.0000_);_(* \(#,##0.00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Border="1"/>
    <xf numFmtId="164" fontId="0" fillId="0" borderId="0" xfId="2" applyNumberFormat="1" applyFont="1"/>
    <xf numFmtId="164" fontId="0" fillId="0" borderId="0" xfId="0" applyNumberFormat="1"/>
    <xf numFmtId="165" fontId="0" fillId="0" borderId="0" xfId="0" applyNumberFormat="1" applyBorder="1"/>
    <xf numFmtId="165" fontId="0" fillId="0" borderId="0" xfId="0" applyNumberFormat="1"/>
    <xf numFmtId="165" fontId="0" fillId="0" borderId="0" xfId="2" applyNumberFormat="1" applyFont="1"/>
    <xf numFmtId="0" fontId="0" fillId="0" borderId="0" xfId="0" applyFill="1" applyBorder="1"/>
    <xf numFmtId="165" fontId="0" fillId="0" borderId="0" xfId="0" applyNumberFormat="1" applyFill="1" applyBorder="1"/>
    <xf numFmtId="165" fontId="0" fillId="0" borderId="0" xfId="1" applyNumberFormat="1" applyFont="1" applyBorder="1"/>
    <xf numFmtId="43" fontId="0" fillId="0" borderId="0" xfId="1" applyFont="1" applyBorder="1"/>
    <xf numFmtId="165" fontId="0" fillId="0" borderId="0" xfId="1" applyNumberFormat="1" applyFont="1"/>
    <xf numFmtId="0" fontId="2" fillId="0" borderId="0" xfId="0" applyFont="1"/>
    <xf numFmtId="0" fontId="0" fillId="0" borderId="0" xfId="0" applyAlignment="1">
      <alignment horizontal="center"/>
    </xf>
    <xf numFmtId="165" fontId="0" fillId="0" borderId="0" xfId="2" applyNumberFormat="1" applyFont="1" applyFill="1" applyBorder="1"/>
    <xf numFmtId="164" fontId="0" fillId="0" borderId="0" xfId="0" applyNumberFormat="1" applyFill="1" applyBorder="1"/>
    <xf numFmtId="165" fontId="0" fillId="0" borderId="1" xfId="2" applyNumberFormat="1" applyFont="1" applyBorder="1"/>
    <xf numFmtId="165" fontId="0" fillId="0" borderId="0" xfId="2" applyNumberFormat="1" applyFont="1" applyBorder="1"/>
    <xf numFmtId="164" fontId="0" fillId="0" borderId="0" xfId="2" applyNumberFormat="1" applyFont="1" applyBorder="1"/>
    <xf numFmtId="165" fontId="0" fillId="0" borderId="0" xfId="2" applyNumberFormat="1" applyFont="1" applyFill="1"/>
    <xf numFmtId="165" fontId="0" fillId="0" borderId="0" xfId="0" applyNumberFormat="1" applyFill="1"/>
    <xf numFmtId="164" fontId="0" fillId="0" borderId="0" xfId="2" applyNumberFormat="1" applyFont="1" applyFill="1" applyBorder="1"/>
    <xf numFmtId="0" fontId="0" fillId="0" borderId="0" xfId="0" applyFont="1"/>
    <xf numFmtId="166" fontId="0" fillId="0" borderId="0" xfId="1" applyNumberFormat="1" applyFont="1"/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Models/IT/IT%20Financial%20Model%20Tool/Nisource%20-%20MTC%20Financial%20Management%20Tool%20v20%20(11.1.05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ourcing%20Initiative\ADM%20Support\APR04IMSS,%20v2.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arlouJ/Local%20Settings/Temporary%20Internet%20Files/OLK8/208522/0901Wellpoin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KY\2017%20Tax%20Reform\Data%20Requests\AG%20Set%201\AG%20DR%20Set%201-5%20Att%20A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notes/data/Schedule%20B%20-%20Rate%20Base%20&amp;%20Balance%20Sheet/B-2%20Plant%20&amp;%20Propert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pgbmk001\Data1\DOCUME~1\npatel\LOCALS~1\Temp\IPBS%20Quotation%20Tool%20v2.1%20-%20November%20Issue%2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erler/My%20Documents/Cendant/Denver%20Resource%20Baselines/Asset%20Tracking%2010_16_01.Lee1%20Rev%20PC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701433~1\LOCALS~1\Temp\PB06BaseSept2004BMSGlobalOutsourceallocations_MA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parkegj\LOCALS~1\Temp\d.My%20Documents.Notes.Data\2004%20GIS\Submitted%20Files\20458pp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KY\2017%20Tax%20Reform\Data%20Requests\Staff%20Set%202\(Draft)%20Staff%20Set%202%20Workpaper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Models/IT/IT%20Financial%20Model%20Tool/2006-08-08%20Nisource%20-%20IT%20Financial%20Management%20Tool_Amendment%203%20Updat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loyd%20Spann/My%20Documents/Excel/2004/BCBSRI/Governance%20Financial%20Management/Service%20Credits/BCBSRI%20Service%20Level%20Credit%20Tracking%20Draft_v11_LDS_0128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ayorConsolidated/Accounts/Blue%20Cross/Financials/2003/05/PYR_SVC_BLUERI_AP%20IMAG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Models/IT/IT%20Financial%20Model%20Tool/Financial%20Models/Nisource%20-%20Customer%20Contact%20Center%20Financial%20Management%20Tool%20v1%20(10.18.05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BMS%20People%20Analysis2.ppt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pgbmk001\Data1\Documents%20and%20Settings\MMeade\Desktop\BT%20quote%20template-%20May%202004%20V1.02%20-%20TEST%20FIL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notes/data/Schedule%20E%20-%20Income%20Taxes/E-1%20Income%20Tax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NU%20Return%20on%20Rate%20Base/2003/2003%203rd%20Qtr/NH%20Return%20on%20Rate%20Base%20ReportFiled%20-%2009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Pivot"/>
      <sheetName val="A (Input) Inv MO Service Charge"/>
      <sheetName val="B (Input) MO Volumes"/>
      <sheetName val="C (Input) MO ARC RRC Charges"/>
      <sheetName val="D (Output) Volume Analysis"/>
      <sheetName val="E (Calc) MO ARC-RRC Charge"/>
      <sheetName val="F (Valid) MO Service Charge"/>
      <sheetName val="G (Valid) MO ARC-RRC Charge"/>
      <sheetName val="H (Ref) Mnthly Svc Fees"/>
      <sheetName val="I (Ref) Mnthly Baseline Units"/>
      <sheetName val="I(a) (Ref) Mnth Baseline Unit %"/>
      <sheetName val="J (Ref) ARC RRC Rates"/>
      <sheetName val="K Graph (Input)"/>
      <sheetName val="L Graph (Data)"/>
      <sheetName val="M Graph (Baseline)"/>
      <sheetName val="N Graph (RU)"/>
      <sheetName val="O Graph (Charges)"/>
      <sheetName val="SLA Menu"/>
      <sheetName val="R (Input) SLA Achieved"/>
      <sheetName val="S (Calc) Service Credit"/>
      <sheetName val="T (Calc) Srvice Credt True Up"/>
      <sheetName val="U (Valid) Service Credit Sum"/>
      <sheetName val="V (Ref) At Risk"/>
      <sheetName val="W (Ref) Pool Allocation"/>
      <sheetName val="X (Ref) Original SLA"/>
      <sheetName val="(Ref) Invoice Detail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heet"/>
      <sheetName val="Instructions"/>
      <sheetName val="Reconciliation"/>
      <sheetName val="US Detail"/>
      <sheetName val="AS"/>
      <sheetName val="Client Svcs"/>
      <sheetName val="GNS"/>
      <sheetName val="Tech Svcs"/>
      <sheetName val="Client Mgmt"/>
      <sheetName val="HQ"/>
      <sheetName val="INTL Other"/>
      <sheetName val="Total"/>
      <sheetName val="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Remit"/>
      <sheetName val="August Timesheets"/>
      <sheetName val="September Timesheets"/>
      <sheetName val="September Travel Detail"/>
      <sheetName val="HWS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chedule M Input"/>
      <sheetName val="Fin Sum Index A"/>
      <sheetName val="Overall Fin Sum Sch-A"/>
      <sheetName val="Rate Base Index B"/>
      <sheetName val="Rate Base Summary Sch B-1"/>
      <sheetName val="Plant in Service B-2"/>
      <sheetName val="PP&amp;E  by Accounts B-2.1"/>
      <sheetName val="PP&amp;E by Accts by Type B-2.1a"/>
      <sheetName val="Adj to PP&amp;E B-2.2"/>
      <sheetName val="PP&amp;E Add. Retire. Trans. B-2.3"/>
      <sheetName val="PP&amp;E Prop Merged Acquired B-2.4"/>
      <sheetName val="Leased Property B-2.5"/>
      <sheetName val="Property for Future Use B-2.6"/>
      <sheetName val="Property Excluded B-2.7"/>
      <sheetName val="Accum Depr &amp; Amort Summary B-3"/>
      <sheetName val="Adj. to Accum Dep &amp; Amort B-3.1"/>
      <sheetName val="Dep Accur Rates &amp; Acc Bal B-3.2"/>
      <sheetName val="CWIP B-4"/>
      <sheetName val="Allowance for Work Capital B-5"/>
      <sheetName val="WC Comp 13 Mon Avg Bal B-5.1"/>
      <sheetName val="WC Comp 1-8 O&amp;M Exp  B-5.2"/>
      <sheetName val="Def Cr &amp; Accum Def Inc Tax B-6"/>
      <sheetName val="B-7"/>
      <sheetName val="B-7.1"/>
      <sheetName val="B-7.2"/>
      <sheetName val="Comparative Bal Sheets B-8"/>
      <sheetName val="WPB-5.1 MIS WC"/>
      <sheetName val="WPB-6 Acct. 101, 252, 255, 283"/>
      <sheetName val="Acct. 282 pg 1"/>
      <sheetName val="Acct. 282 pg 2"/>
      <sheetName val="Acct. 190"/>
      <sheetName val="Operating Income Sum Index C"/>
      <sheetName val="Operating Income Summary C-1"/>
      <sheetName val="Attachment CYL - 1"/>
      <sheetName val="Oper Rev&amp;Exp by Accts C2.1p1-2"/>
      <sheetName val="Total Co Accts Activ C2.2p1-11"/>
      <sheetName val="Adj to Operating Income Index D"/>
      <sheetName val="Sum Adj  Oper Inc D-1, Sht 1-2"/>
      <sheetName val="Ann of Sales Rev D-2.1, Sht 1-6"/>
      <sheetName val="Labor Adj D-2.2"/>
      <sheetName val="Bonus Accrual-Incen Comp  D-2.3"/>
      <sheetName val="Benefits Adj D-2.4"/>
      <sheetName val="Postage D-2.5"/>
      <sheetName val="Depr Exp Adj D-2.6"/>
      <sheetName val="Depr Exp Adj D-2.6 p2"/>
      <sheetName val="Rate Case Expense D-2.7"/>
      <sheetName val="NCSC D-2.8 p1"/>
      <sheetName val="NCSC D-2.8 p2 "/>
      <sheetName val="NCSC D-2.8 p3"/>
      <sheetName val="NCSC D-2.8 p4"/>
      <sheetName val="NCSC D-2.8 p5"/>
      <sheetName val="NCSC D-2.8 p6"/>
      <sheetName val="Corporate Insurance  D-2.9"/>
      <sheetName val="Payroll Tax Adj D-2.10"/>
      <sheetName val="Property Tax Adj D-2.11"/>
      <sheetName val="Out-of-Period D-2.12"/>
      <sheetName val="Non-Recoverable D-2.13"/>
      <sheetName val="D-3"/>
      <sheetName val="D-4"/>
      <sheetName val="D-5"/>
      <sheetName val="Income Taxes Index E"/>
      <sheetName val="Fed &amp; State Income Taxes E-1.1"/>
      <sheetName val="Develop Fed &amp; State Inc Tax E-2"/>
      <sheetName val="Other Expenses Index F"/>
      <sheetName val="Payroll Cost Analysis Index G"/>
      <sheetName val="Gross Conversion Factor Index H"/>
      <sheetName val="Gross Conversion Factor H-1"/>
      <sheetName val="Statisical Data Index I"/>
      <sheetName val="Cost of Capital Index J"/>
      <sheetName val="Cost of Capital Summary J-1"/>
      <sheetName val="Avg Base Period  Cap Str J-1.1"/>
      <sheetName val="Embedded Cost of STD J-2"/>
      <sheetName val="Embedded Cost of LTD J-3"/>
      <sheetName val="Embedded Cost of Pre Stock J-4"/>
      <sheetName val="Financial Data Index K"/>
      <sheetName val="Rates &amp; Tariffs Index L"/>
      <sheetName val="Sch. 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30">
          <cell r="F30">
            <v>208428881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2"/>
      <sheetName val="B2.1"/>
      <sheetName val="B-2.1a"/>
      <sheetName val="B-2.2"/>
      <sheetName val="B-2.3"/>
      <sheetName val="B-2.4"/>
      <sheetName val="B-2.5"/>
      <sheetName val="B-2.6"/>
      <sheetName val="B-2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ote Data, Margins, Discounts"/>
      <sheetName val="Price Workout Sheet"/>
      <sheetName val="Customer Issue"/>
      <sheetName val="Deal Summary"/>
      <sheetName val="Product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 Details"/>
      <sheetName val="Count of Nodes by Type"/>
      <sheetName val="Complete Listing incl LCN"/>
      <sheetName val="LCN Nod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T Summary"/>
      <sheetName val="Sheet3"/>
      <sheetName val="P&amp;L"/>
      <sheetName val="BT Summary ASC 101504"/>
      <sheetName val="Signed off PB Finsumm"/>
      <sheetName val="Finsumm"/>
      <sheetName val="Equipt"/>
      <sheetName val="Price Summ"/>
      <sheetName val="Revised Position"/>
      <sheetName val="Bus Case 101304"/>
      <sheetName val="CAPEX Normalization - BT Ca (3)"/>
      <sheetName val="CAPEX Normalization - BT Case"/>
      <sheetName val="BT Summary ASC 101304 (2)"/>
      <sheetName val="I. Summary ASC 101304"/>
      <sheetName val="Roll-Forward"/>
      <sheetName val="Normalization Change"/>
      <sheetName val="Bus Case 091004"/>
      <sheetName val="I. Summary ASC 090104 (2)"/>
      <sheetName val="CAPEX Normalization - BT Ca (2)"/>
      <sheetName val="Original Technology"/>
      <sheetName val="BT Yr 1 Base Case Review"/>
      <sheetName val="BT 7 Year Base Case Review"/>
      <sheetName val="Consider Revised Target"/>
      <sheetName val="BT Pricing Initiatives"/>
      <sheetName val="BMS Actions"/>
      <sheetName val="BMS Scars"/>
      <sheetName val="D - Global Remote Access"/>
      <sheetName val="Dial Internet User"/>
      <sheetName val="Managed Broadband User"/>
      <sheetName val="MPLS"/>
      <sheetName val="Nwks"/>
      <sheetName val="Bus Case Total"/>
      <sheetName val="Pay1"/>
      <sheetName val="Pay2"/>
      <sheetName val="Pay3"/>
      <sheetName val="I. Summary ASC 101304 (2)"/>
      <sheetName val="Base Inputs"/>
      <sheetName val="Sheet1"/>
      <sheetName val="XI. Resource Baselines"/>
      <sheetName val="Revised Bus Case (2)"/>
      <sheetName val="I. Summary ASC 101204"/>
      <sheetName val="I. Summary ASC 090104"/>
      <sheetName val="Voice Transport 2003"/>
      <sheetName val="BMS - Base Case Control Sheet"/>
      <sheetName val="Refresh&amp;Depn (2)"/>
      <sheetName val="In Scope Business Case"/>
      <sheetName val="Original Fin summ incremental"/>
      <sheetName val="Voice Reconciliation"/>
      <sheetName val="Voice"/>
      <sheetName val="PB Reconciliation"/>
      <sheetName val="Sheet2"/>
      <sheetName val="Revised Bus Case"/>
      <sheetName val="Original Buy Back"/>
      <sheetName val="Future State Savings Initiative"/>
      <sheetName val="New Wan Summary"/>
      <sheetName val="MPLS Transport future"/>
      <sheetName val="New Lan Summary"/>
      <sheetName val="New Remote Access"/>
      <sheetName val="New Internet Infrastructue"/>
      <sheetName val="New Jersey Man"/>
      <sheetName val="New Global Enterprise Service"/>
      <sheetName val="Product Summary"/>
      <sheetName val="Roll Out"/>
      <sheetName val="N Business Partner Connectivity"/>
      <sheetName val="New Voice Support"/>
      <sheetName val="Wireless Support Services"/>
      <sheetName val="E Bonding Mgmt"/>
      <sheetName val="Volumetrics"/>
      <sheetName val="MPLS Savings"/>
      <sheetName val="Assumptions"/>
      <sheetName val="Peer Review"/>
      <sheetName val="FX Rates"/>
      <sheetName val="Access savings"/>
      <sheetName val="Error Checks"/>
      <sheetName val="Resource"/>
      <sheetName val="Resource Costs"/>
      <sheetName val="BMS Salary Costs"/>
      <sheetName val="Tech Des Res"/>
      <sheetName val="Transition res"/>
      <sheetName val="HR Costs"/>
      <sheetName val="MPLS P&amp;L"/>
      <sheetName val="Wan circuit costs"/>
      <sheetName val="Management Links"/>
      <sheetName val="Voice IP cards"/>
      <sheetName val="Rolloutdetail"/>
      <sheetName val="Voice refresh"/>
      <sheetName val="Parallel Run costs"/>
      <sheetName val="site type"/>
      <sheetName val="Refresh&amp;Depn"/>
      <sheetName val="Misc."/>
      <sheetName val="Voice Commun"/>
      <sheetName val="Price Pres"/>
      <sheetName val="3rd party contracts"/>
      <sheetName val="Original Asset Depreciation"/>
      <sheetName val="FB BT"/>
      <sheetName val="Signed off PB FB BT"/>
      <sheetName val="FB BTGsol"/>
      <sheetName val="FB BTGsol VA"/>
      <sheetName val="Names"/>
      <sheetName val="IPR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 to"/>
      <sheetName val="Rating Tables"/>
      <sheetName val="Hourly"/>
      <sheetName val="Contractor"/>
      <sheetName val="Consulting"/>
      <sheetName val="Outside Purchased Services"/>
      <sheetName val="Expense Worksheet"/>
      <sheetName val="BUDGET SUMMARY"/>
      <sheetName val="xref acct"/>
      <sheetName val="Headcount"/>
      <sheetName val="Print File"/>
      <sheetName val="Chart of Accounts"/>
      <sheetName val="Module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>
        <row r="3">
          <cell r="A3" t="str">
            <v>Acct</v>
          </cell>
          <cell r="B3" t="str">
            <v>ACCOUNTS</v>
          </cell>
          <cell r="C3" t="str">
            <v>Classification</v>
          </cell>
        </row>
        <row r="4">
          <cell r="A4">
            <v>601000</v>
          </cell>
          <cell r="B4" t="str">
            <v>601000  SALARIES-EXEMPT</v>
          </cell>
          <cell r="C4" t="str">
            <v>SALARIES AND BENEFITS</v>
          </cell>
        </row>
        <row r="5">
          <cell r="A5">
            <v>601001</v>
          </cell>
          <cell r="B5" t="str">
            <v>601001  SALARIES-NON-EXEMPT</v>
          </cell>
          <cell r="C5" t="str">
            <v>SALARIES AND BENEFITS</v>
          </cell>
        </row>
        <row r="6">
          <cell r="A6">
            <v>601005</v>
          </cell>
          <cell r="B6" t="str">
            <v>601005  SALARIES-OVERTIME</v>
          </cell>
          <cell r="C6" t="str">
            <v>SALARIES AND BENEFITS</v>
          </cell>
        </row>
        <row r="7">
          <cell r="A7">
            <v>601007</v>
          </cell>
          <cell r="B7" t="str">
            <v>601007  SAL-SHIFT DIFF</v>
          </cell>
          <cell r="C7" t="str">
            <v>SALARIES AND BENEFITS</v>
          </cell>
        </row>
        <row r="8">
          <cell r="A8">
            <v>601010</v>
          </cell>
          <cell r="B8" t="str">
            <v>601010  SAL-TEMP LABOR</v>
          </cell>
          <cell r="C8" t="str">
            <v>SALARIES AND BENEFITS</v>
          </cell>
        </row>
        <row r="9">
          <cell r="A9">
            <v>601012</v>
          </cell>
          <cell r="B9" t="str">
            <v>601012  SALARIES-EXEMPT FLEX</v>
          </cell>
          <cell r="C9" t="str">
            <v>SALARIES AND BENEFITS</v>
          </cell>
        </row>
        <row r="10">
          <cell r="A10">
            <v>601055</v>
          </cell>
          <cell r="B10" t="str">
            <v>601055  SAL-OTHER PAID TIME</v>
          </cell>
          <cell r="C10" t="str">
            <v>SALARIES AND BENEFITS</v>
          </cell>
        </row>
        <row r="11">
          <cell r="A11">
            <v>601056</v>
          </cell>
          <cell r="B11" t="str">
            <v>601056  SAL-GAIN SHARING</v>
          </cell>
          <cell r="C11" t="str">
            <v>SALARIES AND BENEFITS</v>
          </cell>
        </row>
        <row r="12">
          <cell r="A12">
            <v>601061</v>
          </cell>
          <cell r="B12" t="str">
            <v>601061  EXEMPT/PER FRINGE</v>
          </cell>
          <cell r="C12" t="str">
            <v>SALARIES AND BENEFITS</v>
          </cell>
        </row>
        <row r="13">
          <cell r="A13">
            <v>601062</v>
          </cell>
          <cell r="B13" t="str">
            <v>601062  NON-EX/PER FRINGE</v>
          </cell>
          <cell r="C13" t="str">
            <v>SALARIES AND BENEFITS</v>
          </cell>
        </row>
        <row r="14">
          <cell r="A14">
            <v>601069</v>
          </cell>
          <cell r="B14" t="str">
            <v>601069  TEMP/PER FRINGE</v>
          </cell>
          <cell r="C14" t="str">
            <v>SALARIES AND BENEFITS</v>
          </cell>
        </row>
        <row r="15">
          <cell r="A15">
            <v>601070</v>
          </cell>
          <cell r="B15" t="str">
            <v>601070  TEMP FRINGE % OF SAL</v>
          </cell>
          <cell r="C15" t="str">
            <v>SALARIES AND BENEFITS</v>
          </cell>
        </row>
        <row r="16">
          <cell r="A16">
            <v>601071</v>
          </cell>
          <cell r="B16" t="str">
            <v>601071  EXEMPT FRINGE % OF S</v>
          </cell>
          <cell r="C16" t="str">
            <v>SALARIES AND BENEFITS</v>
          </cell>
        </row>
        <row r="17">
          <cell r="A17">
            <v>601072</v>
          </cell>
          <cell r="B17" t="str">
            <v>601072  NON-EX FRINGE % OF S</v>
          </cell>
          <cell r="C17" t="str">
            <v>SALARIES AND BENEFITS</v>
          </cell>
        </row>
        <row r="18">
          <cell r="A18">
            <v>601161</v>
          </cell>
          <cell r="B18" t="str">
            <v>601161  WELLNESS PROGRAM</v>
          </cell>
          <cell r="C18" t="str">
            <v>SALARIES AND BENEFITS</v>
          </cell>
        </row>
        <row r="19">
          <cell r="A19">
            <v>602000</v>
          </cell>
          <cell r="B19" t="str">
            <v>602000  HRLY-SALARIES</v>
          </cell>
          <cell r="C19" t="str">
            <v>SALARIES AND BENEFITS</v>
          </cell>
        </row>
        <row r="20">
          <cell r="A20">
            <v>603002</v>
          </cell>
          <cell r="B20" t="str">
            <v>603002  SAFETY PROGRAM</v>
          </cell>
          <cell r="C20" t="str">
            <v>SALARIES AND BENEFITS</v>
          </cell>
        </row>
        <row r="21">
          <cell r="A21">
            <v>603010</v>
          </cell>
          <cell r="B21" t="str">
            <v>603010  EMPL REWARD AND REC</v>
          </cell>
          <cell r="C21" t="str">
            <v>SALARIES AND BENEFITS</v>
          </cell>
        </row>
        <row r="22">
          <cell r="A22">
            <v>603024</v>
          </cell>
          <cell r="B22" t="str">
            <v>603024  EMPLOYEE PROGRAMS</v>
          </cell>
          <cell r="C22" t="str">
            <v>SALARIES AND BENEFITS</v>
          </cell>
        </row>
        <row r="23">
          <cell r="A23">
            <v>603025</v>
          </cell>
          <cell r="B23" t="str">
            <v>603025  EMPLOYEE RELATIONS</v>
          </cell>
          <cell r="C23" t="str">
            <v>SALARIES AND BENEFITS</v>
          </cell>
        </row>
        <row r="24">
          <cell r="A24">
            <v>603028</v>
          </cell>
          <cell r="B24" t="str">
            <v>603028  SPOT AWARDS</v>
          </cell>
          <cell r="C24" t="str">
            <v>SALARIES AND BENEFITS</v>
          </cell>
        </row>
        <row r="25">
          <cell r="A25">
            <v>603115</v>
          </cell>
          <cell r="B25" t="str">
            <v>603115  PROD INTL CONS CLEAR</v>
          </cell>
          <cell r="C25" t="str">
            <v>SALARIES AND BENEFITS</v>
          </cell>
        </row>
        <row r="26">
          <cell r="A26">
            <v>602014</v>
          </cell>
          <cell r="B26" t="str">
            <v>602014  HOURLY-CAPITALIZED LABOR</v>
          </cell>
          <cell r="C26" t="str">
            <v>SALARIES AND BENEFITS</v>
          </cell>
        </row>
        <row r="27">
          <cell r="A27">
            <v>601901</v>
          </cell>
          <cell r="B27" t="str">
            <v>601901  ACTUAL DIRECT LABOR</v>
          </cell>
          <cell r="C27" t="str">
            <v>SALARIES AND BENEFITS</v>
          </cell>
        </row>
        <row r="28">
          <cell r="A28" t="e">
            <v>#VALUE!</v>
          </cell>
          <cell r="B28" t="str">
            <v>SALARIES AND BENEFITS</v>
          </cell>
          <cell r="C28" t="str">
            <v>SALARIES AND BENEFITS</v>
          </cell>
        </row>
        <row r="29">
          <cell r="A29">
            <v>601130</v>
          </cell>
          <cell r="B29" t="str">
            <v>601130  PROF&amp;CIVIC DUES/FEES</v>
          </cell>
          <cell r="C29" t="str">
            <v>EDUCATION AND TRAINING</v>
          </cell>
        </row>
        <row r="30">
          <cell r="A30">
            <v>601165</v>
          </cell>
          <cell r="B30" t="str">
            <v>601165  SAL-EXT SEMINARS</v>
          </cell>
          <cell r="C30" t="str">
            <v>EDUCATION AND TRAINING</v>
          </cell>
        </row>
        <row r="31">
          <cell r="A31">
            <v>601170</v>
          </cell>
          <cell r="B31" t="str">
            <v>601170  SAL-EDUC BENEFIT</v>
          </cell>
          <cell r="C31" t="str">
            <v>EDUCATION AND TRAINING</v>
          </cell>
        </row>
        <row r="32">
          <cell r="A32">
            <v>604105</v>
          </cell>
          <cell r="B32" t="str">
            <v>604105  SAL-INTERNAL TRAING</v>
          </cell>
          <cell r="C32" t="str">
            <v>EDUCATION AND TRAINING</v>
          </cell>
        </row>
        <row r="33">
          <cell r="A33">
            <v>604135</v>
          </cell>
          <cell r="B33" t="str">
            <v>604135  TRAINING MATERIAL</v>
          </cell>
          <cell r="C33" t="str">
            <v>EDUCATION AND TRAINING</v>
          </cell>
        </row>
        <row r="34">
          <cell r="A34">
            <v>604140</v>
          </cell>
          <cell r="B34" t="str">
            <v>604140  TRAINING-OTHER</v>
          </cell>
          <cell r="C34" t="str">
            <v>EDUCATION AND TRAINING</v>
          </cell>
        </row>
        <row r="35">
          <cell r="A35">
            <v>604142</v>
          </cell>
          <cell r="B35" t="str">
            <v>604142  TRAINING DEVELOPMENT</v>
          </cell>
          <cell r="C35" t="str">
            <v>EDUCATION AND TRAINING</v>
          </cell>
        </row>
        <row r="36">
          <cell r="A36">
            <v>604230</v>
          </cell>
          <cell r="B36" t="str">
            <v>604230  DEALR TRAIN-OTHER</v>
          </cell>
          <cell r="C36" t="str">
            <v>EDUCATION AND TRAINING</v>
          </cell>
        </row>
        <row r="37">
          <cell r="A37">
            <v>610400</v>
          </cell>
          <cell r="B37" t="str">
            <v>610400  SUBSCRIPT-TRADE</v>
          </cell>
          <cell r="C37" t="str">
            <v>EDUCATION AND TRAINING</v>
          </cell>
        </row>
        <row r="38">
          <cell r="A38" t="e">
            <v>#VALUE!</v>
          </cell>
          <cell r="B38" t="str">
            <v>EDUCATION AND TRAINING</v>
          </cell>
          <cell r="C38" t="str">
            <v>EDUCATION AND TRAINING</v>
          </cell>
        </row>
        <row r="39">
          <cell r="A39">
            <v>605000</v>
          </cell>
          <cell r="B39" t="str">
            <v>605000  TRAVEL EXPENSE</v>
          </cell>
          <cell r="C39" t="str">
            <v>TRAVEL EXPENSE</v>
          </cell>
        </row>
        <row r="40">
          <cell r="A40">
            <v>605100</v>
          </cell>
          <cell r="B40" t="str">
            <v>605100  TRAVEL INTERNATIONAL</v>
          </cell>
          <cell r="C40" t="str">
            <v>TRAVEL EXPENSE</v>
          </cell>
        </row>
        <row r="41">
          <cell r="A41">
            <v>605500</v>
          </cell>
          <cell r="B41" t="str">
            <v>605500  TRAVEL-MEAL COST</v>
          </cell>
          <cell r="C41" t="str">
            <v>TRAVEL EXPENSE</v>
          </cell>
        </row>
        <row r="42">
          <cell r="A42">
            <v>605600</v>
          </cell>
          <cell r="B42" t="str">
            <v>605600  TRAVEL-MEAL COST INT</v>
          </cell>
          <cell r="C42" t="str">
            <v>TRAVEL EXPENSE</v>
          </cell>
        </row>
        <row r="43">
          <cell r="A43">
            <v>606230</v>
          </cell>
          <cell r="B43" t="str">
            <v>606230  OWNED AUTO-REPAIRS</v>
          </cell>
          <cell r="C43" t="str">
            <v>TRAVEL EXPENSE</v>
          </cell>
        </row>
        <row r="44">
          <cell r="A44">
            <v>606100</v>
          </cell>
          <cell r="B44" t="str">
            <v>606100  LEASED AUTO-CAR</v>
          </cell>
          <cell r="C44" t="str">
            <v>TRAVEL EXPENSE</v>
          </cell>
        </row>
        <row r="45">
          <cell r="A45" t="e">
            <v>#VALUE!</v>
          </cell>
          <cell r="B45" t="str">
            <v>TRAVEL EXPENSE</v>
          </cell>
          <cell r="C45" t="str">
            <v>TRAVEL EXPENSE</v>
          </cell>
        </row>
        <row r="46">
          <cell r="A46">
            <v>603031</v>
          </cell>
          <cell r="B46" t="str">
            <v>603031  TRANSF MOVING &amp; LIVI</v>
          </cell>
          <cell r="C46" t="str">
            <v>RECRUITING &amp; RELOCATION</v>
          </cell>
        </row>
        <row r="47">
          <cell r="A47">
            <v>603032</v>
          </cell>
          <cell r="B47" t="str">
            <v>603032  RECRUIT/EMPLOYMENT</v>
          </cell>
          <cell r="C47" t="str">
            <v>RECRUITING &amp; RELOCATION</v>
          </cell>
        </row>
        <row r="48">
          <cell r="A48">
            <v>603035</v>
          </cell>
          <cell r="B48" t="str">
            <v>603035  FOREIGN ALLOWANCE</v>
          </cell>
          <cell r="C48" t="str">
            <v>RECRUITING &amp; RELOCATION</v>
          </cell>
        </row>
        <row r="49">
          <cell r="A49">
            <v>603036</v>
          </cell>
          <cell r="B49" t="str">
            <v>603036  EXPAT FOREIGN TAXES</v>
          </cell>
          <cell r="C49" t="str">
            <v>RECRUITING &amp; RELOCATION</v>
          </cell>
        </row>
        <row r="50">
          <cell r="A50">
            <v>603047</v>
          </cell>
          <cell r="B50" t="str">
            <v>603047  VISA-HR SERVICES</v>
          </cell>
          <cell r="C50" t="str">
            <v>RECRUITING &amp; RELOCATION</v>
          </cell>
        </row>
        <row r="51">
          <cell r="A51" t="e">
            <v>#VALUE!</v>
          </cell>
          <cell r="B51" t="str">
            <v>RECRUITING &amp; RELOCATION</v>
          </cell>
          <cell r="C51" t="str">
            <v>RECRUITING &amp; RELOCATION</v>
          </cell>
        </row>
        <row r="52">
          <cell r="A52" t="e">
            <v>#VALUE!</v>
          </cell>
          <cell r="B52" t="str">
            <v>WHIRLPOOL PERSONNEL</v>
          </cell>
          <cell r="C52" t="str">
            <v>WHIRLPOOL PERSONNEL</v>
          </cell>
        </row>
        <row r="53">
          <cell r="A53">
            <v>613000</v>
          </cell>
          <cell r="B53" t="str">
            <v>613000  OUTSIDE SVCS CONSULT</v>
          </cell>
          <cell r="C53" t="str">
            <v>CONSULTING</v>
          </cell>
        </row>
        <row r="54">
          <cell r="A54">
            <v>613010</v>
          </cell>
          <cell r="B54" t="str">
            <v>613010  CONSULTANT LIVING EX</v>
          </cell>
          <cell r="C54" t="str">
            <v>CONSULTING</v>
          </cell>
        </row>
        <row r="55">
          <cell r="A55">
            <v>613040</v>
          </cell>
          <cell r="B55" t="str">
            <v>613040  IT CONSULTING</v>
          </cell>
          <cell r="C55" t="str">
            <v>CONSULTING</v>
          </cell>
        </row>
        <row r="56">
          <cell r="A56" t="e">
            <v>#VALUE!</v>
          </cell>
          <cell r="B56" t="str">
            <v>CONSULTING</v>
          </cell>
          <cell r="C56" t="str">
            <v>CONSULTING</v>
          </cell>
        </row>
        <row r="57">
          <cell r="A57">
            <v>603003</v>
          </cell>
          <cell r="B57" t="str">
            <v>603003  CONTRACT WAGES &amp; BEN</v>
          </cell>
          <cell r="C57" t="str">
            <v>CONTRACTING</v>
          </cell>
        </row>
        <row r="58">
          <cell r="A58">
            <v>613120</v>
          </cell>
          <cell r="B58" t="str">
            <v>613120  OUTSIDE PURCHASE SVC</v>
          </cell>
          <cell r="C58" t="str">
            <v>CONTRACTING</v>
          </cell>
        </row>
        <row r="59">
          <cell r="A59" t="e">
            <v>#VALUE!</v>
          </cell>
          <cell r="B59" t="str">
            <v>CONTRACTING</v>
          </cell>
          <cell r="C59" t="str">
            <v>CONTRACTING</v>
          </cell>
        </row>
        <row r="60">
          <cell r="A60">
            <v>613050</v>
          </cell>
          <cell r="B60" t="str">
            <v>613050  OUTSOURCED SERVICES</v>
          </cell>
          <cell r="C60" t="str">
            <v>OUTSOURCE</v>
          </cell>
        </row>
        <row r="61">
          <cell r="A61" t="e">
            <v>#VALUE!</v>
          </cell>
          <cell r="B61" t="str">
            <v>OUTSOURCE</v>
          </cell>
          <cell r="C61" t="str">
            <v>OUTSOURCE</v>
          </cell>
        </row>
        <row r="62">
          <cell r="A62" t="e">
            <v>#VALUE!</v>
          </cell>
          <cell r="B62" t="str">
            <v>OUTSIDE PERSONNEL</v>
          </cell>
          <cell r="C62" t="str">
            <v>OUTSIDE PERSONNEL</v>
          </cell>
        </row>
        <row r="63">
          <cell r="A63">
            <v>609210</v>
          </cell>
          <cell r="B63" t="str">
            <v>609210  MAINT-HARDWARE</v>
          </cell>
          <cell r="C63" t="str">
            <v>HW MAINTENANCE</v>
          </cell>
        </row>
        <row r="64">
          <cell r="A64">
            <v>609230</v>
          </cell>
          <cell r="B64" t="str">
            <v>609230  MAINT-OFFICE EQUIP</v>
          </cell>
          <cell r="C64" t="str">
            <v>HW MAINTENANCE</v>
          </cell>
        </row>
        <row r="65">
          <cell r="A65">
            <v>609244</v>
          </cell>
          <cell r="B65" t="str">
            <v>609244  PURCH MAINT M&amp;E</v>
          </cell>
          <cell r="C65" t="str">
            <v>HW MAINTENANCE</v>
          </cell>
        </row>
        <row r="66">
          <cell r="A66" t="e">
            <v>#VALUE!</v>
          </cell>
          <cell r="B66" t="str">
            <v>HW MAINTENANCE</v>
          </cell>
          <cell r="C66" t="str">
            <v>HW MAINTENANCE</v>
          </cell>
        </row>
        <row r="67">
          <cell r="A67">
            <v>607500</v>
          </cell>
          <cell r="B67" t="str">
            <v>607500  PROPERTY-EQUIPMENT</v>
          </cell>
          <cell r="C67" t="str">
            <v>HARWARE RENT &amp; LEASING</v>
          </cell>
        </row>
        <row r="68">
          <cell r="A68">
            <v>608110</v>
          </cell>
          <cell r="B68" t="str">
            <v>608110  RENTAL-HARDWARE</v>
          </cell>
          <cell r="C68" t="str">
            <v>HARWARE RENT &amp; LEASING</v>
          </cell>
        </row>
        <row r="69">
          <cell r="A69">
            <v>608131</v>
          </cell>
          <cell r="B69" t="str">
            <v>608131  RENTAL-COMM EQUIP</v>
          </cell>
          <cell r="C69" t="str">
            <v>HARWARE RENT &amp; LEASING</v>
          </cell>
        </row>
        <row r="70">
          <cell r="A70">
            <v>608210</v>
          </cell>
          <cell r="B70" t="str">
            <v>608210  LEASED-HARDWARE</v>
          </cell>
          <cell r="C70" t="str">
            <v>HARWARE RENT &amp; LEASING</v>
          </cell>
        </row>
        <row r="71">
          <cell r="A71">
            <v>608215</v>
          </cell>
          <cell r="B71" t="str">
            <v>608215  LEASED-PC EQUIP</v>
          </cell>
          <cell r="C71" t="str">
            <v>HARWARE RENT &amp; LEASING</v>
          </cell>
        </row>
        <row r="72">
          <cell r="A72">
            <v>608250</v>
          </cell>
          <cell r="B72" t="str">
            <v>608250  LEASING COSTS-OTHER</v>
          </cell>
          <cell r="C72" t="str">
            <v>HARWARE RENT &amp; LEASING</v>
          </cell>
        </row>
        <row r="73">
          <cell r="A73" t="e">
            <v>#VALUE!</v>
          </cell>
          <cell r="B73" t="str">
            <v>HARWARE RENT &amp; LEASING</v>
          </cell>
          <cell r="C73" t="str">
            <v>HARWARE RENT &amp; LEASING</v>
          </cell>
        </row>
        <row r="74">
          <cell r="A74">
            <v>608100</v>
          </cell>
          <cell r="B74" t="str">
            <v>608100  RENTAL-SOFTWARE</v>
          </cell>
          <cell r="C74" t="str">
            <v>SOFTWARE RENT &amp; LEASING</v>
          </cell>
        </row>
        <row r="75">
          <cell r="A75">
            <v>608200</v>
          </cell>
          <cell r="B75" t="str">
            <v>608200  LEASED-SOFTWARE</v>
          </cell>
          <cell r="C75" t="str">
            <v>SOFTWARE RENT &amp; LEASING</v>
          </cell>
        </row>
        <row r="76">
          <cell r="A76">
            <v>609200</v>
          </cell>
          <cell r="B76" t="str">
            <v>609200  MAINT-SOFTWARE</v>
          </cell>
          <cell r="C76" t="str">
            <v>SOFTWARE RENT &amp; LEASING</v>
          </cell>
        </row>
        <row r="77">
          <cell r="A77" t="e">
            <v>#VALUE!</v>
          </cell>
          <cell r="B77" t="str">
            <v>SOFTWARE RENT &amp; LEASING</v>
          </cell>
          <cell r="C77" t="str">
            <v>SOFTWARE RENT &amp; LEASING</v>
          </cell>
        </row>
        <row r="78">
          <cell r="A78">
            <v>607050</v>
          </cell>
          <cell r="B78" t="str">
            <v>607050  PRPTY-DEPRECIATION</v>
          </cell>
          <cell r="C78" t="str">
            <v>HW / SW DEPRECIATION</v>
          </cell>
        </row>
        <row r="79">
          <cell r="A79" t="e">
            <v>#VALUE!</v>
          </cell>
          <cell r="B79" t="str">
            <v>HW / SW DEPRECIATION</v>
          </cell>
          <cell r="C79" t="str">
            <v>HW / SW DEPRECIATION</v>
          </cell>
        </row>
        <row r="80">
          <cell r="A80">
            <v>610200</v>
          </cell>
          <cell r="B80" t="str">
            <v>610200  OFFICE SOFTWARE PURC</v>
          </cell>
          <cell r="C80" t="str">
            <v>PURCHASED SOFTWARE</v>
          </cell>
        </row>
        <row r="81">
          <cell r="A81" t="e">
            <v>#VALUE!</v>
          </cell>
          <cell r="B81" t="str">
            <v>PURCHASED SOFTWARE</v>
          </cell>
          <cell r="C81" t="str">
            <v>PURCHASED SOFTWARE</v>
          </cell>
        </row>
        <row r="82">
          <cell r="A82" t="e">
            <v>#VALUE!</v>
          </cell>
          <cell r="B82" t="str">
            <v>HARDWARE SOFTWARE COSTS</v>
          </cell>
          <cell r="C82" t="str">
            <v>HARDWARE SOFTWARE COSTS</v>
          </cell>
        </row>
        <row r="83">
          <cell r="A83">
            <v>612135</v>
          </cell>
          <cell r="B83" t="str">
            <v>612135  DATA TRANS LINES</v>
          </cell>
          <cell r="C83" t="str">
            <v>DATA COMMUNICATIONS</v>
          </cell>
        </row>
        <row r="84">
          <cell r="A84">
            <v>612100</v>
          </cell>
          <cell r="B84" t="str">
            <v>612100  WIDE AREA NETWORK</v>
          </cell>
          <cell r="C84" t="str">
            <v>DATA COMMUNICATIONS</v>
          </cell>
        </row>
        <row r="85">
          <cell r="A85" t="e">
            <v>#VALUE!</v>
          </cell>
          <cell r="B85" t="str">
            <v>DATA COMMUNICATIONS</v>
          </cell>
          <cell r="C85" t="str">
            <v>DATA COMMUNICATIONS</v>
          </cell>
        </row>
        <row r="86">
          <cell r="A86">
            <v>612110</v>
          </cell>
          <cell r="B86" t="str">
            <v>612110  LOCAL AREA NETWORK</v>
          </cell>
          <cell r="C86" t="str">
            <v>VOICE AND VIDEO</v>
          </cell>
        </row>
        <row r="87">
          <cell r="A87">
            <v>612210</v>
          </cell>
          <cell r="B87" t="str">
            <v>612210  INDIVIDUAL TELEPHONE</v>
          </cell>
          <cell r="C87" t="str">
            <v>VOICE AND VIDEO</v>
          </cell>
        </row>
        <row r="88">
          <cell r="A88">
            <v>612220</v>
          </cell>
          <cell r="B88" t="str">
            <v>612220  MOBIL TELEPHONE CHAR</v>
          </cell>
          <cell r="C88" t="str">
            <v>VOICE AND VIDEO</v>
          </cell>
        </row>
        <row r="89">
          <cell r="A89">
            <v>613125</v>
          </cell>
          <cell r="B89" t="str">
            <v>613125  THIRD PARTY INV FEE</v>
          </cell>
          <cell r="C89" t="str">
            <v>VOICE AND VIDEO</v>
          </cell>
        </row>
        <row r="90">
          <cell r="A90">
            <v>612120</v>
          </cell>
          <cell r="B90" t="str">
            <v>612120  NETWORK SERVICE</v>
          </cell>
          <cell r="C90" t="str">
            <v>VOICE AND VIDEO</v>
          </cell>
        </row>
        <row r="91">
          <cell r="A91">
            <v>612130</v>
          </cell>
          <cell r="B91" t="str">
            <v>612130  NETWORK-OTHER</v>
          </cell>
          <cell r="C91" t="str">
            <v>VOICE AND VIDEO</v>
          </cell>
        </row>
        <row r="92">
          <cell r="A92">
            <v>610350</v>
          </cell>
          <cell r="B92" t="str">
            <v>610350  COMMUNICATIONS</v>
          </cell>
          <cell r="C92" t="str">
            <v>VOICE AND VIDEO</v>
          </cell>
        </row>
        <row r="93">
          <cell r="A93">
            <v>612200</v>
          </cell>
          <cell r="B93" t="str">
            <v>612200  GENERAL TELEPHONE</v>
          </cell>
          <cell r="C93" t="str">
            <v>VOICE AND VIDEO</v>
          </cell>
        </row>
        <row r="94">
          <cell r="A94" t="e">
            <v>#VALUE!</v>
          </cell>
          <cell r="B94" t="str">
            <v>VOICE AND VIDEO</v>
          </cell>
          <cell r="C94" t="str">
            <v>VOICE AND VIDEO</v>
          </cell>
        </row>
        <row r="95">
          <cell r="A95">
            <v>613127</v>
          </cell>
          <cell r="B95" t="str">
            <v>613127  COMMUNICATIONS REBIL</v>
          </cell>
          <cell r="C95" t="str">
            <v>COMMUNICATIONS REBILL</v>
          </cell>
        </row>
        <row r="96">
          <cell r="A96" t="e">
            <v>#VALUE!</v>
          </cell>
          <cell r="B96" t="str">
            <v>COMMUNICATIONS REBILL</v>
          </cell>
          <cell r="C96" t="str">
            <v>COMMUNICATIONS REBILL</v>
          </cell>
        </row>
        <row r="97">
          <cell r="A97" t="e">
            <v>#VALUE!</v>
          </cell>
          <cell r="B97" t="str">
            <v>COMMUNICATIONS</v>
          </cell>
          <cell r="C97" t="str">
            <v>COMMUNICATIONS REBILL</v>
          </cell>
        </row>
        <row r="98">
          <cell r="A98">
            <v>603017</v>
          </cell>
          <cell r="B98" t="str">
            <v>603017  FLOWERS &amp; MEMORIAL</v>
          </cell>
          <cell r="C98" t="str">
            <v>MISCELLANEOUS</v>
          </cell>
        </row>
        <row r="99">
          <cell r="A99">
            <v>603030</v>
          </cell>
          <cell r="B99" t="str">
            <v>603030  EMPLOYEE STOCK PURCH</v>
          </cell>
          <cell r="C99" t="str">
            <v>MISCELLANEOUS</v>
          </cell>
        </row>
        <row r="100">
          <cell r="A100">
            <v>603100</v>
          </cell>
          <cell r="B100" t="str">
            <v>603100  CASH DONATIONS</v>
          </cell>
          <cell r="C100" t="str">
            <v>MISCELLANEOUS</v>
          </cell>
        </row>
        <row r="101">
          <cell r="A101">
            <v>603102</v>
          </cell>
          <cell r="B101" t="str">
            <v>603102  EXEC PROD INTERCHNG</v>
          </cell>
          <cell r="C101" t="str">
            <v>MISCELLANEOUS</v>
          </cell>
        </row>
        <row r="102">
          <cell r="A102">
            <v>603103</v>
          </cell>
          <cell r="B102" t="str">
            <v>603103  PROD INTERNAL CONSUM</v>
          </cell>
          <cell r="C102" t="str">
            <v>MISCELLANEOUS</v>
          </cell>
        </row>
        <row r="103">
          <cell r="A103">
            <v>603106</v>
          </cell>
          <cell r="B103" t="str">
            <v>603106  PROD INTL CONS DROP</v>
          </cell>
          <cell r="C103" t="str">
            <v>MISCELLANEOUS</v>
          </cell>
        </row>
        <row r="104">
          <cell r="A104">
            <v>603112</v>
          </cell>
          <cell r="B104" t="str">
            <v>603112  LAPORTE EPI</v>
          </cell>
          <cell r="C104" t="str">
            <v>MISCELLANEOUS</v>
          </cell>
        </row>
        <row r="105">
          <cell r="A105">
            <v>603113</v>
          </cell>
          <cell r="B105" t="str">
            <v>603113  EPI-ADD'L EXPENSES</v>
          </cell>
          <cell r="C105" t="str">
            <v>MISCELLANEOUS</v>
          </cell>
        </row>
        <row r="106">
          <cell r="A106">
            <v>605800</v>
          </cell>
          <cell r="B106" t="str">
            <v>605800  ENTERTAINING 3RD PTY</v>
          </cell>
          <cell r="C106" t="str">
            <v>MISCELLANEOUS</v>
          </cell>
        </row>
        <row r="107">
          <cell r="A107">
            <v>607064</v>
          </cell>
          <cell r="B107" t="str">
            <v>607064  PROP-PER TOOLS REQ</v>
          </cell>
          <cell r="C107" t="str">
            <v>MISCELLANEOUS</v>
          </cell>
        </row>
        <row r="108">
          <cell r="A108">
            <v>607400</v>
          </cell>
          <cell r="B108" t="str">
            <v>607400  PROPERTY-TAXES</v>
          </cell>
          <cell r="C108" t="str">
            <v>MISCELLANEOUS</v>
          </cell>
        </row>
        <row r="109">
          <cell r="A109">
            <v>607501</v>
          </cell>
          <cell r="B109" t="str">
            <v>607501  PROP EQUIP &lt; $3000</v>
          </cell>
          <cell r="C109" t="str">
            <v>MISCELLANEOUS</v>
          </cell>
        </row>
        <row r="110">
          <cell r="A110">
            <v>610000</v>
          </cell>
          <cell r="B110" t="str">
            <v>610000  OFFICE SUPPLIES</v>
          </cell>
          <cell r="C110" t="str">
            <v>MISCELLANEOUS</v>
          </cell>
        </row>
        <row r="111">
          <cell r="A111">
            <v>610050</v>
          </cell>
          <cell r="B111" t="str">
            <v>610050  PC SUPPLIES</v>
          </cell>
          <cell r="C111" t="str">
            <v>MISCELLANEOUS</v>
          </cell>
        </row>
        <row r="112">
          <cell r="A112">
            <v>610100</v>
          </cell>
          <cell r="B112" t="str">
            <v>610100  PRINTING</v>
          </cell>
          <cell r="C112" t="str">
            <v>MISCELLANEOUS</v>
          </cell>
        </row>
        <row r="113">
          <cell r="A113">
            <v>610110</v>
          </cell>
          <cell r="B113" t="str">
            <v>610110  PURCHASED FORMS</v>
          </cell>
          <cell r="C113" t="str">
            <v>MISCELLANEOUS</v>
          </cell>
        </row>
        <row r="114">
          <cell r="A114">
            <v>610300</v>
          </cell>
          <cell r="B114" t="str">
            <v>610300  BOOKS, MAGAZINES, PA</v>
          </cell>
          <cell r="C114" t="str">
            <v>MISCELLANEOUS</v>
          </cell>
        </row>
        <row r="115">
          <cell r="A115">
            <v>610600</v>
          </cell>
          <cell r="B115" t="str">
            <v>610600  MEETING EXPENSE</v>
          </cell>
          <cell r="C115" t="str">
            <v>MISCELLANEOUS</v>
          </cell>
        </row>
        <row r="116">
          <cell r="A116">
            <v>610601</v>
          </cell>
          <cell r="B116" t="str">
            <v>610601  DINNER MEETING EXP</v>
          </cell>
          <cell r="C116" t="str">
            <v>MISCELLANEOUS</v>
          </cell>
        </row>
        <row r="117">
          <cell r="A117">
            <v>612115</v>
          </cell>
          <cell r="B117" t="str">
            <v>612115  EQUIPMENT CHARGES</v>
          </cell>
          <cell r="C117" t="str">
            <v>MISCELLANEOUS</v>
          </cell>
        </row>
        <row r="118">
          <cell r="A118">
            <v>613020</v>
          </cell>
          <cell r="B118" t="str">
            <v>613020  LEGAL FEES</v>
          </cell>
          <cell r="C118" t="str">
            <v>MISCELLANEOUS</v>
          </cell>
        </row>
        <row r="119">
          <cell r="A119">
            <v>613118</v>
          </cell>
          <cell r="B119" t="str">
            <v>613118  GROUND TRANS SERV</v>
          </cell>
          <cell r="C119" t="str">
            <v>MISCELLANEOUS</v>
          </cell>
        </row>
        <row r="120">
          <cell r="A120">
            <v>616100</v>
          </cell>
          <cell r="B120" t="str">
            <v>616100  POSTAGE</v>
          </cell>
          <cell r="C120" t="str">
            <v>MISCELLANEOUS</v>
          </cell>
        </row>
        <row r="121">
          <cell r="A121">
            <v>616319</v>
          </cell>
          <cell r="B121" t="str">
            <v>616319  SUP-FACTORY REQ</v>
          </cell>
          <cell r="C121" t="str">
            <v>MISCELLANEOUS</v>
          </cell>
        </row>
        <row r="122">
          <cell r="A122">
            <v>616326</v>
          </cell>
          <cell r="B122" t="str">
            <v>616326  VISA-MISC SUPPLIES</v>
          </cell>
          <cell r="C122" t="str">
            <v>MISCELLANEOUS</v>
          </cell>
        </row>
        <row r="123">
          <cell r="A123">
            <v>616327</v>
          </cell>
          <cell r="B123" t="str">
            <v>616327  MISC SUPPLIES</v>
          </cell>
          <cell r="C123" t="str">
            <v>MISCELLANEOUS</v>
          </cell>
        </row>
        <row r="124">
          <cell r="A124">
            <v>616333</v>
          </cell>
          <cell r="B124" t="str">
            <v>616333  TEST PROD PURCH</v>
          </cell>
          <cell r="C124" t="str">
            <v>MISCELLANEOUS</v>
          </cell>
        </row>
        <row r="125">
          <cell r="A125">
            <v>616334</v>
          </cell>
          <cell r="B125" t="str">
            <v>616334  PROJECT MATERIALS</v>
          </cell>
          <cell r="C125" t="str">
            <v>MISCELLANEOUS</v>
          </cell>
        </row>
        <row r="126">
          <cell r="A126">
            <v>616340</v>
          </cell>
          <cell r="B126" t="str">
            <v>616340  SUPPLIES-PRODUCTION</v>
          </cell>
          <cell r="C126" t="str">
            <v>MISCELLANEOUS</v>
          </cell>
        </row>
        <row r="127">
          <cell r="A127">
            <v>616600</v>
          </cell>
          <cell r="B127" t="str">
            <v>616600  CANTEEN AND CATERING</v>
          </cell>
          <cell r="C127" t="str">
            <v>MISCELLANEOUS</v>
          </cell>
        </row>
        <row r="128">
          <cell r="A128">
            <v>619600</v>
          </cell>
          <cell r="B128" t="str">
            <v>619600  FIELD ADJUSTMENTS</v>
          </cell>
          <cell r="C128" t="str">
            <v>MISCELLANEOUS</v>
          </cell>
        </row>
        <row r="129">
          <cell r="A129">
            <v>620008</v>
          </cell>
          <cell r="B129" t="str">
            <v>620008  PROMO MATL EMPL ORD</v>
          </cell>
          <cell r="C129" t="str">
            <v>MISCELLANEOUS</v>
          </cell>
        </row>
        <row r="130">
          <cell r="A130">
            <v>620082</v>
          </cell>
          <cell r="B130" t="str">
            <v>620082  PROMO COSTS-FIX REV</v>
          </cell>
          <cell r="C130" t="str">
            <v>MISCELLANEOUS</v>
          </cell>
        </row>
        <row r="131">
          <cell r="A131">
            <v>620090</v>
          </cell>
          <cell r="B131" t="str">
            <v>620090  SALES PROMO ITEMS</v>
          </cell>
          <cell r="C131" t="str">
            <v>MISCELLANEOUS</v>
          </cell>
        </row>
        <row r="132">
          <cell r="A132">
            <v>622500</v>
          </cell>
          <cell r="B132" t="str">
            <v>622500  FOOD/BEV ENTERTAINMT</v>
          </cell>
          <cell r="C132" t="str">
            <v>MISCELLANEOUS</v>
          </cell>
        </row>
        <row r="133">
          <cell r="A133">
            <v>626195</v>
          </cell>
          <cell r="B133" t="str">
            <v>626195  3-PRTY LOG SVCS CHGS</v>
          </cell>
          <cell r="C133" t="str">
            <v>MISCELLANEOUS</v>
          </cell>
        </row>
        <row r="134">
          <cell r="A134">
            <v>626343</v>
          </cell>
          <cell r="B134" t="str">
            <v>626343  EXCESS FREIGHT</v>
          </cell>
          <cell r="C134" t="str">
            <v>MISCELLANEOUS</v>
          </cell>
        </row>
        <row r="135">
          <cell r="A135">
            <v>626400</v>
          </cell>
          <cell r="B135" t="str">
            <v>626400  FREIGHT CHARGES</v>
          </cell>
          <cell r="C135" t="str">
            <v>MISCELLANEOUS</v>
          </cell>
        </row>
        <row r="136">
          <cell r="A136">
            <v>626410</v>
          </cell>
          <cell r="B136" t="str">
            <v>626410  FREIGHT NP MTL</v>
          </cell>
          <cell r="C136" t="str">
            <v>MISCELLANEOUS</v>
          </cell>
        </row>
        <row r="137">
          <cell r="A137">
            <v>628500</v>
          </cell>
          <cell r="B137" t="str">
            <v>628500  SUNDRY EXPENSE</v>
          </cell>
          <cell r="C137" t="str">
            <v>MISCELLANEOUS</v>
          </cell>
        </row>
        <row r="138">
          <cell r="A138">
            <v>629050</v>
          </cell>
          <cell r="B138" t="str">
            <v>629050  REARRANGE-MISC</v>
          </cell>
          <cell r="C138" t="str">
            <v>MISCELLANEOUS</v>
          </cell>
        </row>
        <row r="139">
          <cell r="A139">
            <v>629500</v>
          </cell>
          <cell r="B139" t="str">
            <v>629500  SPECIAL PROJECTS</v>
          </cell>
          <cell r="C139" t="str">
            <v>MISCELLANEOUS</v>
          </cell>
        </row>
        <row r="140">
          <cell r="A140">
            <v>630000</v>
          </cell>
          <cell r="B140" t="str">
            <v>630000  SALES TAX EXPENSE</v>
          </cell>
          <cell r="C140" t="str">
            <v>MISCELLANEOUS</v>
          </cell>
        </row>
        <row r="141">
          <cell r="A141">
            <v>631000</v>
          </cell>
          <cell r="B141" t="str">
            <v>631000  TAX ON FREE GOODS</v>
          </cell>
          <cell r="C141" t="str">
            <v>MISCELLANEOUS</v>
          </cell>
        </row>
        <row r="142">
          <cell r="A142">
            <v>603019</v>
          </cell>
          <cell r="B142" t="str">
            <v>603019  COMPANY PICNIC</v>
          </cell>
          <cell r="C142" t="str">
            <v>MISCELLANEOUS</v>
          </cell>
        </row>
        <row r="143">
          <cell r="A143">
            <v>609121</v>
          </cell>
          <cell r="B143" t="str">
            <v>609121  REPAIRS-T&amp;D MATERIAL</v>
          </cell>
          <cell r="C143" t="str">
            <v>MISCELLANEOUS</v>
          </cell>
        </row>
        <row r="144">
          <cell r="A144">
            <v>999977</v>
          </cell>
          <cell r="B144" t="str">
            <v>999977  CAPITAL ACQUISITIONS</v>
          </cell>
          <cell r="C144" t="str">
            <v>MISCELLANEOUS</v>
          </cell>
        </row>
        <row r="145">
          <cell r="A145">
            <v>603022</v>
          </cell>
          <cell r="B145" t="str">
            <v>603022  RECREATION PROGRAMS</v>
          </cell>
          <cell r="C145" t="str">
            <v>MISCELLANEOUS</v>
          </cell>
        </row>
        <row r="146">
          <cell r="A146">
            <v>603049</v>
          </cell>
          <cell r="B146" t="str">
            <v>603049  SEPARATION ALLOWANCE</v>
          </cell>
          <cell r="C146" t="str">
            <v>MISCELLANEOUS</v>
          </cell>
        </row>
        <row r="147">
          <cell r="A147">
            <v>607056</v>
          </cell>
          <cell r="B147" t="str">
            <v>607056  GAIN/LOSS ON DISP</v>
          </cell>
          <cell r="C147" t="str">
            <v>MISCELLANEOUS</v>
          </cell>
        </row>
        <row r="148">
          <cell r="A148" t="e">
            <v>#VALUE!</v>
          </cell>
          <cell r="B148" t="str">
            <v>MISCELLANEOUS</v>
          </cell>
          <cell r="C148" t="str">
            <v>MISCELLANEOUS</v>
          </cell>
        </row>
        <row r="149">
          <cell r="A149">
            <v>699025</v>
          </cell>
          <cell r="B149" t="str">
            <v>699025  TRANSFERS-WAREHOUSE</v>
          </cell>
          <cell r="C149" t="str">
            <v>MISCELLANEOUS</v>
          </cell>
        </row>
        <row r="150">
          <cell r="A150">
            <v>699035</v>
          </cell>
          <cell r="B150" t="str">
            <v>699035  TRANSFERS-CENT SERV</v>
          </cell>
          <cell r="C150" t="str">
            <v>MISCELLANEOUS</v>
          </cell>
        </row>
        <row r="151">
          <cell r="A151" t="e">
            <v>#VALUE!</v>
          </cell>
          <cell r="B151" t="str">
            <v>TRANSFERS MISCELLANEOUS</v>
          </cell>
          <cell r="C151" t="str">
            <v>MISCELLANEOUS</v>
          </cell>
        </row>
        <row r="152">
          <cell r="A152" t="e">
            <v>#VALUE!</v>
          </cell>
          <cell r="B152" t="str">
            <v>MISCELLANEOUS TOTAL</v>
          </cell>
          <cell r="C152" t="str">
            <v>MISCELLANEOUS</v>
          </cell>
        </row>
        <row r="153">
          <cell r="A153" t="e">
            <v>#VALUE!</v>
          </cell>
          <cell r="B153" t="str">
            <v>GROSS EXPENSE</v>
          </cell>
          <cell r="C153" t="str">
            <v>GROSS EXPENSE</v>
          </cell>
        </row>
        <row r="154">
          <cell r="A154">
            <v>699000</v>
          </cell>
          <cell r="B154" t="str">
            <v>699000  TRANSFERS-CAPITAL</v>
          </cell>
          <cell r="C154" t="str">
            <v>TRANSFERS CAPITAL</v>
          </cell>
        </row>
        <row r="155">
          <cell r="A155" t="e">
            <v>#VALUE!</v>
          </cell>
          <cell r="B155" t="str">
            <v>TRANSFERS CAPITAL</v>
          </cell>
          <cell r="C155" t="str">
            <v>TRANSFERS MISCELLANEOUS</v>
          </cell>
        </row>
        <row r="156">
          <cell r="A156">
            <v>699005</v>
          </cell>
          <cell r="B156" t="str">
            <v>699005  TRANSFERS-OTHER</v>
          </cell>
          <cell r="C156" t="str">
            <v>TRANSFERS REBILL</v>
          </cell>
        </row>
        <row r="157">
          <cell r="A157">
            <v>699010</v>
          </cell>
          <cell r="B157" t="str">
            <v>699010  TRANSFERS-REBILL</v>
          </cell>
          <cell r="C157" t="str">
            <v>TRANSFERS REBILL</v>
          </cell>
        </row>
        <row r="158">
          <cell r="A158">
            <v>699015</v>
          </cell>
          <cell r="B158" t="str">
            <v>699015  TRANSFERS-IT</v>
          </cell>
          <cell r="C158" t="str">
            <v>TRANSFERS REBILL</v>
          </cell>
        </row>
        <row r="159">
          <cell r="A159">
            <v>699017</v>
          </cell>
          <cell r="B159" t="str">
            <v>699017  TRANSFERS-PC LEASE</v>
          </cell>
          <cell r="C159" t="str">
            <v>TRANSFERS REBILL</v>
          </cell>
        </row>
        <row r="160">
          <cell r="A160">
            <v>699090</v>
          </cell>
          <cell r="B160" t="str">
            <v>699090  TRANSFERS-INTL ALLOC</v>
          </cell>
          <cell r="C160" t="str">
            <v>TRANSFERS REBILL</v>
          </cell>
        </row>
        <row r="161">
          <cell r="A161">
            <v>699075</v>
          </cell>
          <cell r="B161" t="str">
            <v>699075  TRANSFERS-CORPORATE</v>
          </cell>
          <cell r="C161" t="str">
            <v>TRANSFERS REBILL</v>
          </cell>
        </row>
        <row r="162">
          <cell r="A162">
            <v>699085</v>
          </cell>
          <cell r="B162" t="str">
            <v>699085  TRANSFERS-MISC ADJ</v>
          </cell>
          <cell r="C162" t="str">
            <v>TRANSFERS REBILL</v>
          </cell>
        </row>
        <row r="163">
          <cell r="A163">
            <v>690263</v>
          </cell>
          <cell r="B163" t="str">
            <v>690263  TRANS-GIS INTERNAL</v>
          </cell>
          <cell r="C163" t="str">
            <v>TRANSFERS REBILL</v>
          </cell>
        </row>
        <row r="164">
          <cell r="A164" t="e">
            <v>#VALUE!</v>
          </cell>
          <cell r="B164" t="str">
            <v>TRANSFERS REBILL</v>
          </cell>
          <cell r="C164" t="str">
            <v>TRANSFERS MISCELLANEOUS</v>
          </cell>
        </row>
        <row r="165">
          <cell r="A165" t="e">
            <v>#VALUE!</v>
          </cell>
          <cell r="B165" t="str">
            <v>TRANSFERS</v>
          </cell>
          <cell r="C165" t="str">
            <v>TRANSFERS MISCELLANEOUS</v>
          </cell>
        </row>
        <row r="166">
          <cell r="A166" t="e">
            <v>#VALUE!</v>
          </cell>
          <cell r="B166" t="str">
            <v>Total</v>
          </cell>
          <cell r="C166" t="str">
            <v>Total</v>
          </cell>
        </row>
        <row r="167">
          <cell r="A167" t="e">
            <v>#VALUE!</v>
          </cell>
          <cell r="B167" t="str">
            <v>Grand Total</v>
          </cell>
          <cell r="C167" t="str">
            <v>Grand Total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-1a"/>
      <sheetName val="2-1b"/>
      <sheetName val="2-1e"/>
      <sheetName val="2-2"/>
      <sheetName val="2-4"/>
      <sheetName val="2-5"/>
      <sheetName val="2-3 with New State"/>
      <sheetName val="2-4 with New State"/>
      <sheetName val="2-5 with New State"/>
      <sheetName val="Staff 1-006 with New State"/>
      <sheetName val="AG1-5 with New State"/>
    </sheetNames>
    <sheetDataSet>
      <sheetData sheetId="0"/>
      <sheetData sheetId="1"/>
      <sheetData sheetId="2"/>
      <sheetData sheetId="3">
        <row r="18">
          <cell r="F18">
            <v>3.6410999999999999E-2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A (Input) Inv MO Service Charge"/>
      <sheetName val="B (Input) MO Volumes"/>
      <sheetName val="C (Input) MO ARC - RRC Charges"/>
      <sheetName val="D (Output)- Volume Analysis"/>
      <sheetName val="E (Calc) -MO ARC-RRC Charge"/>
      <sheetName val="F (Valid) - MO Service Charge"/>
      <sheetName val="G (Valid) - MO ARC-RRC Charge"/>
      <sheetName val="H (Ref) - Mnthly Svc Fees"/>
      <sheetName val="I (Ref) - Mnthly Baseline Units"/>
      <sheetName val="J (Ref) - ARC RRC Rates"/>
      <sheetName val="K Graph (Input)"/>
      <sheetName val="L Graph (Data)"/>
      <sheetName val="M Graph (Baseline)"/>
      <sheetName val="N Graph (RU)"/>
      <sheetName val="New Graph"/>
      <sheetName val="O Graph (Charges)"/>
      <sheetName val="SLA Menu"/>
      <sheetName val="K (Input) SLA Achieved"/>
      <sheetName val="L (Output) Service Credit"/>
      <sheetName val="M (Output) Srvice Credt True Up"/>
      <sheetName val="N (Valid) Service Credit Sum"/>
      <sheetName val="O (Ref) At Risk"/>
      <sheetName val="P (Ref) Pool Allocation"/>
      <sheetName val="Q (Ref) SLA Consolidation"/>
      <sheetName val="R (Ref) SLA Updated"/>
      <sheetName val="(Ref) IT Tower (Original)"/>
      <sheetName val="(Ref) Invoice Detail 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LCs Due &amp; Recd"/>
      <sheetName val="1 - Totals"/>
      <sheetName val="2 - All Towers"/>
      <sheetName val="3-Pie Chart"/>
      <sheetName val="4-Indiv Towers"/>
      <sheetName val="% Invoice"/>
      <sheetName val="DSUM Explanation"/>
      <sheetName val="DB Functions"/>
      <sheetName val="Membership"/>
      <sheetName val="Infrastructure"/>
      <sheetName val="Blue Card"/>
      <sheetName val="FEP"/>
      <sheetName val="Basic Claims"/>
      <sheetName val="Applications"/>
      <sheetName val="Claims"/>
      <sheetName val="Mo1"/>
      <sheetName val="Mo2"/>
      <sheetName val="Mo3"/>
      <sheetName val="Mo4"/>
      <sheetName val="Mo5"/>
      <sheetName val="Mo6"/>
      <sheetName val="Mo7"/>
      <sheetName val="Mo8"/>
      <sheetName val="Mo9"/>
      <sheetName val="Mo10"/>
      <sheetName val="Mo11"/>
      <sheetName val="Mo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"/>
      <sheetName val="EX"/>
      <sheetName val="END FXrates"/>
      <sheetName val="AVG FXrat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A (Input) Inv MO Service Charge"/>
      <sheetName val="B (Input) MO Volumes"/>
      <sheetName val="C (Input) MO ARC - RRC Charges"/>
      <sheetName val="D (Output)- Volume Analysis"/>
      <sheetName val="E (Calc) -MO ARC-RRC Charge"/>
      <sheetName val="F (Valid) - MO Service Charge"/>
      <sheetName val="G (Valid) - MO ARC-RRC Charge"/>
      <sheetName val="H (Ref) - Mnthly Svc Fees"/>
      <sheetName val="I (Ref) - Mnthly Baseline Units"/>
      <sheetName val="I(a) (Ref) Mnth Baseline %"/>
      <sheetName val="J (Ref) - ARC RRC Rates"/>
      <sheetName val="K Graph (Input)"/>
      <sheetName val="L Graph (Data)"/>
      <sheetName val="M Graph (Baseline)"/>
      <sheetName val="N Graph (RU)"/>
      <sheetName val="O Graph (Charges)"/>
      <sheetName val="SLA Menu"/>
      <sheetName val="K (Input) SLA Achieved"/>
      <sheetName val="L (Output) Service Credit"/>
      <sheetName val="M (Output) Srvice Credt True Up"/>
      <sheetName val="N (Valid) Service Credit Sum"/>
      <sheetName val="O (Ref) At Risk"/>
      <sheetName val="P (Ref) Pool Allocation"/>
      <sheetName val="(Ref) Invoice Detail 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S List"/>
      <sheetName val="Assumptions"/>
      <sheetName val="Analysi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uter Configuration"/>
      <sheetName val="Location"/>
      <sheetName val="BT Order Form - Equipment"/>
      <sheetName val="BT Order Form - Services"/>
      <sheetName val="Maint Countries"/>
      <sheetName val="Clarification"/>
      <sheetName val="Cisco Price List"/>
      <sheetName val="Baseline Support"/>
      <sheetName val="Getronics in-Country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-1.1"/>
      <sheetName val="E-2"/>
    </sheetNames>
    <sheetDataSet>
      <sheetData sheetId="0"/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B"/>
      <sheetName val="526849-48"/>
      <sheetName val="106200"/>
      <sheetName val="Input"/>
      <sheetName val="Weather"/>
      <sheetName val="Calculations"/>
      <sheetName val="Cash Working Cap"/>
      <sheetName val="Debt and Equity"/>
      <sheetName val="issue nxt qtr"/>
      <sheetName val="NH Return on Rate Base ReportFi"/>
      <sheetName val="#REF"/>
    </sheetNames>
    <sheetDataSet>
      <sheetData sheetId="0" refreshError="1">
        <row r="2">
          <cell r="B2" t="str">
            <v>New Hampshire Division</v>
          </cell>
        </row>
        <row r="3">
          <cell r="B3" t="str">
            <v>Historical Rates of Return - Normalized</v>
          </cell>
        </row>
        <row r="4">
          <cell r="B4" t="str">
            <v>12 Months Ending  09/30/03</v>
          </cell>
        </row>
        <row r="7">
          <cell r="B7" t="str">
            <v>Cost of Service :</v>
          </cell>
          <cell r="D7" t="str">
            <v>Actuals</v>
          </cell>
          <cell r="E7" t="str">
            <v>Per Settlement</v>
          </cell>
        </row>
        <row r="9">
          <cell r="B9" t="str">
            <v xml:space="preserve">Revenues </v>
          </cell>
          <cell r="D9">
            <v>55676556.019999996</v>
          </cell>
          <cell r="E9">
            <v>47746999</v>
          </cell>
        </row>
        <row r="10">
          <cell r="B10" t="str">
            <v>Weather Adjustment ( After Tax )</v>
          </cell>
          <cell r="D10">
            <v>-579544.02674999996</v>
          </cell>
        </row>
        <row r="11">
          <cell r="B11" t="str">
            <v>Gas Costs</v>
          </cell>
          <cell r="D11">
            <v>-35263858.420000002</v>
          </cell>
          <cell r="E11">
            <v>-28866180</v>
          </cell>
        </row>
        <row r="12">
          <cell r="B12" t="str">
            <v>Normalized Revenues</v>
          </cell>
          <cell r="D12">
            <v>19833153.573249996</v>
          </cell>
          <cell r="E12">
            <v>18880819</v>
          </cell>
        </row>
        <row r="13">
          <cell r="F13">
            <v>513401</v>
          </cell>
        </row>
        <row r="14">
          <cell r="B14" t="str">
            <v>O&amp;M:</v>
          </cell>
        </row>
        <row r="15">
          <cell r="B15" t="str">
            <v>Other Production</v>
          </cell>
          <cell r="D15">
            <v>87642.079999999987</v>
          </cell>
          <cell r="E15">
            <v>94112</v>
          </cell>
        </row>
        <row r="16">
          <cell r="B16" t="str">
            <v>Distribution</v>
          </cell>
          <cell r="D16">
            <v>1613597.9500000002</v>
          </cell>
          <cell r="E16">
            <v>2435651</v>
          </cell>
        </row>
        <row r="17">
          <cell r="B17" t="str">
            <v>Customer Accounting</v>
          </cell>
          <cell r="D17">
            <v>1375486.29</v>
          </cell>
          <cell r="E17">
            <v>651787</v>
          </cell>
        </row>
        <row r="18">
          <cell r="B18" t="str">
            <v>Sales &amp; New Business</v>
          </cell>
          <cell r="D18">
            <v>786319.4</v>
          </cell>
          <cell r="E18">
            <v>362580</v>
          </cell>
        </row>
        <row r="19">
          <cell r="B19" t="str">
            <v>Admin. &amp; General</v>
          </cell>
          <cell r="D19">
            <v>5400521.0600000005</v>
          </cell>
          <cell r="E19">
            <v>4185559</v>
          </cell>
          <cell r="F19" t="str">
            <v>(a)</v>
          </cell>
        </row>
        <row r="20">
          <cell r="B20" t="str">
            <v>Subtotal O&amp;M</v>
          </cell>
          <cell r="D20">
            <v>9263566.7800000012</v>
          </cell>
          <cell r="E20">
            <v>7729689</v>
          </cell>
        </row>
        <row r="21">
          <cell r="F21" t="str">
            <v>523722</v>
          </cell>
        </row>
        <row r="22">
          <cell r="B22" t="str">
            <v>Federal &amp; State Income Tax</v>
          </cell>
          <cell r="D22">
            <v>2728469.0292175002</v>
          </cell>
          <cell r="E22">
            <v>2072231</v>
          </cell>
        </row>
        <row r="23">
          <cell r="B23" t="str">
            <v>Property Tax</v>
          </cell>
          <cell r="D23">
            <v>1325069.69</v>
          </cell>
          <cell r="E23">
            <v>1415023</v>
          </cell>
        </row>
        <row r="24">
          <cell r="B24" t="str">
            <v>Other Tax</v>
          </cell>
          <cell r="C24" t="str">
            <v>?</v>
          </cell>
          <cell r="D24">
            <v>198077.43999999994</v>
          </cell>
          <cell r="E24">
            <v>388546</v>
          </cell>
          <cell r="F24" t="str">
            <v>523603</v>
          </cell>
        </row>
        <row r="25">
          <cell r="B25" t="str">
            <v>Depreciation</v>
          </cell>
          <cell r="D25">
            <v>2980385.88</v>
          </cell>
          <cell r="E25">
            <v>2869213</v>
          </cell>
          <cell r="F25" t="str">
            <v>523611</v>
          </cell>
          <cell r="G25" t="str">
            <v>Pension &amp; Benefit Reserves</v>
          </cell>
        </row>
        <row r="26">
          <cell r="B26" t="str">
            <v>Amortization</v>
          </cell>
          <cell r="D26">
            <v>414129.72</v>
          </cell>
          <cell r="E26">
            <v>164759</v>
          </cell>
          <cell r="F26" t="str">
            <v>(a)</v>
          </cell>
        </row>
        <row r="27">
          <cell r="B27" t="str">
            <v>Operating Rents</v>
          </cell>
          <cell r="D27">
            <v>-404214.45</v>
          </cell>
          <cell r="E27">
            <v>-400982</v>
          </cell>
          <cell r="F27" t="str">
            <v>526300</v>
          </cell>
          <cell r="G27" t="str">
            <v>Total Rate Base</v>
          </cell>
        </row>
        <row r="28">
          <cell r="B28" t="str">
            <v>Interest on Customer Deposits</v>
          </cell>
          <cell r="D28">
            <v>19051.25</v>
          </cell>
          <cell r="E28">
            <v>18676</v>
          </cell>
        </row>
        <row r="29">
          <cell r="G29" t="str">
            <v>Utility Operating Income</v>
          </cell>
        </row>
        <row r="30">
          <cell r="B30" t="str">
            <v xml:space="preserve">     Subtotal Operating Expenses</v>
          </cell>
          <cell r="D30">
            <v>16524535.339217499</v>
          </cell>
          <cell r="E30">
            <v>14257155</v>
          </cell>
        </row>
        <row r="33">
          <cell r="G33" t="str">
            <v>Return on Rate Base</v>
          </cell>
        </row>
        <row r="35">
          <cell r="B35" t="str">
            <v>Total Operating Expenses</v>
          </cell>
          <cell r="D35">
            <v>16524535.339217499</v>
          </cell>
          <cell r="E35">
            <v>14257155</v>
          </cell>
          <cell r="G35" t="str">
            <v>Return on Common Equity</v>
          </cell>
        </row>
        <row r="37">
          <cell r="B37" t="str">
            <v>Utility Operating Income</v>
          </cell>
          <cell r="D37">
            <v>3308618.2340324968</v>
          </cell>
          <cell r="E37">
            <v>4623664</v>
          </cell>
        </row>
        <row r="40">
          <cell r="A40" t="str">
            <v xml:space="preserve"> </v>
          </cell>
          <cell r="B40" t="str">
            <v>Return Surplus (Deficiency)</v>
          </cell>
          <cell r="D40">
            <v>-1117794.9672567276</v>
          </cell>
        </row>
        <row r="41">
          <cell r="B41" t="str">
            <v>Revenue Surplus (Deficiency)</v>
          </cell>
          <cell r="D41">
            <v>-1879436.683071421</v>
          </cell>
        </row>
        <row r="45">
          <cell r="B45" t="str">
            <v>Notes:</v>
          </cell>
        </row>
        <row r="47">
          <cell r="B47" t="str">
            <v>Northern's last rate case, D601-182, was settled.  The per</v>
          </cell>
          <cell r="G47" t="str">
            <v>Debt</v>
          </cell>
        </row>
        <row r="48">
          <cell r="B48" t="str">
            <v>settlement numbers are from the Staff's schedules.</v>
          </cell>
          <cell r="G48" t="str">
            <v>Preferred Stock</v>
          </cell>
        </row>
        <row r="49">
          <cell r="G49" t="str">
            <v>Common Equity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A7" workbookViewId="0">
      <selection activeCell="J14" sqref="J14"/>
    </sheetView>
  </sheetViews>
  <sheetFormatPr defaultRowHeight="14.4" x14ac:dyDescent="0.3"/>
  <cols>
    <col min="1" max="1" width="5.6640625" customWidth="1"/>
    <col min="2" max="2" width="18.33203125" bestFit="1" customWidth="1"/>
    <col min="3" max="3" width="14.5546875" customWidth="1"/>
    <col min="4" max="4" width="1.5546875" style="1" customWidth="1"/>
    <col min="5" max="5" width="15.109375" customWidth="1"/>
    <col min="6" max="6" width="19.44140625" bestFit="1" customWidth="1"/>
    <col min="7" max="7" width="1.44140625" style="1" customWidth="1"/>
    <col min="8" max="8" width="16.5546875" customWidth="1"/>
    <col min="9" max="9" width="19" customWidth="1"/>
  </cols>
  <sheetData>
    <row r="1" spans="1:9" x14ac:dyDescent="0.3">
      <c r="I1" s="28" t="s">
        <v>18</v>
      </c>
    </row>
    <row r="2" spans="1:9" x14ac:dyDescent="0.3">
      <c r="I2" s="28" t="s">
        <v>17</v>
      </c>
    </row>
    <row r="3" spans="1:9" x14ac:dyDescent="0.3">
      <c r="I3" s="28" t="s">
        <v>16</v>
      </c>
    </row>
    <row r="4" spans="1:9" x14ac:dyDescent="0.3">
      <c r="I4" s="28" t="s">
        <v>15</v>
      </c>
    </row>
    <row r="6" spans="1:9" x14ac:dyDescent="0.3">
      <c r="A6" s="29" t="s">
        <v>14</v>
      </c>
      <c r="B6" s="29"/>
      <c r="C6" s="29"/>
      <c r="D6" s="29"/>
      <c r="E6" s="29"/>
      <c r="F6" s="29"/>
      <c r="G6" s="29"/>
      <c r="H6" s="29"/>
      <c r="I6" s="29"/>
    </row>
    <row r="7" spans="1:9" x14ac:dyDescent="0.3">
      <c r="A7" s="29" t="s">
        <v>13</v>
      </c>
      <c r="B7" s="29"/>
      <c r="C7" s="29"/>
      <c r="D7" s="29"/>
      <c r="E7" s="29"/>
      <c r="F7" s="29"/>
      <c r="G7" s="29"/>
      <c r="H7" s="29"/>
      <c r="I7" s="29"/>
    </row>
    <row r="8" spans="1:9" x14ac:dyDescent="0.3">
      <c r="A8" s="29" t="s">
        <v>12</v>
      </c>
      <c r="B8" s="29"/>
      <c r="C8" s="29"/>
      <c r="D8" s="29"/>
      <c r="E8" s="29"/>
      <c r="F8" s="29"/>
      <c r="G8" s="29"/>
      <c r="H8" s="29"/>
      <c r="I8" s="29"/>
    </row>
    <row r="10" spans="1:9" ht="34.5" customHeight="1" x14ac:dyDescent="0.3">
      <c r="C10" s="27"/>
      <c r="E10" s="30" t="s">
        <v>11</v>
      </c>
      <c r="F10" s="30"/>
      <c r="G10" s="26"/>
      <c r="H10" s="30" t="s">
        <v>10</v>
      </c>
      <c r="I10" s="30"/>
    </row>
    <row r="11" spans="1:9" ht="28.8" x14ac:dyDescent="0.3">
      <c r="A11" s="24" t="s">
        <v>9</v>
      </c>
      <c r="B11" s="24" t="s">
        <v>8</v>
      </c>
      <c r="C11" s="24" t="s">
        <v>7</v>
      </c>
      <c r="D11" s="25"/>
      <c r="E11" s="24" t="s">
        <v>6</v>
      </c>
      <c r="F11" s="24" t="s">
        <v>5</v>
      </c>
      <c r="G11" s="25"/>
      <c r="H11" s="24" t="s">
        <v>6</v>
      </c>
      <c r="I11" s="24" t="s">
        <v>5</v>
      </c>
    </row>
    <row r="12" spans="1:9" x14ac:dyDescent="0.3">
      <c r="I12" s="23"/>
    </row>
    <row r="13" spans="1:9" x14ac:dyDescent="0.3">
      <c r="A13" s="13">
        <v>1</v>
      </c>
      <c r="B13" s="22" t="s">
        <v>4</v>
      </c>
      <c r="C13" s="19">
        <v>4.9299999999999995E-4</v>
      </c>
      <c r="D13" s="18"/>
      <c r="E13" s="6">
        <v>0</v>
      </c>
      <c r="F13" s="6">
        <f>C13+E13</f>
        <v>4.9299999999999995E-4</v>
      </c>
      <c r="G13" s="17"/>
      <c r="H13" s="6">
        <v>0</v>
      </c>
      <c r="I13" s="6">
        <f>C13+H13</f>
        <v>4.9299999999999995E-4</v>
      </c>
    </row>
    <row r="14" spans="1:9" x14ac:dyDescent="0.3">
      <c r="A14" s="13">
        <f t="shared" ref="A14:A21" si="0">A13+1</f>
        <v>2</v>
      </c>
      <c r="B14" s="22"/>
      <c r="C14" s="19"/>
      <c r="D14" s="18"/>
      <c r="E14" s="6"/>
      <c r="F14" s="6"/>
      <c r="G14" s="17"/>
      <c r="H14" s="6"/>
      <c r="I14" s="6"/>
    </row>
    <row r="15" spans="1:9" x14ac:dyDescent="0.3">
      <c r="A15" s="13">
        <f t="shared" si="0"/>
        <v>3</v>
      </c>
      <c r="B15" s="22" t="s">
        <v>3</v>
      </c>
      <c r="C15" s="19">
        <v>2.419E-2</v>
      </c>
      <c r="D15" s="18"/>
      <c r="E15" s="6">
        <v>0</v>
      </c>
      <c r="F15" s="6">
        <f>C15+E15</f>
        <v>2.419E-2</v>
      </c>
      <c r="G15" s="17"/>
      <c r="H15" s="6">
        <v>0</v>
      </c>
      <c r="I15" s="6">
        <f>C15+H15</f>
        <v>2.419E-2</v>
      </c>
    </row>
    <row r="16" spans="1:9" x14ac:dyDescent="0.3">
      <c r="A16" s="13">
        <f t="shared" si="0"/>
        <v>4</v>
      </c>
      <c r="B16" s="22"/>
      <c r="C16" s="19"/>
      <c r="D16" s="18"/>
      <c r="E16" s="6"/>
      <c r="F16" s="6"/>
      <c r="G16" s="17"/>
      <c r="H16" s="6"/>
      <c r="I16" s="6"/>
    </row>
    <row r="17" spans="1:12" x14ac:dyDescent="0.3">
      <c r="A17" s="13">
        <f t="shared" si="0"/>
        <v>5</v>
      </c>
      <c r="B17" s="22" t="s">
        <v>2</v>
      </c>
      <c r="C17" s="19">
        <v>0</v>
      </c>
      <c r="D17" s="18"/>
      <c r="E17" s="6">
        <v>0</v>
      </c>
      <c r="F17" s="6">
        <f>C17+E17</f>
        <v>0</v>
      </c>
      <c r="G17" s="17"/>
      <c r="H17" s="6">
        <v>0</v>
      </c>
      <c r="I17" s="6">
        <f>C17+H17</f>
        <v>0</v>
      </c>
    </row>
    <row r="18" spans="1:12" x14ac:dyDescent="0.3">
      <c r="A18" s="13">
        <f t="shared" si="0"/>
        <v>6</v>
      </c>
      <c r="B18" s="22"/>
      <c r="C18" s="19"/>
      <c r="D18" s="18"/>
      <c r="E18" s="6"/>
      <c r="F18" s="6"/>
      <c r="G18" s="17"/>
      <c r="H18" s="6"/>
      <c r="I18" s="6"/>
      <c r="K18" s="7"/>
      <c r="L18" s="7"/>
    </row>
    <row r="19" spans="1:12" x14ac:dyDescent="0.3">
      <c r="A19" s="13">
        <f t="shared" si="0"/>
        <v>7</v>
      </c>
      <c r="B19" s="22" t="s">
        <v>1</v>
      </c>
      <c r="C19" s="19">
        <f>'[18]2-2'!F18</f>
        <v>3.6410999999999999E-2</v>
      </c>
      <c r="D19" s="21"/>
      <c r="E19" s="19">
        <f>C19*0.38466876/(1-0.38466876)</f>
        <v>2.2762007370794306E-2</v>
      </c>
      <c r="F19" s="6">
        <f>C19+E19</f>
        <v>5.9173007370794305E-2</v>
      </c>
      <c r="G19" s="14"/>
      <c r="H19" s="19">
        <f>C19*0.25453403/(1-0.25453403)</f>
        <v>1.2432275837259213E-2</v>
      </c>
      <c r="I19" s="6">
        <f>C19+H19</f>
        <v>4.8843275837259212E-2</v>
      </c>
      <c r="K19" s="21"/>
      <c r="L19" s="14"/>
    </row>
    <row r="20" spans="1:12" x14ac:dyDescent="0.3">
      <c r="A20" s="13">
        <f t="shared" si="0"/>
        <v>8</v>
      </c>
      <c r="B20" s="12"/>
      <c r="C20" s="20"/>
      <c r="D20" s="7"/>
      <c r="E20" s="19"/>
      <c r="F20" s="19"/>
      <c r="G20" s="14"/>
      <c r="H20" s="19"/>
      <c r="I20" s="19"/>
      <c r="K20" s="7"/>
      <c r="L20" s="7"/>
    </row>
    <row r="21" spans="1:12" ht="15" thickBot="1" x14ac:dyDescent="0.35">
      <c r="A21" s="13">
        <f t="shared" si="0"/>
        <v>9</v>
      </c>
      <c r="B21" s="12" t="s">
        <v>0</v>
      </c>
      <c r="C21" s="16">
        <f>SUM(C13:C20)</f>
        <v>6.1093999999999996E-2</v>
      </c>
      <c r="D21" s="18"/>
      <c r="E21" s="16">
        <f>SUM(E13:E20)</f>
        <v>2.2762007370794306E-2</v>
      </c>
      <c r="F21" s="16">
        <f>SUM(F13:F20)</f>
        <v>8.3856007370794308E-2</v>
      </c>
      <c r="G21" s="17"/>
      <c r="H21" s="16">
        <f>SUM(H13:H20)</f>
        <v>1.2432275837259213E-2</v>
      </c>
      <c r="I21" s="16">
        <f>SUM(I13:I20)</f>
        <v>7.3526275837259208E-2</v>
      </c>
      <c r="J21" s="3"/>
      <c r="K21" s="15"/>
      <c r="L21" s="14"/>
    </row>
    <row r="22" spans="1:12" ht="15" thickTop="1" x14ac:dyDescent="0.3">
      <c r="A22" s="13"/>
      <c r="B22" s="12"/>
      <c r="C22" s="11"/>
      <c r="D22" s="10"/>
      <c r="E22" s="2"/>
      <c r="F22" s="6"/>
      <c r="G22" s="9"/>
      <c r="H22" s="2"/>
      <c r="I22" s="6"/>
      <c r="K22" s="8"/>
      <c r="L22" s="7"/>
    </row>
    <row r="23" spans="1:12" x14ac:dyDescent="0.3">
      <c r="C23" s="5"/>
      <c r="E23" s="2"/>
      <c r="F23" s="6"/>
      <c r="G23" s="4"/>
      <c r="H23" s="2"/>
      <c r="I23" s="6"/>
    </row>
    <row r="24" spans="1:12" x14ac:dyDescent="0.3">
      <c r="C24" s="5"/>
      <c r="E24" s="2"/>
      <c r="F24" s="5"/>
      <c r="G24" s="4"/>
    </row>
    <row r="25" spans="1:12" x14ac:dyDescent="0.3">
      <c r="E25" s="2"/>
      <c r="F25" s="3"/>
      <c r="I25" s="3"/>
      <c r="J25" s="3"/>
    </row>
    <row r="26" spans="1:12" x14ac:dyDescent="0.3">
      <c r="E26" s="2"/>
    </row>
    <row r="27" spans="1:12" x14ac:dyDescent="0.3">
      <c r="E27" s="2"/>
    </row>
    <row r="28" spans="1:12" x14ac:dyDescent="0.3">
      <c r="E28" s="2"/>
    </row>
    <row r="29" spans="1:12" x14ac:dyDescent="0.3">
      <c r="E29" s="2"/>
    </row>
  </sheetData>
  <mergeCells count="5">
    <mergeCell ref="A6:I6"/>
    <mergeCell ref="A7:I7"/>
    <mergeCell ref="A8:I8"/>
    <mergeCell ref="E10:F10"/>
    <mergeCell ref="H10:I10"/>
  </mergeCells>
  <pageMargins left="0.95" right="0.45" top="0.75" bottom="0.75" header="0.3" footer="0.3"/>
  <pageSetup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2-3</vt:lpstr>
    </vt:vector>
  </TitlesOfParts>
  <Company>Nisource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 Lai</dc:creator>
  <cp:lastModifiedBy>Racher \ James \ F</cp:lastModifiedBy>
  <cp:lastPrinted>2018-04-10T11:45:35Z</cp:lastPrinted>
  <dcterms:created xsi:type="dcterms:W3CDTF">2018-04-10T11:45:31Z</dcterms:created>
  <dcterms:modified xsi:type="dcterms:W3CDTF">2018-04-12T13:43:56Z</dcterms:modified>
</cp:coreProperties>
</file>