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2855\AppData\Local\Temp\notesC9812B\"/>
    </mc:Choice>
  </mc:AlternateContent>
  <bookViews>
    <workbookView xWindow="0" yWindow="0" windowWidth="24000" windowHeight="9135"/>
  </bookViews>
  <sheets>
    <sheet name="2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cctXref">#REF!</definedName>
    <definedName name="AddPMA">#REF!</definedName>
    <definedName name="AddUSF">#REF!</definedName>
    <definedName name="ahahahahaha" hidden="1">{"'Server Configuration'!$A$1:$DB$281"}</definedName>
    <definedName name="Ainput2">'[1]L Graph (Data)'!$A$6:$DS$21</definedName>
    <definedName name="Ainputvol">'[2]L Graph (Data)'!$A$6:$DS$17</definedName>
    <definedName name="AllData">OFFSET('[3]SLCs Due &amp; Recd'!$A$11,0,0,COUNTA('[3]SLCs Due &amp; Recd'!$B$1:$B$65536),COUNTA('[3]SLCs Due &amp; Recd'!$A$11:$IV$11))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rate">'[4]AVG FXrates'!$B$4:$F$47</definedName>
    <definedName name="Baseline">#REF!</definedName>
    <definedName name="Binputrusum">'[1]L Graph (Data)'!$A$97:$DS$109</definedName>
    <definedName name="binputsum">'[2]L Graph (Data)'!$A$19:$DS$29</definedName>
    <definedName name="binputsumru">'[5]L Graph (Data)'!$A$91:$DS$105</definedName>
    <definedName name="binputvol">'[5]L Graph (Data)'!$A$21:$DS$34</definedName>
    <definedName name="blip" hidden="1">{"'Server Configuration'!$A$1:$DB$281"}</definedName>
    <definedName name="blort">#REF!</definedName>
    <definedName name="BMSGRADE">[6]Assumptions!$J$8:$J$21</definedName>
    <definedName name="ByTower">#REF!</definedName>
    <definedName name="CALDEN">#REF!</definedName>
    <definedName name="CCCfeeadj">'[2]L Graph (Data)'!$A$410:$DS$457</definedName>
    <definedName name="CCCvoladj">'[2]L Graph (Data)'!$A$359:$DS$406</definedName>
    <definedName name="Central_Call_Handling_Charge">'[7]Router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'[1]L Graph (Data)'!$A$41:$IV$56</definedName>
    <definedName name="Cinputvol">'[5]L Graph (Data)'!$A$38:$DS$51</definedName>
    <definedName name="Clarification">#REF!</definedName>
    <definedName name="Companies">#REF!</definedName>
    <definedName name="Criticality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D">{"'Server Configuration'!$A$1:$DB$281"}</definedName>
    <definedName name="DAVE">'[8]E-2'!#REF!</definedName>
    <definedName name="DEBT">[9]RORB!$B$2:$F$24</definedName>
    <definedName name="DEPPROD51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ENDrate">'[4]END FXrates'!$B$4:$F$46</definedName>
    <definedName name="EQUITY">[9]RORB!$A$25:$G$49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indRef">OFFSET('[3]% Invoice'!$A$1,0,0,COUNTA('[3]% Invoice'!$A$1:$A$65536),1)</definedName>
    <definedName name="Grade">[6]Assumptions!$J$8:$J$21</definedName>
    <definedName name="header">#REF!</definedName>
    <definedName name="HoursPerDay">7.5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'[5]L Graph (Data)'!$A$71:$DS$84</definedName>
    <definedName name="IMFILE">#REF!</definedName>
    <definedName name="Inputbase">'[1]A (Input) Inv MO Service Charge'!#REF!</definedName>
    <definedName name="IRefbase">'[1]L Graph (Data)'!$A$113:$DS$126</definedName>
    <definedName name="Irefbaseunits">'[5]L Graph (Data)'!$A$109:$DS$125</definedName>
    <definedName name="ITARCRRCCHARGE">'[2]L Graph (Data)'!$A$187:$DS$233</definedName>
    <definedName name="ITbasefee">'[2]L Graph (Data)'!$A$49:$DS$60</definedName>
    <definedName name="ITbaseRUFee">'[2]L Graph (Data)'!$A$239:$DS$286</definedName>
    <definedName name="ITbinputsumru">'[2]L Graph (Data)'!$A$81:$DS$128</definedName>
    <definedName name="ITbinputvol">'[2]L Graph (Data)'!$A$19:$DS$30</definedName>
    <definedName name="ITCinputvol">'[2]L Graph (Data)'!$A$34:$DS$45</definedName>
    <definedName name="ITIbaselineunits">'[2]L Graph (Data)'!$A$63:$DS$74</definedName>
    <definedName name="ITNetArcCharge">'[2]L Graph (Data)'!$A$293:$DS$339</definedName>
    <definedName name="ITnetservfee">'[2]L Graph (Data)'!$A$344:$DS$355</definedName>
    <definedName name="ITrefbaselineunits">'[2]L Graph (Data)'!$A$132:$DS$181</definedName>
    <definedName name="LABOR">#REF!</definedName>
    <definedName name="licenseduration">#REF!</definedName>
    <definedName name="licensescope">#REF!</definedName>
    <definedName name="lookup">'[10]Input Sheet'!$A$9:$BM$140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EBT">#REF!</definedName>
    <definedName name="NEWFILE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utoDrillOk">"VN"</definedName>
    <definedName name="NvsElapsedTime">0.00477291666902602</definedName>
    <definedName name="NvsEndTime">35706.4988658565</definedName>
    <definedName name="NvsInstanceHook">#REF!='[11]September Travel Detail'!#REF!</definedName>
    <definedName name="NvsInstLang">"VENG"</definedName>
    <definedName name="NvsInstSpec">"%,FDEPTID,VHS9PW"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Setid">"VSHARE"</definedName>
    <definedName name="NvsParentRef">"'[PYR_SVC_BLUERI_BS-1003.xls]Balance Sheet'!$I$13"</definedName>
    <definedName name="NvsReqBU">"VPSC"</definedName>
    <definedName name="NvsReqBUOnly">"VN"</definedName>
    <definedName name="NvsStyleNme">"NiSource Corporate.xls"</definedName>
    <definedName name="NvsTransLed">"VN"</definedName>
    <definedName name="NvsTreeASD">"V2001-09-30"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k">#REF!</definedName>
    <definedName name="PAGE2">'[12]Rate Base Summary Sch B-1'!#REF!</definedName>
    <definedName name="PAGE3">#REF!</definedName>
    <definedName name="PAGE4">#REF!</definedName>
    <definedName name="PAGE5">'[13]B-2.3'!#REF!</definedName>
    <definedName name="PAGE6">'[13]B-2.3'!#REF!</definedName>
    <definedName name="penalty">#REF!</definedName>
    <definedName name="PerInvoiceLookup">OFFSET('[3]% Invoice'!$A$1,0,0,COUNTA('[3]% Invoice'!$A$1:$A$65536),COUNTA('[3]% Invoice'!$A$1:$IV$1))</definedName>
    <definedName name="pook">#REF!</definedName>
    <definedName name="PRINT">#REF!</definedName>
    <definedName name="productlist">'[14]Product List'!$A$1:$E$23153</definedName>
    <definedName name="qryFTECategbyCountry">#REF!</definedName>
    <definedName name="Quest">#REF!</definedName>
    <definedName name="rates">#REF!</definedName>
    <definedName name="_xlnm.Recorder">#REF!</definedName>
    <definedName name="RefFunction">[6]Assumptions!$F$34:$F$39</definedName>
    <definedName name="RefGrade">[6]Assumptions!$F$7:$F$16</definedName>
    <definedName name="RefJobTitle">[6]Assumptions!$F$18:$F$31</definedName>
    <definedName name="RISK">#REF!</definedName>
    <definedName name="Rollups">#REF!</definedName>
    <definedName name="SGA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aryTable">#REF!</definedName>
    <definedName name="Teldata">#REF!</definedName>
    <definedName name="TEMP">#REF!</definedName>
    <definedName name="test">'[10]Input Sheet'!#REF!</definedName>
    <definedName name="test1">'[10]Input Sheet'!#REF!</definedName>
    <definedName name="tol">0.001</definedName>
    <definedName name="Totals">'[15]Complete Listing incl LCN'!#REF!</definedName>
    <definedName name="usd">[16]Assumptions!$C$13</definedName>
    <definedName name="USF">#REF!</definedName>
    <definedName name="WorkingDaysPerYear">210</definedName>
    <definedName name="Xref">'[17]xref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4" i="1" s="1"/>
  <c r="F14" i="1" s="1"/>
  <c r="E18" i="1"/>
  <c r="D18" i="1"/>
  <c r="F18" i="1" s="1"/>
  <c r="A13" i="1"/>
  <c r="A14" i="1" s="1"/>
  <c r="A15" i="1" s="1"/>
  <c r="A16" i="1" s="1"/>
  <c r="A17" i="1" s="1"/>
  <c r="A18" i="1" s="1"/>
  <c r="A19" i="1" s="1"/>
  <c r="A20" i="1" s="1"/>
  <c r="D12" i="1" l="1"/>
  <c r="F12" i="1" l="1"/>
  <c r="F20" i="1" s="1"/>
  <c r="D20" i="1"/>
</calcChain>
</file>

<file path=xl/sharedStrings.xml><?xml version="1.0" encoding="utf-8"?>
<sst xmlns="http://schemas.openxmlformats.org/spreadsheetml/2006/main" count="21" uniqueCount="21">
  <si>
    <t>PSC Case No. 2018-00041</t>
  </si>
  <si>
    <t>Staff DR Set 2-2</t>
  </si>
  <si>
    <t>Attachment A</t>
  </si>
  <si>
    <t>Respondent: Chun-Yi Lai</t>
  </si>
  <si>
    <t>Columbia Gas of Kentucky, Inc.</t>
  </si>
  <si>
    <t>Average Weighted Cost of Capital</t>
  </si>
  <si>
    <t>For the Calendar Year 2017</t>
  </si>
  <si>
    <t>Line No.</t>
  </si>
  <si>
    <t>Component of Capitalization</t>
  </si>
  <si>
    <r>
      <t xml:space="preserve">Per Books 12/31/2017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</si>
  <si>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Ratios</t>
  </si>
  <si>
    <r>
      <t xml:space="preserve">Actual Rates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</si>
  <si>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Average Weighted Cost</t>
  </si>
  <si>
    <t>Short-Term Debt (13-Month Average)</t>
  </si>
  <si>
    <t>Long-Term Debt</t>
  </si>
  <si>
    <t>Preferred Stock</t>
  </si>
  <si>
    <t>Common Equity (13-Month Average)</t>
  </si>
  <si>
    <t>Total Capitalization</t>
  </si>
  <si>
    <t>Note:</t>
  </si>
  <si>
    <t>(1) Please see Staff DR Set 1-2 Attachment A.</t>
  </si>
  <si>
    <t>(2) Please see Staff DR Set 1-3 for the short-term and long-term debt rates. Please see Staff DR Set 2-1 for the adjusted return on equity.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</si>
</sst>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00%"/>
    <numFmt numFmtId="167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1" applyNumberFormat="1" applyFont="1"/>
    <xf numFmtId="166" fontId="0" fillId="0" borderId="0" xfId="2" applyNumberFormat="1" applyFont="1"/>
    <xf numFmtId="167" fontId="0" fillId="0" borderId="0" xfId="2" applyNumberFormat="1" applyFont="1"/>
    <xf numFmtId="10" fontId="0" fillId="0" borderId="0" xfId="2" applyNumberFormat="1" applyFont="1"/>
    <xf numFmtId="0" fontId="0" fillId="0" borderId="0" xfId="0" applyFont="1" applyFill="1"/>
    <xf numFmtId="166" fontId="0" fillId="0" borderId="0" xfId="2" applyNumberFormat="1" applyFont="1" applyFill="1"/>
    <xf numFmtId="43" fontId="0" fillId="0" borderId="0" xfId="1" applyFont="1"/>
    <xf numFmtId="0" fontId="2" fillId="0" borderId="0" xfId="0" applyFont="1"/>
    <xf numFmtId="167" fontId="0" fillId="0" borderId="0" xfId="0" applyNumberFormat="1"/>
    <xf numFmtId="165" fontId="0" fillId="0" borderId="2" xfId="1" applyNumberFormat="1" applyFont="1" applyBorder="1"/>
    <xf numFmtId="166" fontId="0" fillId="0" borderId="2" xfId="2" applyNumberFormat="1" applyFont="1" applyBorder="1"/>
    <xf numFmtId="167" fontId="0" fillId="0" borderId="2" xfId="2" applyNumberFormat="1" applyFont="1" applyBorder="1"/>
    <xf numFmtId="10" fontId="0" fillId="0" borderId="0" xfId="0" applyNumberFormat="1"/>
    <xf numFmtId="0" fontId="0" fillId="0" borderId="0" xfId="0" applyFill="1" applyAlignment="1">
      <alignment horizontal="left"/>
    </xf>
    <xf numFmtId="0" fontId="2" fillId="0" borderId="0" xfId="0" applyFont="1" applyFill="1"/>
    <xf numFmtId="165" fontId="0" fillId="0" borderId="0" xfId="1" applyNumberFormat="1" applyFont="1" applyFill="1"/>
    <xf numFmtId="164" fontId="0" fillId="0" borderId="0" xfId="1" applyNumberFormat="1" applyFont="1" applyFill="1"/>
    <xf numFmtId="10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2017%20Tax%20Reform\Data%20Requests\AG%20Set%201\AG%20DR%20Set%201-5%20Att%20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2017%20Tax%20Reform\Data%20Requests\Staff%20Set%202\(Draft)%20Staff%20Set%202%20Workpap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WPB-5.1 MIS WC"/>
      <sheetName val="WPB-6 Acct. 101, 252, 255, 283"/>
      <sheetName val="Acct. 282 pg 1"/>
      <sheetName val="Acct. 282 pg 2"/>
      <sheetName val="Acct. 190"/>
      <sheetName val="Operating Income Sum Index C"/>
      <sheetName val="Operating Income Summary C-1"/>
      <sheetName val="Attachment CYL - 1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0">
          <cell r="F30">
            <v>208428881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a"/>
      <sheetName val="2-1b"/>
      <sheetName val="2-1e"/>
      <sheetName val="2-2"/>
      <sheetName val="2-3"/>
      <sheetName val="2-4"/>
      <sheetName val="2-5"/>
      <sheetName val="2-3 with New State"/>
      <sheetName val="2-4 with New State"/>
      <sheetName val="2-5 with New State"/>
      <sheetName val="Staff 1-006 with New State"/>
      <sheetName val="AG1-5 with New State"/>
    </sheetNames>
    <sheetDataSet>
      <sheetData sheetId="0"/>
      <sheetData sheetId="1"/>
      <sheetData sheetId="2">
        <row r="6">
          <cell r="D6">
            <v>7.1050242138943093E-2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J16" sqref="J16"/>
    </sheetView>
  </sheetViews>
  <sheetFormatPr defaultRowHeight="15" x14ac:dyDescent="0.25"/>
  <cols>
    <col min="1" max="1" width="9.85546875" customWidth="1"/>
    <col min="2" max="2" width="34.7109375" customWidth="1"/>
    <col min="3" max="3" width="18" bestFit="1" customWidth="1"/>
    <col min="4" max="4" width="13.85546875" customWidth="1"/>
    <col min="5" max="5" width="15" customWidth="1"/>
    <col min="6" max="6" width="17.5703125" customWidth="1"/>
    <col min="8" max="8" width="14.140625" customWidth="1"/>
    <col min="9" max="9" width="22.140625" bestFit="1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6" spans="1:6" x14ac:dyDescent="0.25">
      <c r="A6" s="28" t="s">
        <v>4</v>
      </c>
      <c r="B6" s="28"/>
      <c r="C6" s="28"/>
      <c r="D6" s="28"/>
      <c r="E6" s="28"/>
      <c r="F6" s="28"/>
    </row>
    <row r="7" spans="1:6" x14ac:dyDescent="0.25">
      <c r="A7" s="28" t="s">
        <v>5</v>
      </c>
      <c r="B7" s="28"/>
      <c r="C7" s="28"/>
      <c r="D7" s="28"/>
      <c r="E7" s="28"/>
      <c r="F7" s="28"/>
    </row>
    <row r="8" spans="1:6" x14ac:dyDescent="0.25">
      <c r="A8" s="28" t="s">
        <v>6</v>
      </c>
      <c r="B8" s="28"/>
      <c r="C8" s="28"/>
      <c r="D8" s="28"/>
      <c r="E8" s="28"/>
      <c r="F8" s="28"/>
    </row>
    <row r="10" spans="1:6" ht="32.25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</row>
    <row r="11" spans="1:6" x14ac:dyDescent="0.25">
      <c r="E11" s="3"/>
    </row>
    <row r="12" spans="1:6" x14ac:dyDescent="0.25">
      <c r="A12" s="4">
        <v>1</v>
      </c>
      <c r="B12" s="5" t="s">
        <v>13</v>
      </c>
      <c r="C12" s="6">
        <v>8640992</v>
      </c>
      <c r="D12" s="7">
        <f>ROUND(C12/$C$20,6)</f>
        <v>3.4245999999999999E-2</v>
      </c>
      <c r="E12" s="7">
        <v>1.44E-2</v>
      </c>
      <c r="F12" s="8">
        <f>ROUND(D12*E12,6)</f>
        <v>4.9299999999999995E-4</v>
      </c>
    </row>
    <row r="13" spans="1:6" x14ac:dyDescent="0.25">
      <c r="A13" s="4">
        <f>A12+1</f>
        <v>2</v>
      </c>
      <c r="B13" s="5"/>
      <c r="C13" s="6"/>
      <c r="D13" s="7"/>
      <c r="E13" s="9"/>
      <c r="F13" s="8"/>
    </row>
    <row r="14" spans="1:6" x14ac:dyDescent="0.25">
      <c r="A14" s="4">
        <f t="shared" ref="A14:A20" si="0">A13+1</f>
        <v>3</v>
      </c>
      <c r="B14" s="5" t="s">
        <v>14</v>
      </c>
      <c r="C14" s="6">
        <v>114375000</v>
      </c>
      <c r="D14" s="7">
        <f>ROUND(C14/$C$20,6)</f>
        <v>0.45329199999999997</v>
      </c>
      <c r="E14" s="7">
        <v>5.3365000000000003E-2</v>
      </c>
      <c r="F14" s="8">
        <f>ROUND(D14*E14,6)</f>
        <v>2.419E-2</v>
      </c>
    </row>
    <row r="15" spans="1:6" x14ac:dyDescent="0.25">
      <c r="A15" s="4">
        <f t="shared" si="0"/>
        <v>4</v>
      </c>
      <c r="B15" s="5"/>
      <c r="C15" s="6"/>
      <c r="D15" s="7"/>
      <c r="E15" s="9"/>
      <c r="F15" s="8"/>
    </row>
    <row r="16" spans="1:6" x14ac:dyDescent="0.25">
      <c r="A16" s="4">
        <f t="shared" si="0"/>
        <v>5</v>
      </c>
      <c r="B16" s="5" t="s">
        <v>15</v>
      </c>
      <c r="C16" s="6">
        <v>0</v>
      </c>
      <c r="D16" s="7"/>
      <c r="E16" s="9"/>
      <c r="F16" s="8"/>
    </row>
    <row r="17" spans="1:9" x14ac:dyDescent="0.25">
      <c r="A17" s="4">
        <f t="shared" si="0"/>
        <v>6</v>
      </c>
      <c r="B17" s="5"/>
      <c r="C17" s="6"/>
      <c r="D17" s="7"/>
      <c r="E17" s="9"/>
      <c r="F17" s="8"/>
    </row>
    <row r="18" spans="1:9" x14ac:dyDescent="0.25">
      <c r="A18" s="4">
        <f t="shared" si="0"/>
        <v>7</v>
      </c>
      <c r="B18" s="10" t="s">
        <v>16</v>
      </c>
      <c r="C18" s="6">
        <v>129304686</v>
      </c>
      <c r="D18" s="7">
        <f>ROUND(C18/$C$20,6)</f>
        <v>0.51246199999999997</v>
      </c>
      <c r="E18" s="11">
        <f>'[18]2-1e'!D6</f>
        <v>7.1050242138943093E-2</v>
      </c>
      <c r="F18" s="8">
        <f>ROUND(D18*E18,6)</f>
        <v>3.6410999999999999E-2</v>
      </c>
      <c r="H18" s="12"/>
      <c r="I18" s="9"/>
    </row>
    <row r="19" spans="1:9" x14ac:dyDescent="0.25">
      <c r="A19" s="4">
        <f t="shared" si="0"/>
        <v>8</v>
      </c>
      <c r="B19" s="13"/>
      <c r="C19" s="6"/>
      <c r="D19" s="7"/>
      <c r="E19" s="9"/>
      <c r="F19" s="14"/>
    </row>
    <row r="20" spans="1:9" ht="15.75" thickBot="1" x14ac:dyDescent="0.3">
      <c r="A20" s="4">
        <f t="shared" si="0"/>
        <v>9</v>
      </c>
      <c r="B20" s="13" t="s">
        <v>17</v>
      </c>
      <c r="C20" s="15">
        <f>SUM(C12:C18)</f>
        <v>252320678</v>
      </c>
      <c r="D20" s="16">
        <f>SUM(D12:D18)</f>
        <v>1</v>
      </c>
      <c r="E20" s="3"/>
      <c r="F20" s="17">
        <f>SUM(F12:F18)</f>
        <v>6.1093999999999996E-2</v>
      </c>
    </row>
    <row r="21" spans="1:9" ht="15.75" thickTop="1" x14ac:dyDescent="0.25">
      <c r="A21" s="4"/>
      <c r="B21" s="13"/>
      <c r="C21" s="6"/>
      <c r="D21" s="7"/>
      <c r="E21" s="3"/>
      <c r="F21" s="18"/>
    </row>
    <row r="22" spans="1:9" x14ac:dyDescent="0.25">
      <c r="A22" s="19" t="s">
        <v>18</v>
      </c>
      <c r="B22" s="20"/>
      <c r="C22" s="21"/>
      <c r="D22" s="11"/>
      <c r="E22" s="22"/>
      <c r="F22" s="23"/>
    </row>
    <row r="23" spans="1:9" x14ac:dyDescent="0.25">
      <c r="A23" s="24" t="s">
        <v>19</v>
      </c>
      <c r="B23" s="25"/>
      <c r="C23" s="25"/>
      <c r="D23" s="25"/>
      <c r="E23" s="25"/>
      <c r="F23" s="25"/>
      <c r="G23" s="26"/>
    </row>
    <row r="24" spans="1:9" s="26" customFormat="1" ht="12.75" customHeight="1" x14ac:dyDescent="0.2">
      <c r="A24" s="29" t="s">
        <v>20</v>
      </c>
      <c r="B24" s="29"/>
      <c r="C24" s="29"/>
      <c r="D24" s="29"/>
      <c r="E24" s="29"/>
      <c r="F24" s="27"/>
    </row>
    <row r="25" spans="1:9" s="26" customFormat="1" ht="24.75" customHeight="1" x14ac:dyDescent="0.2">
      <c r="A25" s="29"/>
      <c r="B25" s="29"/>
      <c r="C25" s="29"/>
      <c r="D25" s="29"/>
      <c r="E25" s="29"/>
      <c r="F25" s="27"/>
    </row>
    <row r="26" spans="1:9" s="26" customFormat="1" ht="12.75" x14ac:dyDescent="0.2">
      <c r="A26" s="27"/>
      <c r="B26" s="27"/>
      <c r="C26" s="27"/>
      <c r="D26" s="27"/>
      <c r="E26" s="27"/>
      <c r="F26" s="27"/>
    </row>
    <row r="27" spans="1:9" x14ac:dyDescent="0.25">
      <c r="A27" s="24"/>
      <c r="B27" s="24"/>
      <c r="C27" s="24"/>
      <c r="D27" s="24"/>
      <c r="E27" s="24"/>
      <c r="F27" s="24"/>
    </row>
    <row r="28" spans="1:9" x14ac:dyDescent="0.25">
      <c r="A28" s="24"/>
      <c r="B28" s="24"/>
      <c r="C28" s="24"/>
      <c r="D28" s="24"/>
      <c r="E28" s="24"/>
      <c r="F28" s="24"/>
    </row>
  </sheetData>
  <mergeCells count="4">
    <mergeCell ref="A6:F6"/>
    <mergeCell ref="A7:F7"/>
    <mergeCell ref="A8:F8"/>
    <mergeCell ref="A24:E25"/>
  </mergeCells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2-2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 Lai</dc:creator>
  <cp:lastModifiedBy>Chun Lai</cp:lastModifiedBy>
  <dcterms:created xsi:type="dcterms:W3CDTF">2018-04-10T00:03:14Z</dcterms:created>
  <dcterms:modified xsi:type="dcterms:W3CDTF">2018-04-10T12:37:30Z</dcterms:modified>
</cp:coreProperties>
</file>