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2018-00039 (2018 Tax Law Changes on Atmos)\Staff Set 1 Attachments\"/>
    </mc:Choice>
  </mc:AlternateContent>
  <xr:revisionPtr revIDLastSave="0" documentId="13_ncr:1_{D5A3EC3A-451E-43F4-BB5D-587F7CAFC52A}" xr6:coauthVersionLast="45" xr6:coauthVersionMax="45" xr10:uidLastSave="{00000000-0000-0000-0000-000000000000}"/>
  <bookViews>
    <workbookView xWindow="-120" yWindow="-120" windowWidth="20730" windowHeight="10710" xr2:uid="{6025D829-B057-4593-87EC-749ABF4105AF}"/>
  </bookViews>
  <sheets>
    <sheet name="Exhibit I Three Mo" sheetId="7" r:id="rId1"/>
    <sheet name="Exhibit I One Mo" sheetId="11" r:id="rId2"/>
    <sheet name="Exhibit J PRP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1">#REF!</definedName>
    <definedName name="\A">#REF!</definedName>
    <definedName name="\c" localSheetId="1">#REF!</definedName>
    <definedName name="\c">#REF!</definedName>
    <definedName name="\E">#REF!</definedName>
    <definedName name="\f">#REF!</definedName>
    <definedName name="\G">#REF!</definedName>
    <definedName name="\H">#REF!</definedName>
    <definedName name="\L">#REF!</definedName>
    <definedName name="\P">#REF!</definedName>
    <definedName name="\R">#REF!</definedName>
    <definedName name="\S">#REF!</definedName>
    <definedName name="\T">#REF!</definedName>
    <definedName name="\X">#REF!</definedName>
    <definedName name="\z">#REF!</definedName>
    <definedName name="____LVS1">#REF!</definedName>
    <definedName name="____LVS2">#REF!</definedName>
    <definedName name="____W.O.R.K.B.O.O.K..C.O.N.T.E.N.T.S____">#REF!</definedName>
    <definedName name="___LVS1">#REF!</definedName>
    <definedName name="___LVS2">#REF!</definedName>
    <definedName name="__123Graph_A" hidden="1">#REF!</definedName>
    <definedName name="__123Graph_B" hidden="1">#REF!</definedName>
    <definedName name="__123Graph_X" hidden="1">#REF!</definedName>
    <definedName name="__LVS1">#REF!</definedName>
    <definedName name="__LVS2">#REF!</definedName>
    <definedName name="_1_2_qry_export_cwip">#REF!</definedName>
    <definedName name="_adj2">'[1]adjustment 1'!$F$8:$F$1901</definedName>
    <definedName name="_amt2">'[1]adjustment 1'!$BZ$8:$BZ$1901</definedName>
    <definedName name="_C1_R1_V_C_1YR">#REF!</definedName>
    <definedName name="_C1_R1_V_C_2YR">#REF!</definedName>
    <definedName name="_C1_R1_V_C_5YR">#REF!</definedName>
    <definedName name="_C2_R1_V_C_1YR">#REF!</definedName>
    <definedName name="_C2_R1_V_C_2YR">#REF!</definedName>
    <definedName name="_C2_R1_V_C_5YR">#REF!</definedName>
    <definedName name="_C2_R2_V_C_1YR">#REF!</definedName>
    <definedName name="_C2_R2_V_C_2YR">#REF!</definedName>
    <definedName name="_C2_R2_V_C_5YR">#REF!</definedName>
    <definedName name="_C2_R4_V_C_1YR">#REF!</definedName>
    <definedName name="_C2_R4_V_C_2YR">#REF!</definedName>
    <definedName name="_C2_R4_V_C_5YR">#REF!</definedName>
    <definedName name="_C3_R1_V_C_1YR">#REF!</definedName>
    <definedName name="_C3_R1_V_C_2YR">#REF!</definedName>
    <definedName name="_C3_R1_V_C_5YR">#REF!</definedName>
    <definedName name="_C3_R2_V_C_1YR">#REF!</definedName>
    <definedName name="_C3_R2_V_C_2YR">#REF!</definedName>
    <definedName name="_C3_R2_V_C_5YR">#REF!</definedName>
    <definedName name="_C3_R4_V_C_1YR">#REF!</definedName>
    <definedName name="_C3_R4_V_C_2YR">#REF!</definedName>
    <definedName name="_C3_R4_V_C_5YR">#REF!</definedName>
    <definedName name="_C3_R5_V_C_1YR">#REF!</definedName>
    <definedName name="_C3_R5_V_C_2YR">#REF!</definedName>
    <definedName name="_C3_R5_V_C_5YR">#REF!</definedName>
    <definedName name="_db2">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LVS1">#REF!</definedName>
    <definedName name="_LVS2">#REF!</definedName>
    <definedName name="_Order1" hidden="1">255</definedName>
    <definedName name="_Order2" hidden="1">255</definedName>
    <definedName name="_pap05">#REF!</definedName>
    <definedName name="_pap06">#REF!</definedName>
    <definedName name="_PD1">#REF!</definedName>
    <definedName name="_PD2">#REF!</definedName>
    <definedName name="_PDM1">#REF!</definedName>
    <definedName name="_PDM2">#REF!</definedName>
    <definedName name="_Regression_Out" hidden="1">#REF!</definedName>
    <definedName name="_Regression_X" hidden="1">#REF!</definedName>
    <definedName name="_Regression_Y" hidden="1">#REF!</definedName>
    <definedName name="_S">#REF!</definedName>
    <definedName name="_Sort" hidden="1">#REF!</definedName>
    <definedName name="a">[2]PPAct!$B$246:$P$256</definedName>
    <definedName name="A_P">#REF!</definedName>
    <definedName name="A_P_GAS">#REF!</definedName>
    <definedName name="ab">[3]PPAct!$B$246:$P$256</definedName>
    <definedName name="ABHDD_J1">#REF!</definedName>
    <definedName name="ABHDD_J1_03">#REF!</definedName>
    <definedName name="ABHDD_J2">#REF!</definedName>
    <definedName name="ABHDD_J2_03">#REF!</definedName>
    <definedName name="ABHDD_J3">#REF!</definedName>
    <definedName name="ABHDD_J3_03">#REF!</definedName>
    <definedName name="ABHDD_J4">#REF!</definedName>
    <definedName name="ABHDD_J4_03">#REF!</definedName>
    <definedName name="ABHDD_J5">#REF!</definedName>
    <definedName name="ABHDD_J5_03">#REF!</definedName>
    <definedName name="ABHDD_J6_03">#REF!</definedName>
    <definedName name="ABHDD_J7_03">#REF!</definedName>
    <definedName name="aBTUFactor">[4]assump!$G$46</definedName>
    <definedName name="aCapital_Distr_Distr">[4]assump!$G$69:$K$69</definedName>
    <definedName name="aCapital_Distr_Gath">[4]assump!$G$70:$K$70</definedName>
    <definedName name="aCapital_Distr_gen">[4]assump!$G$72:$K$72</definedName>
    <definedName name="aCapital_Distr_PL">[4]assump!$G$68:$K$68</definedName>
    <definedName name="aCapital_Distr_ungd">[4]assump!$G$71:$K$71</definedName>
    <definedName name="aCapital_PL_Distr">[4]assump!$G$80:$K$80</definedName>
    <definedName name="aCapital_PL_Gath">[4]assump!$G$81:$K$81</definedName>
    <definedName name="aCapital_PL_Gen">[4]assump!$G$83:$K$83</definedName>
    <definedName name="aCapital_PL_PL">[4]assump!$G$79:$K$79</definedName>
    <definedName name="aCapital_PL_Ungd">[4]assump!$G$82:$K$82</definedName>
    <definedName name="acct">#REF!</definedName>
    <definedName name="actual">[5]summary!$G$2:$G$3577</definedName>
    <definedName name="aDeprRate_Distr">[4]assump!$G$21</definedName>
    <definedName name="aDeprRate_Gath">[4]assump!$G$22</definedName>
    <definedName name="aDeprRate_Gen">[4]assump!$G$24</definedName>
    <definedName name="aDeprRate_PL">[4]assump!$G$20</definedName>
    <definedName name="aDeprRate_Ungd">[4]assump!$G$23</definedName>
    <definedName name="ADVal">#REF!</definedName>
    <definedName name="AEL_1080">#REF!</definedName>
    <definedName name="AEL_1110">#REF!</definedName>
    <definedName name="aFITRate">[4]assump!$G$143</definedName>
    <definedName name="aGasPrice">[4]assump!$G$45</definedName>
    <definedName name="ALL_CUST">#REF!</definedName>
    <definedName name="ALL_DEM">#REF!</definedName>
    <definedName name="ALLOC_02">#REF!</definedName>
    <definedName name="alloc_table">#REF!</definedName>
    <definedName name="aLUG">[4]assump!$G$43</definedName>
    <definedName name="amounts">#REF!</definedName>
    <definedName name="amt">'[6]Rpt 1033-Feb05-Deprec. Exp.'!$L$3:$L$1706</definedName>
    <definedName name="aRecoverRate_Distr">[4]assump!$G$37</definedName>
    <definedName name="aRecoverRate_Gath">[4]assump!$G$38</definedName>
    <definedName name="aRecoverRate_Gen">[4]assump!$G$40</definedName>
    <definedName name="aRecoverRate_PL">[4]assump!$G$36</definedName>
    <definedName name="aRecoverRate_Ungd">[4]assump!$G$39</definedName>
    <definedName name="aRetireRate_Distr">[4]assump!$G$30</definedName>
    <definedName name="aRetireRate_Gath">[4]assump!$G$31</definedName>
    <definedName name="aRetireRate_Gen">[4]assump!$G$33</definedName>
    <definedName name="aRetireRate_PL">[4]assump!$G$29</definedName>
    <definedName name="aRetireRate_Ungd">[4]assump!$G$32</definedName>
    <definedName name="aRevenueTaxRate">[4]assump!$G$44</definedName>
    <definedName name="ATMOS_1080">#REF!</definedName>
    <definedName name="ATMOS_1110">#REF!</definedName>
    <definedName name="aYear1">[4]assump!$G$52:$G$85</definedName>
    <definedName name="aYear2">[4]assump!$H$52:$H$85</definedName>
    <definedName name="aYear3">[4]assump!$I$52:$I$85</definedName>
    <definedName name="aYear4">[4]assump!$J$52:$J$85</definedName>
    <definedName name="aYear5">[4]assump!$K$52:$K$85</definedName>
    <definedName name="B">[2]PPBud!$B$246:$P$256</definedName>
    <definedName name="bal">#REF!</definedName>
    <definedName name="Base_Case" localSheetId="1">'[7]TXU model'!$B$3:$L$44,'[7]TXU model'!#REF!,'[7]TXU model'!$B$46:$L$100,'[7]TXU model'!$B$104:$L$113,'[7]TXU model'!$B$117:$L$169,'[7]TXU model'!$B$235:$L$252,'[7]TXU model'!$B$254:$L$300,'[7]TXU model'!$B$303:$L$341,'[7]TXU model'!$B$343:$L$381,'[7]TXU model'!$B$383:$L$409,'[7]TXU model'!$B$411:$L$443</definedName>
    <definedName name="Base_Case">'[7]TXU model'!$B$3:$L$44,'[7]TXU model'!#REF!,'[7]TXU model'!$B$46:$L$100,'[7]TXU model'!$B$104:$L$113,'[7]TXU model'!$B$117:$L$169,'[7]TXU model'!$B$235:$L$252,'[7]TXU model'!$B$254:$L$300,'[7]TXU model'!$B$303:$L$341,'[7]TXU model'!$B$343:$L$381,'[7]TXU model'!$B$383:$L$409,'[7]TXU model'!$B$411:$L$443</definedName>
    <definedName name="Base_Volume">#REF!</definedName>
    <definedName name="bc">[3]PPBud!$B$246:$P$256</definedName>
    <definedName name="Benefits">#REF!</definedName>
    <definedName name="Block_1">[4]assump!$I$92:$I$131</definedName>
    <definedName name="Block_2">[4]assump!$J$92:$J$131</definedName>
    <definedName name="Block_3">[4]assump!$K$92:$K$131</definedName>
    <definedName name="Block_4">[4]assump!$L$92:$L$131</definedName>
    <definedName name="BOB">#REF!</definedName>
    <definedName name="bu">[5]summary!$B$2:$B$3577</definedName>
    <definedName name="CapAct">[8]CapBud!$A$40:$EA$44</definedName>
    <definedName name="CapBud">[8]CapBud!$A$20:$EA$38</definedName>
    <definedName name="CaseName">[4]assump!$D$4</definedName>
    <definedName name="CaseNo.">'[9]DATA INPUT'!$C$10</definedName>
    <definedName name="Category_Report">#REF!</definedName>
    <definedName name="CC_Spread">'[10]Tech Serv Mgr Data Entry'!$C$53:$I$133</definedName>
    <definedName name="CEActAPT">[11]PPAct!$B$246:$P$256</definedName>
    <definedName name="CEAPT">[12]APT!$A$9:$N$27</definedName>
    <definedName name="CEBudAPT">[11]PPBud!$B$246:$P$256</definedName>
    <definedName name="CESSU">[13]SSU!$A$9:$N$27</definedName>
    <definedName name="chancom">[14]Columbus04!#REF!</definedName>
    <definedName name="chanpa">[14]Columbus04!#REF!</definedName>
    <definedName name="COMPANY">'[9]DATA INPUT'!$C$7</definedName>
    <definedName name="COMPARISON">#REF!</definedName>
    <definedName name="csAllowDetailBudgeting">1</definedName>
    <definedName name="csAllowLocalConsolidation">1</definedName>
    <definedName name="csAppName">"BudgetWeb"</definedName>
    <definedName name="csDE_MarginsWKGAnchor">#REF!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_A">#REF!</definedName>
    <definedName name="CUST_B">#REF!</definedName>
    <definedName name="CUST_C">#REF!</definedName>
    <definedName name="CUST_D">#REF!</definedName>
    <definedName name="CUST_E">#REF!</definedName>
    <definedName name="CUST_F">#REF!</definedName>
    <definedName name="CUST_M">#REF!</definedName>
    <definedName name="Customer">[4]assump!$G$92:$G$131</definedName>
    <definedName name="Customer_Charge">#REF!</definedName>
    <definedName name="Customer_JurOne">#REF!</definedName>
    <definedName name="Customer_One">#REF!</definedName>
    <definedName name="CustomerData_JurFive">#REF!</definedName>
    <definedName name="CustomerData_JurFour">#REF!</definedName>
    <definedName name="CustomerData_JurOne">#REF!</definedName>
    <definedName name="CustomerData_JurSeven">#REF!</definedName>
    <definedName name="CustomerData_JurSix">#REF!</definedName>
    <definedName name="CustomerData_JurThree">#REF!</definedName>
    <definedName name="CustomerData_JurTwo">#REF!</definedName>
    <definedName name="cwip">#REF!</definedName>
    <definedName name="cy_act">#REF!</definedName>
    <definedName name="cy_bud">#REF!</definedName>
    <definedName name="cy_v_bud">#REF!</definedName>
    <definedName name="cy_v_py">#REF!</definedName>
    <definedName name="cyact">[15]Graph!#REF!</definedName>
    <definedName name="cybud">[15]Graph!#REF!</definedName>
    <definedName name="DActDV">[16]EssDActDV!$A$8:$P$189</definedName>
    <definedName name="data">#REF!</definedName>
    <definedName name="data_16">#REF!</definedName>
    <definedName name="data2">#REF!</definedName>
    <definedName name="_xlnm.Database">#REF!</definedName>
    <definedName name="Date">#REF!</definedName>
    <definedName name="Date_Range">#REF!</definedName>
    <definedName name="days">#REF!</definedName>
    <definedName name="DBudDV">[16]EssDBudDV!$A$8:$DV$189</definedName>
    <definedName name="DD_0__1YR_ACT">#REF!</definedName>
    <definedName name="DD_0__1YR_NORM">#REF!</definedName>
    <definedName name="DD_0__2YR_ACT">#REF!</definedName>
    <definedName name="DD_0__2YR_NORM">#REF!</definedName>
    <definedName name="DD_0__5YR_ACT">#REF!</definedName>
    <definedName name="DD_0__5YR_NORM">#REF!</definedName>
    <definedName name="DD_100__2YR_ACT">#REF!</definedName>
    <definedName name="DD_100__5YR_ACT">#REF!</definedName>
    <definedName name="DD_50__1YR_ACT">#REF!</definedName>
    <definedName name="DD_50__2YR_ACT">#REF!</definedName>
    <definedName name="DD_50__2YR_NORM">#REF!</definedName>
    <definedName name="DD_50__5YR">#REF!</definedName>
    <definedName name="DD_50__5YR_ACT">#REF!</definedName>
    <definedName name="DD_50__5YR_NORM">#REF!</definedName>
    <definedName name="DD_75__2YR_ACT">#REF!</definedName>
    <definedName name="DD_75__5YR_ACT">#REF!</definedName>
    <definedName name="Demand">[4]assump!$H$92:$H$131</definedName>
    <definedName name="DEPRECIATION">#REF!</definedName>
    <definedName name="DESIGN_A">#REF!</definedName>
    <definedName name="DESIGN_B">#REF!</definedName>
    <definedName name="Detail_Report">#REF!</definedName>
    <definedName name="eb">#REF!</definedName>
    <definedName name="ENERGAS_1080">#REF!</definedName>
    <definedName name="ENERGAS_1110">#REF!</definedName>
    <definedName name="EPSData">[17]EssEPS!$A$8:$CO$45</definedName>
    <definedName name="EssfHasNonUnique">FALSE</definedName>
    <definedName name="EXH_1">#REF!</definedName>
    <definedName name="EXH_2">#REF!</definedName>
    <definedName name="EXH_3">#REF!</definedName>
    <definedName name="EXH_4">#REF!</definedName>
    <definedName name="EXH_5">#REF!</definedName>
    <definedName name="EXH_6">#REF!</definedName>
    <definedName name="EXH_7">#REF!</definedName>
    <definedName name="EXH_8">#REF!</definedName>
    <definedName name="EXH_9">#REF!</definedName>
    <definedName name="expense_allocator">[18]Scenarios!$H$31</definedName>
    <definedName name="February">#REF!</definedName>
    <definedName name="Fedtaxrate">'[19]WP B9-1'!#REF!</definedName>
    <definedName name="FIND">#REF!</definedName>
    <definedName name="FIT_RATE">#REF!</definedName>
    <definedName name="Five">#REF!</definedName>
    <definedName name="flag">#REF!</definedName>
    <definedName name="flag_16">#REF!</definedName>
    <definedName name="Four">#REF!</definedName>
    <definedName name="G1S">#REF!</definedName>
    <definedName name="G1T">#REF!</definedName>
    <definedName name="G2S">#REF!</definedName>
    <definedName name="G2T">#REF!</definedName>
    <definedName name="Gas_Cost_Rate">#REF!</definedName>
    <definedName name="GASCOST">#REF!</definedName>
    <definedName name="GCA_G1">#REF!</definedName>
    <definedName name="GCA_G2">#REF!</definedName>
    <definedName name="GOEXP">'[9]DATA INPUT'!$C$59</definedName>
    <definedName name="GOEXP_MVG">[20]Input!$D$51</definedName>
    <definedName name="GOPLANT">'[9]DATA INPUT'!$C$55</definedName>
    <definedName name="gPct_Bulk_Capacity">[4]assump!$G$62:$K$62</definedName>
    <definedName name="gPct_Bulk_Count">[4]assump!$G$58:$K$58</definedName>
    <definedName name="gPct_Bulk_Volume">[4]assump!$G$60:$K$60</definedName>
    <definedName name="gPct_Com_Count">[4]assump!$G$53:$K$53</definedName>
    <definedName name="gPct_Com_Volume">[4]assump!$G$56:$K$56</definedName>
    <definedName name="gPct_Ind_Count">[4]assump!$G$54:$K$54</definedName>
    <definedName name="gPct_Ind_Volume">[4]assump!$G$57:$K$57</definedName>
    <definedName name="gPct_Network_Capacity">[4]assump!$G$63:$K$63</definedName>
    <definedName name="gPct_Network_Count">[4]assump!$G$59:$K$59</definedName>
    <definedName name="gPct_Network_Volume">[4]assump!$G$61:$K$61</definedName>
    <definedName name="gPct_Res_Count">[4]assump!$G$52:$K$52</definedName>
    <definedName name="gPct_Res_Volume">[4]assump!$G$55:$K$55</definedName>
    <definedName name="GREELEY_1080">#REF!</definedName>
    <definedName name="GREELEY_1110">#REF!</definedName>
    <definedName name="GRSPLT_">#REF!</definedName>
    <definedName name="II">#REF!</definedName>
    <definedName name="IIC">#REF!</definedName>
    <definedName name="III">#REF!</definedName>
    <definedName name="IIIA_BORD">#REF!</definedName>
    <definedName name="IIIPAGE_1">#REF!</definedName>
    <definedName name="IIIPAGE_2">#REF!</definedName>
    <definedName name="IIIPAGE_2A">#REF!</definedName>
    <definedName name="IIIPAGE_3">#REF!</definedName>
    <definedName name="IIIPAGE_3A">#REF!</definedName>
    <definedName name="IIIPAGE_4">#REF!</definedName>
    <definedName name="IIIPAGE_4A">#REF!</definedName>
    <definedName name="IIIPAGE_5">#REF!</definedName>
    <definedName name="IIIPAGE_5A">#REF!</definedName>
    <definedName name="IIIPAGE_6">#REF!</definedName>
    <definedName name="IIIPAGE_6A">#REF!</definedName>
    <definedName name="IIPAGE_1">#REF!</definedName>
    <definedName name="IIPAGE_1A">#REF!</definedName>
    <definedName name="IIPAGE_2">#REF!</definedName>
    <definedName name="IIPAGE_2A">#REF!</definedName>
    <definedName name="IIPAGEENG">#REF!</definedName>
    <definedName name="IIPAGEGGC">#REF!</definedName>
    <definedName name="IIPAGETLA">#REF!</definedName>
    <definedName name="IIPAGEWKG">#REF!</definedName>
    <definedName name="ImportedData">'[21]GL DETAIL'!#REF!</definedName>
    <definedName name="IncStatData">#REF!</definedName>
    <definedName name="infl05">#REF!</definedName>
    <definedName name="infl06">#REF!</definedName>
    <definedName name="inrease_vols">#REF!,#REF!,#REF!,#REF!,#REF!,#REF!,#REF!</definedName>
    <definedName name="INTER_DEM">#REF!</definedName>
    <definedName name="IPAGE_1">#REF!</definedName>
    <definedName name="IPAGE_1A">#REF!</definedName>
    <definedName name="IPAGE_1B">#REF!</definedName>
    <definedName name="IPAGE_2">#REF!</definedName>
    <definedName name="IPAGE_3">#REF!</definedName>
    <definedName name="IPAGE_4">#REF!</definedName>
    <definedName name="IPAGE_5">#REF!</definedName>
    <definedName name="IPAGE_5A">#REF!</definedName>
    <definedName name="IPAGE_6">#REF!</definedName>
    <definedName name="IPAGE_7">#REF!</definedName>
    <definedName name="IPAGE_8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V">#REF!</definedName>
    <definedName name="IVPAGE_1">#REF!</definedName>
    <definedName name="jk">#REF!</definedName>
    <definedName name="JURISDICTION">'[9]DATA INPUT'!$C$8</definedName>
    <definedName name="labor05">#REF!</definedName>
    <definedName name="labor06">#REF!</definedName>
    <definedName name="LOAD_">#REF!</definedName>
    <definedName name="lookup">#REF!</definedName>
    <definedName name="lu">'[6]Rpt 1033-Feb05-Deprec. Exp.'!$J$3:$J$1706</definedName>
    <definedName name="lu_bu">#REF!</definedName>
    <definedName name="lut">'[1]adjustment 3'!$M$4:$M$371</definedName>
    <definedName name="LVS">#REF!</definedName>
    <definedName name="LVS_NC_FIRM">#REF!</definedName>
    <definedName name="LVS_NC_INTER">#REF!</definedName>
    <definedName name="LVS_WACOG">#REF!</definedName>
    <definedName name="MACROS">#REF!</definedName>
    <definedName name="Main_menu">#REF!</definedName>
    <definedName name="MAINS">#REF!</definedName>
    <definedName name="March">#REF!</definedName>
    <definedName name="Margin_Rates">#REF!</definedName>
    <definedName name="medinfl05">#REF!</definedName>
    <definedName name="medinfl06">#REF!</definedName>
    <definedName name="METERS">#REF!</definedName>
    <definedName name="Method">#REF!</definedName>
    <definedName name="misc">#REF!</definedName>
    <definedName name="mo">[5]summary!$A$2:$A$3577</definedName>
    <definedName name="Month1">#REF!</definedName>
    <definedName name="Month10">#REF!</definedName>
    <definedName name="Month11">#REF!</definedName>
    <definedName name="month12">#REF!</definedName>
    <definedName name="month13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7">#REF!</definedName>
    <definedName name="Month8">#REF!</definedName>
    <definedName name="Month9">#REF!</definedName>
    <definedName name="MTX">#REF!</definedName>
    <definedName name="NBHDD_J1">#REF!</definedName>
    <definedName name="NBHDD_J2">#REF!</definedName>
    <definedName name="NBHDD_J3">#REF!</definedName>
    <definedName name="NBHDD_J4">#REF!</definedName>
    <definedName name="NBHDD_J5">#REF!</definedName>
    <definedName name="NBHDD_J6">#REF!</definedName>
    <definedName name="NBHDD_J7">#REF!</definedName>
    <definedName name="nBulk_Trans">[4]assump!$G$130:$L$130</definedName>
    <definedName name="NC_FIRM">#REF!</definedName>
    <definedName name="NC_INTER">#REF!</definedName>
    <definedName name="NC_T3">#REF!</definedName>
    <definedName name="nCommercial">[4]assump!$G$115:$L$115</definedName>
    <definedName name="nConnect">[4]assump!$G$117:$L$117</definedName>
    <definedName name="nIndustrial">[4]assump!$G$116:$L$116</definedName>
    <definedName name="nIndustrial_PL">[4]assump!$G$129:$L$129</definedName>
    <definedName name="nNetwork_Trans">[4]assump!$G$131:$L$131</definedName>
    <definedName name="Normal_Degree_Days">#REF!</definedName>
    <definedName name="nReadMeter">[4]assump!$G$120:$L$120</definedName>
    <definedName name="nResidential">[4]assump!$G$114:$L$114</definedName>
    <definedName name="nReturnCheck">[4]assump!$G$119:$L$119</definedName>
    <definedName name="nServiceCall">[4]assump!$G$118:$L$118</definedName>
    <definedName name="nTampering">[4]assump!$G$121:$L$121</definedName>
    <definedName name="NvsASD">"V2005-03-31"</definedName>
    <definedName name="NvsAutoDrillOk">"VY"</definedName>
    <definedName name="NvsElapsedTime">0.00336805554979946</definedName>
    <definedName name="NvsEndTime">38454.2889583333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"%,X,RZF..nvision,CZF.."</definedName>
    <definedName name="NvsPanelEffdt">"V2000-01-01"</definedName>
    <definedName name="NvsPanelSetid">"VSHARE"</definedName>
    <definedName name="NvsReqBU">"VATMPL"</definedName>
    <definedName name="NvsReqBUOnly">"VY"</definedName>
    <definedName name="NvsTransLed">"VN"</definedName>
    <definedName name="NvsTreeASD">"V2005-03-31"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SCENARIO">"BD_SCENARIO_TBL"</definedName>
    <definedName name="NvsValTbl.STATISTICS_CODE">"STAT_TBL"</definedName>
    <definedName name="NvsValTbl.TU_EC">"TU_EC_TBL"</definedName>
    <definedName name="O_C1_R1_0__1Y">#REF!</definedName>
    <definedName name="O_C1_R1_0__2Y">#REF!</definedName>
    <definedName name="O_C1_R1_0__5Y">#REF!</definedName>
    <definedName name="O_C1_R1_50__1Y">#REF!</definedName>
    <definedName name="O_C1_R1_50__2Y">#REF!</definedName>
    <definedName name="O_C1_R1_50__5">#REF!</definedName>
    <definedName name="O_C1_R1_50__5Y">#REF!</definedName>
    <definedName name="O_C2_R1_0__1Y">#REF!</definedName>
    <definedName name="O_C2_R1_0__2Y">#REF!</definedName>
    <definedName name="O_C2_R1_0__5Y">#REF!</definedName>
    <definedName name="O_C2_R1_50__1Y">#REF!</definedName>
    <definedName name="O_C2_R1_50__2Y">#REF!</definedName>
    <definedName name="O_C2_R1_50__5Y">#REF!</definedName>
    <definedName name="O_C2_R2_0__1Y">#REF!</definedName>
    <definedName name="O_C2_R2_0__2Y">#REF!</definedName>
    <definedName name="O_C2_R2_0__5Y">#REF!</definedName>
    <definedName name="O_C2_R2_50__1Y">#REF!</definedName>
    <definedName name="O_C2_R2_50__2Y">#REF!</definedName>
    <definedName name="O_C2_R2_50__5Y">#REF!</definedName>
    <definedName name="O_C2_R4_0__1Y">#REF!</definedName>
    <definedName name="O_C2_R4_0__2Y">#REF!</definedName>
    <definedName name="O_C2_R4_0__5Y">#REF!</definedName>
    <definedName name="O_C2_R4_50__1Y">#REF!</definedName>
    <definedName name="O_C2_R4_50__2Y">#REF!</definedName>
    <definedName name="O_C2_R4_50__5Y">#REF!</definedName>
    <definedName name="O_C3_R1_0__1Y">#REF!</definedName>
    <definedName name="O_C3_R1_0__2Y">#REF!</definedName>
    <definedName name="O_C3_R1_0__5Y">#REF!</definedName>
    <definedName name="O_C3_R1_50__1Y">#REF!</definedName>
    <definedName name="O_C3_R1_50__2Y">#REF!</definedName>
    <definedName name="O_C3_R1_50__5Y">#REF!</definedName>
    <definedName name="O_C3_R2_0__1Y">#REF!</definedName>
    <definedName name="O_C3_R2_0__2Y">#REF!</definedName>
    <definedName name="O_C3_R2_0__5Y">#REF!</definedName>
    <definedName name="O_C3_R2_50__1Y">#REF!</definedName>
    <definedName name="O_C3_R2_50__2Y">#REF!</definedName>
    <definedName name="O_C3_R2_50__5Y">#REF!</definedName>
    <definedName name="O_C3_R4_0__1Y">#REF!</definedName>
    <definedName name="O_C3_R4_0__2Y">#REF!</definedName>
    <definedName name="O_C3_R4_0__5Y">#REF!</definedName>
    <definedName name="O_C3_R4_50__1Y">#REF!</definedName>
    <definedName name="O_C3_R4_50__2Y">#REF!</definedName>
    <definedName name="O_C3_R4_50__5Y">#REF!</definedName>
    <definedName name="O_C3_R5_0__1Y">#REF!</definedName>
    <definedName name="O_C3_R5_0__2Y">#REF!</definedName>
    <definedName name="O_C3_R5_0__5Y">#REF!</definedName>
    <definedName name="O_C3_R5_50__1Y">#REF!</definedName>
    <definedName name="O_C3_R5_50__2Y">#REF!</definedName>
    <definedName name="O_C3_R5_50__5Y">#REF!</definedName>
    <definedName name="O_M">#REF!</definedName>
    <definedName name="O_M_">#REF!</definedName>
    <definedName name="OMData">#REF!</definedName>
    <definedName name="OMLGSBud">#REF!</definedName>
    <definedName name="OMTLABud">#REF!</definedName>
    <definedName name="One">#REF!</definedName>
    <definedName name="OpCo_Factor">[18]Scenarios!#REF!</definedName>
    <definedName name="OPEB05">#REF!</definedName>
    <definedName name="OPEB06">#REF!</definedName>
    <definedName name="OUT_C1_R1_0__5Y">#REF!</definedName>
    <definedName name="OVER">#REF!</definedName>
    <definedName name="pa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5">#REF!</definedName>
    <definedName name="PAGE_16">#REF!</definedName>
    <definedName name="PAGE_17">#REF!</definedName>
    <definedName name="PAGE_18">#REF!</definedName>
    <definedName name="PAGE_1A">#REF!</definedName>
    <definedName name="PAGE_2">#REF!</definedName>
    <definedName name="PAGE_20">#REF!</definedName>
    <definedName name="PAGE_20A">#REF!</definedName>
    <definedName name="PAGE_20B">#REF!</definedName>
    <definedName name="PAGE_21">#REF!</definedName>
    <definedName name="PAGE_2A">#REF!</definedName>
    <definedName name="PAGE_3">#REF!</definedName>
    <definedName name="PAGE_4">#REF!</definedName>
    <definedName name="PAGE_5">#REF!</definedName>
    <definedName name="PAGE_5_1">[22]P05ratebase3!#REF!</definedName>
    <definedName name="PAGE_6">#REF!</definedName>
    <definedName name="PAGE_6_1">[22]P06gascost!#REF!</definedName>
    <definedName name="PAGE_7">#REF!</definedName>
    <definedName name="PAGE_7_1">[22]P07gascost2!#REF!</definedName>
    <definedName name="PAGE_8">#REF!</definedName>
    <definedName name="PAGE_8_1">[22]P08storage!#REF!</definedName>
    <definedName name="PAGE_9">#REF!</definedName>
    <definedName name="PAGE_9_1">[22]P09storage2!#REF!</definedName>
    <definedName name="PD">#REF!</definedName>
    <definedName name="PDB">#REF!</definedName>
    <definedName name="PDR">#REF!</definedName>
    <definedName name="PDW">#REF!</definedName>
    <definedName name="Planit_Data_Entry">#REF!</definedName>
    <definedName name="PRIME">#REF!</definedName>
    <definedName name="PRINT">#REF!</definedName>
    <definedName name="_xlnm.Print_Area" localSheetId="1">'Exhibit I One Mo'!$A$1:$L$47</definedName>
    <definedName name="_xlnm.Print_Area" localSheetId="0">'Exhibit I Three Mo'!$A$1:$L$47</definedName>
    <definedName name="_xlnm.Print_Area" localSheetId="2">'Exhibit J PRP'!$A$1:$Q$35</definedName>
    <definedName name="Print_Area_MI">#REF!</definedName>
    <definedName name="Print_Titles_MI">#REF!</definedName>
    <definedName name="PROPERTY">#REF!</definedName>
    <definedName name="py_act">#REF!</definedName>
    <definedName name="pyact">[15]Graph!#REF!</definedName>
    <definedName name="RATECLASSES">#REF!</definedName>
    <definedName name="RATECOMP">#REF!</definedName>
    <definedName name="RB_COM">#REF!</definedName>
    <definedName name="RB_CUS">#REF!</definedName>
    <definedName name="RB_DEM">#REF!</definedName>
    <definedName name="RB_DIR">#REF!</definedName>
    <definedName name="RB_TOTAL">#REF!</definedName>
    <definedName name="REGRESSION">#REF!</definedName>
    <definedName name="ROEXP">'[9]DATA INPUT'!$C$77</definedName>
    <definedName name="ROPLANT">'[9]DATA INPUT'!$C$73</definedName>
    <definedName name="rpt_all">'[7]TXU model'!$B$3:$L$44,'[7]TXU model'!#REF!,'[7]TXU model'!$B$46:$L$100,'[7]TXU model'!$B$104:$L$113,'[7]TXU model'!#REF!,'[7]TXU model'!$N$3:$X$44,'[7]TXU model'!#REF!,'[7]TXU model'!$N$46:$X$100,'[7]TXU model'!$N$104:$X$113,'[7]TXU model'!#REF!,'[7]TXU model'!$Z$3:$AH$44</definedName>
    <definedName name="rpt_CorePipeline">[4]consol!$T$3:$AA$44,[4]consol!#REF!,[4]consol!$T$46:$AA$100,[4]consol!$T$103:$AA$114</definedName>
    <definedName name="rpt_DistributionSystems">[4]consol!$K$3:$R$44,[4]consol!#REF!,[4]consol!$K$46:$R$100,[4]consol!$K$103:$R$114</definedName>
    <definedName name="rpt_Network">'[7]TXU model'!$Z$3:$AH$44,'[7]TXU model'!#REF!,'[7]TXU model'!$Z$46:$AH$100</definedName>
    <definedName name="rpt_Property_Additions">'[7]TXU model'!$G$383:$L$409,'[7]TXU model'!#REF!,'[7]TXU model'!#REF!</definedName>
    <definedName name="rpt_Rev">'[7]TXU model'!$G$117:$L$164,'[7]TXU model'!#REF!,'[7]TXU model'!#REF!</definedName>
    <definedName name="rpt_TXUDistribution">'[7]TXU model'!$B$3:$L$44,'[7]TXU model'!#REF!,'[7]TXU model'!$B$46:$L$100,'[7]TXU model'!$B$104:$L$113,'[7]TXU model'!$B$117:$L$169,'[7]TXU model'!$B$235:$L$252,'[7]TXU model'!$B$254:$L$300,'[7]TXU model'!$B$303:$L$341,'[7]TXU model'!$B$343:$L$381,'[7]TXU model'!$B$383:$L$409</definedName>
    <definedName name="rpt_TXUGAS">[4]consol!$B$3:$I$44,[4]consol!#REF!,[4]consol!$B$46:$I$100,[4]consol!$B$103:$I$114</definedName>
    <definedName name="rpt_TXUPipeline">'[7]TXU model'!$N$3:$X$44,'[7]TXU model'!#REF!,'[7]TXU model'!$N$46:$X$100,'[7]TXU model'!$N$104:$X$113,'[7]TXU model'!$N$117:$X$135,'[7]TXU model'!$N$171:$X$214,'[7]TXU model'!$N$254:$X$300,'[7]TXU model'!$N$303:$X$341,'[7]TXU model'!$N$343:$X$381,'[7]TXU model'!$N$383:$X$409</definedName>
    <definedName name="RR_10">#REF!</definedName>
    <definedName name="RR_12">#REF!</definedName>
    <definedName name="RR_14">#REF!</definedName>
    <definedName name="RR_6">#REF!</definedName>
    <definedName name="RR_8">#REF!</definedName>
    <definedName name="sal_table">#REF!</definedName>
    <definedName name="SALES">#REF!</definedName>
    <definedName name="SEBP05">#REF!</definedName>
    <definedName name="SEBP06">#REF!</definedName>
    <definedName name="segment">[23]Macro!$M$1:$N$15</definedName>
    <definedName name="Seven">#REF!</definedName>
    <definedName name="SHEET_1">#REF!</definedName>
    <definedName name="SHEET_10">#REF!</definedName>
    <definedName name="SHEET_2">#REF!</definedName>
    <definedName name="SHEET_3">#REF!</definedName>
    <definedName name="SHEET_4">#REF!</definedName>
    <definedName name="SHEET_5">#REF!</definedName>
    <definedName name="SHEET_6">#REF!</definedName>
    <definedName name="SHEET_7">#REF!</definedName>
    <definedName name="Six">#REF!</definedName>
    <definedName name="SmallDate">#REF!</definedName>
    <definedName name="Spread_Method">'[10]Tech Serv Mgr Data Entry'!$E$34:$Q$40</definedName>
    <definedName name="SS2005INFL">'[19]WP B9-1'!#REF!</definedName>
    <definedName name="SS2006INFL">'[19]WP B9-1'!#REF!</definedName>
    <definedName name="SSCUSTOMER">'[9]DATA INPUT'!$C$48</definedName>
    <definedName name="SSEXP_MVG">[20]Input!$D$43</definedName>
    <definedName name="SSEXP_PROFORMA">'[24]DATA INPUT'!$D$45</definedName>
    <definedName name="SSEXPENSE">'[9]DATA INPUT'!$C$46</definedName>
    <definedName name="SSPLANT">'[9]DATA INPUT'!$C$45</definedName>
    <definedName name="SSUActBilled">#REF!</definedName>
    <definedName name="SSUAlo">'[25]SSU-Billings'!$A$22:$L$22</definedName>
    <definedName name="SSUBillings">[26]SSUAllocationTable!$D$8:$Y$52</definedName>
    <definedName name="Statetax">'[19]WP B9-1'!#REF!</definedName>
    <definedName name="Status">[27]Notes!$A$46:$A$47</definedName>
    <definedName name="Summary">#REF!</definedName>
    <definedName name="T3T">#REF!</definedName>
    <definedName name="TABLEI">#REF!</definedName>
    <definedName name="TABLEIIA">#REF!</definedName>
    <definedName name="TABLEIIB">#REF!</definedName>
    <definedName name="TABLEIII">#REF!</definedName>
    <definedName name="TABLEIV">#REF!</definedName>
    <definedName name="TABLEV">#REF!</definedName>
    <definedName name="TABLEVI">#REF!</definedName>
    <definedName name="Tariff_Bulk_Trans">[4]assump!$G$107:$L$107</definedName>
    <definedName name="Tariff_C">[4]assump!$G$93:$L$93</definedName>
    <definedName name="Tariff_Call">[4]assump!$G$96:$L$96</definedName>
    <definedName name="Tariff_Check">[4]assump!$G$97:$L$97</definedName>
    <definedName name="Tariff_Connect">[4]assump!$G$95:$L$95</definedName>
    <definedName name="Tariff_Ind">[4]assump!$G$94:$L$94</definedName>
    <definedName name="Tariff_Ind_PL">[4]assump!$G$106:$L$106</definedName>
    <definedName name="Tariff_Network_Trans">[4]assump!$G$108:$L$108</definedName>
    <definedName name="Tariff_R">[4]assump!$G$92:$L$92</definedName>
    <definedName name="Tariff_Read">[4]assump!$G$98:$L$98</definedName>
    <definedName name="Tariff_Tamper">[4]assump!$G$99:$L$99</definedName>
    <definedName name="task">#REF!</definedName>
    <definedName name="TAX_FED">#REF!</definedName>
    <definedName name="TAX_STATE">#REF!</definedName>
    <definedName name="TAX_WKG">#REF!</definedName>
    <definedName name="TAXENG">#REF!</definedName>
    <definedName name="TAXGGC">#REF!</definedName>
    <definedName name="TAXRATE">#REF!</definedName>
    <definedName name="TAXTLA">#REF!</definedName>
    <definedName name="TAXWKG">#REF!</definedName>
    <definedName name="TESTYEAR">'[9]DATA INPUT'!$C$9</definedName>
    <definedName name="Three">#REF!</definedName>
    <definedName name="TLIG_1080">#REF!</definedName>
    <definedName name="Total_Customers">#REF!</definedName>
    <definedName name="Total_Volume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>#REF!</definedName>
    <definedName name="TRANS_LA_1110">#REF!</definedName>
    <definedName name="transfer">'[1]adjustment 3'!$O$4:$O$371</definedName>
    <definedName name="Two">#REF!</definedName>
    <definedName name="UCG_1080">#REF!</definedName>
    <definedName name="UCG_1110">#REF!</definedName>
    <definedName name="Update_Base_Case">[18]Scenarios!#REF!</definedName>
    <definedName name="usethisone">#REF!</definedName>
    <definedName name="V">#REF!</definedName>
    <definedName name="VFACTOR">'[9]WP 30-1'!$F$56</definedName>
    <definedName name="VOL_A">#REF!</definedName>
    <definedName name="W_GAS">#REF!</definedName>
    <definedName name="WINTER">#REF!</definedName>
    <definedName name="WKG_1080">#REF!</definedName>
    <definedName name="WKG_1110">#REF!</definedName>
    <definedName name="WP_2_10">#REF!</definedName>
    <definedName name="WP_2_10_1">#REF!</definedName>
    <definedName name="WP_2_10_1_HEAD">#REF!</definedName>
    <definedName name="WP_2_11">#REF!</definedName>
    <definedName name="WP_2_11_LEFT">#REF!</definedName>
    <definedName name="WP_2_3">#REF!</definedName>
    <definedName name="WP_2_4">#REF!</definedName>
    <definedName name="WP_2_4_1">#REF!</definedName>
    <definedName name="WP_2_4_3">#REF!</definedName>
    <definedName name="WP_2_5">#REF!</definedName>
    <definedName name="WP_2_5_HEAD">#REF!</definedName>
    <definedName name="WP_2_6">#REF!</definedName>
    <definedName name="WP_2_6_HEAD">#REF!</definedName>
    <definedName name="WP_2_7">#REF!</definedName>
    <definedName name="WP_2_8">#REF!</definedName>
    <definedName name="WP_2_8_1">#REF!</definedName>
    <definedName name="WP_2_8_HEAD">#REF!</definedName>
    <definedName name="WP_2_9">#REF!</definedName>
    <definedName name="WP_2_9_1">#REF!</definedName>
    <definedName name="WP_2_9_1_HEAD">#REF!</definedName>
    <definedName name="WP_3_1">#REF!</definedName>
    <definedName name="WP_4_1">#REF!</definedName>
    <definedName name="WP_4_1_1">#REF!</definedName>
    <definedName name="WP_4_2">#REF!</definedName>
    <definedName name="WP_4_2_1">#REF!</definedName>
    <definedName name="WP_4_2_2">#REF!</definedName>
    <definedName name="WP_4_3">#REF!</definedName>
    <definedName name="WP_4_4">#REF!</definedName>
    <definedName name="WP_4_5">#REF!</definedName>
    <definedName name="WP_4_5_1">#REF!</definedName>
    <definedName name="WP_5_1">#REF!</definedName>
    <definedName name="WP_5_2">#REF!</definedName>
    <definedName name="WP_6_1">#REF!</definedName>
    <definedName name="WP_6_2">#REF!</definedName>
    <definedName name="WP_6_3">#REF!</definedName>
    <definedName name="WP_7_1">#REF!</definedName>
    <definedName name="WP_7_2">#REF!</definedName>
    <definedName name="WP_7_3">#REF!</definedName>
    <definedName name="WP_7_3_1">#REF!</definedName>
    <definedName name="WP_7_4">#REF!</definedName>
    <definedName name="WP_7_5">#REF!</definedName>
    <definedName name="WP_7_6">#REF!</definedName>
    <definedName name="WP_8_1">#REF!</definedName>
    <definedName name="WP_8_2">#REF!</definedName>
    <definedName name="WP_9_1">#REF!</definedName>
    <definedName name="WP_9_1_1">#REF!</definedName>
    <definedName name="WP_9_2">#REF!</definedName>
    <definedName name="wrn.Benefits." localSheetId="1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localSheetId="1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localSheetId="1" hidden="1">#REF!,#REF!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7" l="1"/>
  <c r="I39" i="11"/>
  <c r="I40" i="11"/>
  <c r="I38" i="11"/>
  <c r="I33" i="11"/>
  <c r="I32" i="11"/>
  <c r="I27" i="11"/>
  <c r="I26" i="11"/>
  <c r="J36" i="11"/>
  <c r="J30" i="11"/>
  <c r="J24" i="11"/>
  <c r="J17" i="11"/>
  <c r="J10" i="11"/>
  <c r="E40" i="11"/>
  <c r="E39" i="11"/>
  <c r="D41" i="11"/>
  <c r="E38" i="11"/>
  <c r="E37" i="11"/>
  <c r="E33" i="11"/>
  <c r="E32" i="11"/>
  <c r="D34" i="11"/>
  <c r="E31" i="11"/>
  <c r="D28" i="11"/>
  <c r="E27" i="11"/>
  <c r="E26" i="11"/>
  <c r="E25" i="11"/>
  <c r="E21" i="11"/>
  <c r="E20" i="11"/>
  <c r="E19" i="11"/>
  <c r="E18" i="11"/>
  <c r="D15" i="11"/>
  <c r="E14" i="11"/>
  <c r="E13" i="11"/>
  <c r="E12" i="11"/>
  <c r="E11" i="11"/>
  <c r="E15" i="11" l="1"/>
  <c r="G14" i="11" s="1"/>
  <c r="G26" i="11"/>
  <c r="G32" i="11"/>
  <c r="G39" i="11"/>
  <c r="G18" i="11"/>
  <c r="E22" i="11"/>
  <c r="G33" i="11"/>
  <c r="I28" i="11"/>
  <c r="E28" i="11"/>
  <c r="G27" i="11" s="1"/>
  <c r="G25" i="11"/>
  <c r="E41" i="11"/>
  <c r="G40" i="11"/>
  <c r="G31" i="11"/>
  <c r="D22" i="11"/>
  <c r="E34" i="11"/>
  <c r="E43" i="11" l="1"/>
  <c r="F36" i="11" s="1"/>
  <c r="I41" i="11"/>
  <c r="K25" i="11"/>
  <c r="G38" i="11"/>
  <c r="F10" i="11"/>
  <c r="H10" i="11" s="1"/>
  <c r="K11" i="11" s="1"/>
  <c r="G13" i="11"/>
  <c r="G37" i="11"/>
  <c r="F24" i="11"/>
  <c r="H24" i="11" s="1"/>
  <c r="G21" i="11"/>
  <c r="G20" i="11"/>
  <c r="I34" i="11"/>
  <c r="G19" i="11"/>
  <c r="G12" i="11"/>
  <c r="G11" i="11"/>
  <c r="H36" i="11" l="1"/>
  <c r="L26" i="11"/>
  <c r="L27" i="11"/>
  <c r="K37" i="11"/>
  <c r="F17" i="11"/>
  <c r="H17" i="11" s="1"/>
  <c r="K18" i="11" s="1"/>
  <c r="F30" i="11"/>
  <c r="H30" i="11" s="1"/>
  <c r="L32" i="11" l="1"/>
  <c r="L33" i="11"/>
  <c r="K31" i="11"/>
  <c r="L38" i="11"/>
  <c r="L39" i="11"/>
  <c r="L40" i="11"/>
  <c r="J36" i="7" l="1"/>
  <c r="J30" i="7"/>
  <c r="J24" i="7"/>
  <c r="E21" i="7"/>
  <c r="J17" i="7"/>
  <c r="E14" i="7"/>
  <c r="J10" i="7"/>
  <c r="E12" i="7" l="1"/>
  <c r="E31" i="7"/>
  <c r="E11" i="7"/>
  <c r="E18" i="7"/>
  <c r="E25" i="7"/>
  <c r="E38" i="7"/>
  <c r="E37" i="7"/>
  <c r="E19" i="7"/>
  <c r="E27" i="7"/>
  <c r="E26" i="7"/>
  <c r="E32" i="7"/>
  <c r="D22" i="7"/>
  <c r="E13" i="7"/>
  <c r="D34" i="7"/>
  <c r="I32" i="7" s="1"/>
  <c r="D15" i="7"/>
  <c r="D28" i="7"/>
  <c r="I27" i="7" s="1"/>
  <c r="E40" i="7"/>
  <c r="E20" i="7"/>
  <c r="E39" i="7"/>
  <c r="D41" i="7"/>
  <c r="E33" i="7"/>
  <c r="E15" i="7" l="1"/>
  <c r="G11" i="7" s="1"/>
  <c r="I34" i="7"/>
  <c r="E34" i="7"/>
  <c r="G31" i="7" s="1"/>
  <c r="E28" i="7"/>
  <c r="G26" i="7" s="1"/>
  <c r="I26" i="7"/>
  <c r="E41" i="7"/>
  <c r="G39" i="7" s="1"/>
  <c r="E22" i="7"/>
  <c r="G20" i="7" s="1"/>
  <c r="I40" i="7"/>
  <c r="I38" i="7"/>
  <c r="I39" i="7"/>
  <c r="G14" i="7" l="1"/>
  <c r="G12" i="7"/>
  <c r="G13" i="7"/>
  <c r="G32" i="7"/>
  <c r="G33" i="7"/>
  <c r="G40" i="7"/>
  <c r="G25" i="7"/>
  <c r="G27" i="7"/>
  <c r="I41" i="7"/>
  <c r="I28" i="7"/>
  <c r="G19" i="7"/>
  <c r="G18" i="7"/>
  <c r="G21" i="7"/>
  <c r="E43" i="7"/>
  <c r="F36" i="7" s="1"/>
  <c r="G38" i="7"/>
  <c r="G37" i="7"/>
  <c r="H36" i="7" l="1"/>
  <c r="K37" i="7" s="1"/>
  <c r="F24" i="7"/>
  <c r="F10" i="7"/>
  <c r="F30" i="7"/>
  <c r="F17" i="7"/>
  <c r="H30" i="7" l="1"/>
  <c r="H10" i="7"/>
  <c r="K11" i="7" s="1"/>
  <c r="H24" i="7"/>
  <c r="H17" i="7"/>
  <c r="K18" i="7" s="1"/>
  <c r="L39" i="7"/>
  <c r="L40" i="7"/>
  <c r="L38" i="7"/>
  <c r="L26" i="7" l="1"/>
  <c r="L27" i="7"/>
  <c r="K25" i="7"/>
  <c r="L32" i="7"/>
  <c r="L33" i="7"/>
  <c r="K31" i="7"/>
</calcChain>
</file>

<file path=xl/sharedStrings.xml><?xml version="1.0" encoding="utf-8"?>
<sst xmlns="http://schemas.openxmlformats.org/spreadsheetml/2006/main" count="157" uniqueCount="71">
  <si>
    <t>Total</t>
  </si>
  <si>
    <t xml:space="preserve">                                                                                                                      ATMOS ENERGY CORPORATION                                                                                                                   </t>
  </si>
  <si>
    <t>Case 2018-00281</t>
  </si>
  <si>
    <t>Line Number</t>
  </si>
  <si>
    <t>Class of Customers</t>
  </si>
  <si>
    <t>Rate</t>
  </si>
  <si>
    <t>Total Dollars</t>
  </si>
  <si>
    <t>Ratio</t>
  </si>
  <si>
    <t>Customer / Volumetric Charge Ratio</t>
  </si>
  <si>
    <t>Revenue increase by Class</t>
  </si>
  <si>
    <t>Budgeted Volumes</t>
  </si>
  <si>
    <t>Budgeted Customer Counts</t>
  </si>
  <si>
    <t>Customer Charge</t>
  </si>
  <si>
    <t>Volumetric Charge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</si>
  <si>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</si>
  <si>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</si>
  <si>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</si>
  <si>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</si>
  <si>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</si>
  <si>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</si>
  <si>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NON-RESIDENTIAL (Rate G-1)</t>
  </si>
  <si>
    <t>INTERRUPTIBLE (G-2)</t>
  </si>
  <si>
    <t>INT BILLS</t>
  </si>
  <si>
    <t>Sales: 1-15000</t>
  </si>
  <si>
    <t>TRANSPORTATION (T-3)</t>
  </si>
  <si>
    <t>TRANSPORTATION BILLS</t>
  </si>
  <si>
    <t>Interrupt Transport:  1-15000</t>
  </si>
  <si>
    <t>Interrupt Transport:  Over 15000</t>
  </si>
  <si>
    <t>TRANSPORTATION (T-4)</t>
  </si>
  <si>
    <t>Firm Transport: 1-300</t>
  </si>
  <si>
    <t>Firm Transport: 301-1500</t>
  </si>
  <si>
    <t>Firm Transport: Over 1500</t>
  </si>
  <si>
    <t>Total Revenue</t>
  </si>
  <si>
    <t>KY Revenue Requirement</t>
  </si>
  <si>
    <t>Notes:</t>
  </si>
  <si>
    <t>Line</t>
  </si>
  <si>
    <t>Number</t>
  </si>
  <si>
    <t>Tariff</t>
  </si>
  <si>
    <t>Description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</si>
  <si>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</si>
  <si>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</si>
  <si>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</si>
  <si>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</si>
  <si>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</si>
  <si>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</si>
  <si>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</si>
  <si>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</si>
  <si>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</si>
  <si>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</si>
  <si>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</si>
  <si>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</si>
  <si>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Customers</t>
  </si>
  <si>
    <t>G-1</t>
  </si>
  <si>
    <t>Residential</t>
  </si>
  <si>
    <t>Fiscal 2020 Bud</t>
  </si>
  <si>
    <t xml:space="preserve">Commercial Firm </t>
  </si>
  <si>
    <t>Public Authority</t>
  </si>
  <si>
    <t>Industrial Firm</t>
  </si>
  <si>
    <t>G-2</t>
  </si>
  <si>
    <t>Commercial Interruptible</t>
  </si>
  <si>
    <t>Industrial Interruptible</t>
  </si>
  <si>
    <t>Public Authority Interruptible</t>
  </si>
  <si>
    <t>T-3</t>
  </si>
  <si>
    <t>Transportation Interruptible</t>
  </si>
  <si>
    <t>T-4</t>
  </si>
  <si>
    <t>Transportation Firm</t>
  </si>
  <si>
    <t>Volumes</t>
  </si>
  <si>
    <t>SURCREDIT CALCULATION OF FORECASTED ACTIVITY</t>
  </si>
  <si>
    <t>DOCKET 2018-00039</t>
  </si>
  <si>
    <t>RATE DESIGN - ONE MONTH SURCREDIT</t>
  </si>
  <si>
    <t>RATE DESIGN - THREE MONTH SURCREDIT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</si>
</sst>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&quot;$&quot;#,##0"/>
    <numFmt numFmtId="168" formatCode="_(* #,##0.00000_);_(* \(#,##0.00000\);_(* &quot;-&quot;??_);_(@_)"/>
    <numFmt numFmtId="169" formatCode="#,##0.0000_);\(#,##0.0000\)"/>
    <numFmt numFmtId="170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Courier"/>
      <family val="3"/>
    </font>
    <font>
      <b/>
      <sz val="20"/>
      <name val="Times New Roman"/>
      <family val="1"/>
    </font>
    <font>
      <u/>
      <sz val="10"/>
      <name val="Times New Roman"/>
      <family val="1"/>
    </font>
    <font>
      <sz val="10"/>
      <color indexed="9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0" fontId="6" fillId="0" borderId="0" xfId="1" applyFont="1"/>
    <xf numFmtId="166" fontId="2" fillId="0" borderId="0" xfId="4" applyNumberFormat="1" applyFont="1" applyAlignment="1">
      <alignment horizontal="center"/>
    </xf>
    <xf numFmtId="0" fontId="2" fillId="0" borderId="4" xfId="3" applyFont="1" applyBorder="1" applyAlignment="1">
      <alignment horizontal="center" wrapText="1"/>
    </xf>
    <xf numFmtId="0" fontId="2" fillId="0" borderId="5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44" fontId="2" fillId="0" borderId="7" xfId="1" applyNumberFormat="1" applyFont="1" applyBorder="1" applyAlignment="1">
      <alignment horizontal="center" vertical="top" wrapText="1"/>
    </xf>
    <xf numFmtId="44" fontId="2" fillId="0" borderId="7" xfId="1" applyNumberFormat="1" applyFont="1" applyBorder="1" applyAlignment="1">
      <alignment horizontal="center" wrapText="1"/>
    </xf>
    <xf numFmtId="0" fontId="7" fillId="0" borderId="8" xfId="3" applyFont="1" applyBorder="1"/>
    <xf numFmtId="0" fontId="4" fillId="0" borderId="0" xfId="3" quotePrefix="1" applyFont="1" applyAlignment="1">
      <alignment horizontal="center"/>
    </xf>
    <xf numFmtId="167" fontId="4" fillId="0" borderId="0" xfId="4" applyNumberFormat="1" applyFont="1" applyFill="1" applyBorder="1"/>
    <xf numFmtId="167" fontId="4" fillId="0" borderId="9" xfId="4" applyNumberFormat="1" applyFont="1" applyFill="1" applyBorder="1"/>
    <xf numFmtId="44" fontId="4" fillId="0" borderId="0" xfId="4" applyFont="1"/>
    <xf numFmtId="168" fontId="4" fillId="0" borderId="0" xfId="1" applyNumberFormat="1" applyFont="1"/>
    <xf numFmtId="0" fontId="4" fillId="0" borderId="8" xfId="3" applyFont="1" applyBorder="1"/>
    <xf numFmtId="7" fontId="4" fillId="0" borderId="0" xfId="3" applyNumberFormat="1" applyFont="1"/>
    <xf numFmtId="37" fontId="4" fillId="0" borderId="0" xfId="3" applyNumberFormat="1" applyFont="1"/>
    <xf numFmtId="167" fontId="4" fillId="0" borderId="9" xfId="3" applyNumberFormat="1" applyFont="1" applyBorder="1"/>
    <xf numFmtId="169" fontId="4" fillId="0" borderId="0" xfId="3" applyNumberFormat="1" applyFont="1"/>
    <xf numFmtId="170" fontId="4" fillId="0" borderId="0" xfId="1" applyNumberFormat="1" applyFont="1"/>
    <xf numFmtId="0" fontId="4" fillId="0" borderId="10" xfId="3" applyFont="1" applyBorder="1"/>
    <xf numFmtId="0" fontId="4" fillId="0" borderId="11" xfId="3" applyFont="1" applyBorder="1"/>
    <xf numFmtId="37" fontId="4" fillId="0" borderId="11" xfId="3" applyNumberFormat="1" applyFont="1" applyBorder="1"/>
    <xf numFmtId="37" fontId="4" fillId="0" borderId="12" xfId="3" applyNumberFormat="1" applyFont="1" applyBorder="1"/>
    <xf numFmtId="0" fontId="4" fillId="0" borderId="8" xfId="1" applyFont="1" applyBorder="1"/>
    <xf numFmtId="7" fontId="4" fillId="0" borderId="9" xfId="3" applyNumberFormat="1" applyFont="1" applyBorder="1"/>
    <xf numFmtId="43" fontId="4" fillId="0" borderId="0" xfId="3" applyNumberFormat="1" applyFont="1"/>
    <xf numFmtId="164" fontId="4" fillId="0" borderId="0" xfId="1" applyNumberFormat="1" applyFont="1"/>
    <xf numFmtId="0" fontId="8" fillId="0" borderId="0" xfId="3" applyFont="1"/>
    <xf numFmtId="0" fontId="4" fillId="0" borderId="9" xfId="3" applyFont="1" applyBorder="1"/>
    <xf numFmtId="43" fontId="4" fillId="0" borderId="0" xfId="1" applyNumberFormat="1" applyFont="1"/>
    <xf numFmtId="5" fontId="4" fillId="0" borderId="0" xfId="3" applyNumberFormat="1" applyFont="1"/>
    <xf numFmtId="5" fontId="4" fillId="0" borderId="9" xfId="3" applyNumberFormat="1" applyFont="1" applyBorder="1"/>
    <xf numFmtId="44" fontId="4" fillId="0" borderId="0" xfId="4" applyFont="1" applyFill="1"/>
    <xf numFmtId="44" fontId="4" fillId="0" borderId="0" xfId="1" applyNumberFormat="1" applyFont="1"/>
    <xf numFmtId="0" fontId="4" fillId="0" borderId="13" xfId="3" applyFont="1" applyBorder="1"/>
    <xf numFmtId="0" fontId="4" fillId="0" borderId="14" xfId="1" applyFont="1" applyBorder="1"/>
    <xf numFmtId="37" fontId="4" fillId="0" borderId="15" xfId="3" applyNumberFormat="1" applyFont="1" applyBorder="1"/>
    <xf numFmtId="10" fontId="4" fillId="0" borderId="0" xfId="1" applyNumberFormat="1" applyFont="1"/>
    <xf numFmtId="0" fontId="4" fillId="0" borderId="0" xfId="1" applyFont="1" applyAlignment="1">
      <alignment horizontal="left"/>
    </xf>
    <xf numFmtId="37" fontId="4" fillId="0" borderId="0" xfId="3" quotePrefix="1" applyNumberFormat="1" applyFont="1" applyAlignment="1">
      <alignment horizontal="right"/>
    </xf>
    <xf numFmtId="0" fontId="2" fillId="0" borderId="0" xfId="1" applyFont="1"/>
    <xf numFmtId="0" fontId="4" fillId="0" borderId="7" xfId="1" applyFont="1" applyBorder="1"/>
    <xf numFmtId="0" fontId="9" fillId="0" borderId="0" xfId="1" applyFont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6" applyFont="1"/>
    <xf numFmtId="0" fontId="2" fillId="0" borderId="0" xfId="7" applyFont="1"/>
    <xf numFmtId="164" fontId="4" fillId="0" borderId="0" xfId="8" applyNumberFormat="1" applyFont="1" applyFill="1"/>
    <xf numFmtId="164" fontId="4" fillId="0" borderId="0" xfId="6" applyNumberFormat="1" applyFont="1"/>
    <xf numFmtId="0" fontId="1" fillId="0" borderId="0" xfId="1"/>
    <xf numFmtId="0" fontId="3" fillId="0" borderId="0" xfId="6"/>
    <xf numFmtId="164" fontId="4" fillId="0" borderId="11" xfId="8" applyNumberFormat="1" applyFont="1" applyFill="1" applyBorder="1"/>
    <xf numFmtId="164" fontId="4" fillId="0" borderId="0" xfId="8" applyNumberFormat="1" applyFont="1"/>
    <xf numFmtId="0" fontId="9" fillId="0" borderId="0" xfId="6" applyFont="1" applyAlignment="1">
      <alignment horizontal="center"/>
    </xf>
    <xf numFmtId="164" fontId="4" fillId="0" borderId="0" xfId="2" applyNumberFormat="1" applyFont="1" applyBorder="1"/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4" fillId="0" borderId="0" xfId="3" applyFont="1" applyFill="1"/>
    <xf numFmtId="0" fontId="4" fillId="0" borderId="0" xfId="1" applyFont="1" applyFill="1"/>
    <xf numFmtId="0" fontId="6" fillId="0" borderId="0" xfId="1" applyFont="1" applyFill="1"/>
    <xf numFmtId="0" fontId="2" fillId="0" borderId="4" xfId="3" applyFont="1" applyFill="1" applyBorder="1" applyAlignment="1">
      <alignment horizontal="center"/>
    </xf>
    <xf numFmtId="0" fontId="2" fillId="0" borderId="6" xfId="3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44" fontId="2" fillId="0" borderId="7" xfId="1" applyNumberFormat="1" applyFont="1" applyFill="1" applyBorder="1" applyAlignment="1">
      <alignment horizontal="center" vertical="top" wrapText="1"/>
    </xf>
    <xf numFmtId="44" fontId="2" fillId="0" borderId="7" xfId="1" applyNumberFormat="1" applyFont="1" applyFill="1" applyBorder="1" applyAlignment="1">
      <alignment horizontal="center" wrapText="1"/>
    </xf>
    <xf numFmtId="10" fontId="4" fillId="0" borderId="0" xfId="5" applyNumberFormat="1" applyFont="1" applyFill="1"/>
    <xf numFmtId="9" fontId="4" fillId="0" borderId="0" xfId="5" applyFont="1" applyFill="1"/>
    <xf numFmtId="166" fontId="4" fillId="0" borderId="0" xfId="4" applyNumberFormat="1" applyFont="1" applyFill="1"/>
    <xf numFmtId="164" fontId="4" fillId="0" borderId="0" xfId="2" applyNumberFormat="1" applyFont="1" applyFill="1"/>
    <xf numFmtId="37" fontId="4" fillId="0" borderId="0" xfId="3" applyNumberFormat="1" applyFont="1" applyFill="1"/>
    <xf numFmtId="167" fontId="4" fillId="0" borderId="9" xfId="3" applyNumberFormat="1" applyFont="1" applyFill="1" applyBorder="1"/>
    <xf numFmtId="37" fontId="4" fillId="0" borderId="11" xfId="3" applyNumberFormat="1" applyFont="1" applyFill="1" applyBorder="1"/>
    <xf numFmtId="37" fontId="4" fillId="0" borderId="12" xfId="3" applyNumberFormat="1" applyFont="1" applyFill="1" applyBorder="1"/>
    <xf numFmtId="7" fontId="4" fillId="0" borderId="9" xfId="3" applyNumberFormat="1" applyFont="1" applyFill="1" applyBorder="1"/>
    <xf numFmtId="0" fontId="8" fillId="0" borderId="0" xfId="3" applyFont="1" applyFill="1"/>
    <xf numFmtId="0" fontId="4" fillId="0" borderId="9" xfId="3" applyFont="1" applyFill="1" applyBorder="1"/>
    <xf numFmtId="5" fontId="4" fillId="0" borderId="0" xfId="3" applyNumberFormat="1" applyFont="1" applyFill="1"/>
    <xf numFmtId="5" fontId="4" fillId="0" borderId="9" xfId="3" applyNumberFormat="1" applyFont="1" applyFill="1" applyBorder="1"/>
    <xf numFmtId="164" fontId="4" fillId="0" borderId="0" xfId="1" applyNumberFormat="1" applyFont="1" applyFill="1"/>
    <xf numFmtId="165" fontId="4" fillId="0" borderId="0" xfId="5" applyNumberFormat="1" applyFont="1" applyFill="1"/>
    <xf numFmtId="170" fontId="4" fillId="0" borderId="0" xfId="2" applyNumberFormat="1" applyFont="1" applyFill="1"/>
    <xf numFmtId="37" fontId="4" fillId="0" borderId="14" xfId="3" applyNumberFormat="1" applyFont="1" applyFill="1" applyBorder="1"/>
    <xf numFmtId="37" fontId="4" fillId="0" borderId="15" xfId="3" applyNumberFormat="1" applyFont="1" applyFill="1" applyBorder="1"/>
    <xf numFmtId="10" fontId="4" fillId="0" borderId="0" xfId="1" applyNumberFormat="1" applyFont="1" applyFill="1"/>
    <xf numFmtId="37" fontId="4" fillId="0" borderId="0" xfId="3" quotePrefix="1" applyNumberFormat="1" applyFont="1" applyFill="1" applyAlignment="1">
      <alignment horizontal="right"/>
    </xf>
    <xf numFmtId="166" fontId="2" fillId="0" borderId="0" xfId="9" applyNumberFormat="1" applyFont="1" applyAlignment="1">
      <alignment horizontal="center"/>
    </xf>
    <xf numFmtId="167" fontId="4" fillId="0" borderId="0" xfId="9" applyNumberFormat="1" applyFont="1" applyFill="1" applyBorder="1"/>
    <xf numFmtId="167" fontId="4" fillId="0" borderId="9" xfId="9" applyNumberFormat="1" applyFont="1" applyFill="1" applyBorder="1"/>
    <xf numFmtId="10" fontId="4" fillId="0" borderId="0" xfId="10" applyNumberFormat="1" applyFont="1"/>
    <xf numFmtId="9" fontId="4" fillId="0" borderId="0" xfId="10" applyFont="1"/>
    <xf numFmtId="166" fontId="4" fillId="0" borderId="0" xfId="9" applyNumberFormat="1" applyFont="1"/>
    <xf numFmtId="164" fontId="4" fillId="0" borderId="0" xfId="11" applyNumberFormat="1" applyFont="1" applyFill="1"/>
    <xf numFmtId="44" fontId="4" fillId="0" borderId="0" xfId="9" applyFont="1"/>
    <xf numFmtId="165" fontId="4" fillId="0" borderId="0" xfId="10" applyNumberFormat="1" applyFont="1"/>
    <xf numFmtId="44" fontId="4" fillId="0" borderId="0" xfId="9" applyFont="1" applyFill="1"/>
    <xf numFmtId="170" fontId="4" fillId="0" borderId="0" xfId="11" applyNumberFormat="1" applyFont="1" applyFill="1"/>
    <xf numFmtId="37" fontId="4" fillId="0" borderId="14" xfId="3" applyNumberFormat="1" applyFont="1" applyBorder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6" applyFont="1" applyAlignment="1">
      <alignment horizontal="center"/>
    </xf>
  </cellXfs>
  <cellStyles count="12">
    <cellStyle name="Comma 2" xfId="2" xr:uid="{E07119C0-097B-4163-B954-88950E53885C}"/>
    <cellStyle name="Comma 2 2" xfId="11" xr:uid="{BCCA547F-5736-428E-9785-4B50DEAA579A}"/>
    <cellStyle name="Comma 7" xfId="8" xr:uid="{567671E5-C2BC-4324-B8C9-C43695F49BB6}"/>
    <cellStyle name="Currency 2" xfId="4" xr:uid="{0F68600D-0AFC-4BCC-8C08-3821B2FFBF81}"/>
    <cellStyle name="Currency 2 2" xfId="9" xr:uid="{3AD8C78A-2ECD-41DE-A133-BC2FE4D9CFBC}"/>
    <cellStyle name="Normal" xfId="0" builtinId="0"/>
    <cellStyle name="Normal 17" xfId="6" xr:uid="{BF296E34-4A18-4E85-9644-73EE3301C77C}"/>
    <cellStyle name="Normal 2" xfId="1" xr:uid="{B912D5B4-65ED-40D3-B8E8-41B7FC84DDA2}"/>
    <cellStyle name="Normal_FY 2008 Margin Model CO" xfId="7" xr:uid="{2C8191FF-EC4B-49EA-BC08-55015DCA60F9}"/>
    <cellStyle name="Normal_Kentucky - CCS98 as filed" xfId="3" xr:uid="{B176A68A-DA27-42D8-92B9-7310B8CC38B8}"/>
    <cellStyle name="Percent 2" xfId="5" xr:uid="{3B2A2D22-D588-4244-932E-9436226ACCE3}"/>
    <cellStyle name="Percent 2 2" xfId="10" xr:uid="{2A13FD1B-2AD4-4E40-96D2-A1D8DE2E5C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8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876300</xdr:colOff>
      <xdr:row>0</xdr:row>
      <xdr:rowOff>9525</xdr:rowOff>
    </xdr:from>
    <xdr:to>
      <xdr:col>11</xdr:col>
      <xdr:colOff>981075</xdr:colOff>
      <xdr:row>1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7CBFA1-4FD1-4F33-B1BC-D44E4E0FF1CC}"/>
            </a:ext>
          </a:extLst>
        </xdr:cNvPr>
        <xdr:cNvSpPr txBox="1"/>
      </xdr:nvSpPr>
      <xdr:spPr>
        <a:xfrm>
          <a:off x="10287000" y="9525"/>
          <a:ext cx="1920875" cy="260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Exhibit I</a:t>
          </a:r>
        </a:p>
      </xdr:txBody>
    </xdr:sp>
    <xdr:clientData/>
  </xdr:twoCellAnchor>
  <xdr:twoCellAnchor>
    <xdr:from>
      <xdr:col>9</xdr:col>
      <xdr:colOff>876300</xdr:colOff>
      <xdr:row>0</xdr:row>
      <xdr:rowOff>9525</xdr:rowOff>
    </xdr:from>
    <xdr:to>
      <xdr:col>11</xdr:col>
      <xdr:colOff>981075</xdr:colOff>
      <xdr:row>1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80891C-F606-4AB9-8C22-015CB2E40902}"/>
            </a:ext>
          </a:extLst>
        </xdr:cNvPr>
        <xdr:cNvSpPr txBox="1"/>
      </xdr:nvSpPr>
      <xdr:spPr>
        <a:xfrm>
          <a:off x="9858375" y="9525"/>
          <a:ext cx="18192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Exhibit 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876300</xdr:colOff>
      <xdr:row>0</xdr:row>
      <xdr:rowOff>9525</xdr:rowOff>
    </xdr:from>
    <xdr:to>
      <xdr:col>11</xdr:col>
      <xdr:colOff>981075</xdr:colOff>
      <xdr:row>1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1B53EC-22D7-4505-BF57-22CE6E499926}"/>
            </a:ext>
          </a:extLst>
        </xdr:cNvPr>
        <xdr:cNvSpPr txBox="1"/>
      </xdr:nvSpPr>
      <xdr:spPr>
        <a:xfrm>
          <a:off x="9858375" y="9525"/>
          <a:ext cx="18192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Exhibit 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PPER\Fiscal%202005\Feb%2005\Feb05%20Reserve%20Adj.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3%20Capital%20Budget\AEL\AEL%20Capital%20Budg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story\AppData\Local\Microsoft\Windows\INetCache\Content.Outlook\Z92JZCP4\Atmos%20Financial%20Packages\FY2008\M9-Jun08\EssDB%20Jun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6-Mar07\CapEx%20Tracker\PipelineTX%20CapEx_Mar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8\M3-Dec07\CapEx%20Tracker\SSU%20CapEx_Dec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ashburn.ATMOS\Local%20Settings\Temp\Weather\Regression15yea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Sr_WORKGROUPS\Plant%20Accounting\Monthly%20Reports\Current_Open%20CWIP%20Balances%20Repor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9\M3-Dec08\EssDB%20Dec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6-Mar07\EssDB%20Mar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5\data\ArcLight\Joint%20Venture%20Model%20-%202002%20Business%20Plan%20(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dSt-GA%20Rate%20Case\GA%20Rate%20Case%202009\13%20MFR%20and%20Workpapers%20public%202009WP%20as%20fil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story\AppData\Local\Microsoft\Windows\INetCache\Content.Outlook\Z92JZCP4\Atmos%20Financial%20Packages\FY2008\M10-Jul08\EssDB%20Jul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Requirements\Mid-States\Va\2002%20VA%20AIF\AIF%20Filing\2002%2009%20AIF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owerPlan\Testing\may%20qry_cap_ex_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dcotten\Local%20Settings\Temporary%20Internet%20Files\OLK3\Kentucky%20-%20CCS98%20as%20fil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Sr_WORKGROUPS\Plant%20Accounting\Monthly%20Reports\Capital%20Expenditure%20reports\Capital%20Expenditures%20-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Requirements\Mid-States\VIRGINIA\2003%20AIF\2003%2009%20AIF\2003%2009%20AIF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7\M6-Mar07\EPS%20Projections\Shared%20Services%20EPS_Mar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Financial%20Packages\FY2009\M3-Dec08\EPS%20Projections\Shared%20Services%20EPS_Dec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%20-%20Income\Income%20Tax\FY14%20Income%20Tax\Provision\Q3\Qtrly%20Provision%20Cal%20-%203Q%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story\AppData\Local\Microsoft\Windows\INetCache\Content.Outlook\Z92JZCP4\Atmos%20Financial%20Packages\FY2008\M11-Aug08\EssDB%20Aug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Acquisitions\BT\EBITDA%20Model%2005.03.2004%20formated%20(corrected%20and%20final%20order%20-%20v3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t%20Accounting\Monthly%20Reports\Depr_Cap_Exp\Current_Depreciation_Exp_Ca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PPER\Fiscal%202005\Feb%2005\2-05%20Reserve%20Work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5%20Plan\FAQs\CompositeCalculation%20for%20Fiscal%202005%20-%20Prel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8\M3-Dec07\Regulated%20Operations\Copy%20of%20REGULATED%20OPERATIONS%20FINANCIAL%20PACKAGES_Dec07-%20MV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Mid-States\VIRGINIA\2007%20AIF\2007%20AIF%20FILING\Copy%20of%20REVISED%202006%2009%20AIF%20%20PER%20JOHN%20BALLSRU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 Adjustments"/>
      <sheetName val="adjustment 3"/>
      <sheetName val="adjustment 1"/>
      <sheetName val="Rpt 1033 - Dec04 - ONLY BU30 Us"/>
    </sheetNames>
    <sheetDataSet>
      <sheetData sheetId="0" refreshError="1"/>
      <sheetData sheetId="1">
        <row r="4">
          <cell r="M4" t="str">
            <v>001.36510.0000.1080</v>
          </cell>
          <cell r="O4">
            <v>0</v>
          </cell>
        </row>
        <row r="5">
          <cell r="M5" t="str">
            <v>001.36520.0000.1080</v>
          </cell>
          <cell r="O5">
            <v>0</v>
          </cell>
        </row>
        <row r="6">
          <cell r="M6" t="str">
            <v>001.36600.0000.1080</v>
          </cell>
          <cell r="O6">
            <v>0</v>
          </cell>
        </row>
        <row r="7">
          <cell r="M7" t="str">
            <v>001.36602.0000.1080</v>
          </cell>
          <cell r="O7">
            <v>0</v>
          </cell>
        </row>
        <row r="8">
          <cell r="M8" t="str">
            <v>001.36603.0000.1080</v>
          </cell>
          <cell r="O8">
            <v>0</v>
          </cell>
        </row>
        <row r="9">
          <cell r="M9" t="str">
            <v>001.36700.0000.1080</v>
          </cell>
          <cell r="O9">
            <v>0</v>
          </cell>
        </row>
        <row r="10">
          <cell r="M10" t="str">
            <v>001.36701.0000.1080</v>
          </cell>
          <cell r="O10">
            <v>0</v>
          </cell>
        </row>
        <row r="11">
          <cell r="M11" t="str">
            <v>001.36800.0000.1080</v>
          </cell>
          <cell r="O11">
            <v>0</v>
          </cell>
        </row>
        <row r="12">
          <cell r="M12" t="str">
            <v>001.36900.0000.1080</v>
          </cell>
          <cell r="O12">
            <v>0</v>
          </cell>
        </row>
        <row r="13">
          <cell r="M13" t="str">
            <v>001.36901.0000.1080</v>
          </cell>
          <cell r="O13">
            <v>0</v>
          </cell>
        </row>
        <row r="14">
          <cell r="M14" t="str">
            <v>001.37500.0000.1080</v>
          </cell>
          <cell r="O14">
            <v>0</v>
          </cell>
        </row>
        <row r="15">
          <cell r="M15" t="str">
            <v>001.37600.0000.1080</v>
          </cell>
          <cell r="O15">
            <v>0</v>
          </cell>
        </row>
        <row r="16">
          <cell r="M16" t="str">
            <v>001.37601.0000.1080</v>
          </cell>
          <cell r="O16">
            <v>0</v>
          </cell>
        </row>
        <row r="17">
          <cell r="M17" t="str">
            <v>001.37602.0000.1080</v>
          </cell>
          <cell r="O17">
            <v>0</v>
          </cell>
        </row>
        <row r="18">
          <cell r="M18" t="str">
            <v>001.37900.0000.1080</v>
          </cell>
          <cell r="O18">
            <v>0</v>
          </cell>
        </row>
        <row r="19">
          <cell r="M19" t="str">
            <v>001.37901.0000.1080</v>
          </cell>
          <cell r="O19">
            <v>0</v>
          </cell>
        </row>
        <row r="20">
          <cell r="M20" t="str">
            <v>001.37902.0000.1080</v>
          </cell>
          <cell r="O20">
            <v>0</v>
          </cell>
        </row>
        <row r="21">
          <cell r="M21" t="str">
            <v>001.37904.0000.1080</v>
          </cell>
          <cell r="O21">
            <v>0</v>
          </cell>
        </row>
        <row r="22">
          <cell r="M22" t="str">
            <v>001.37905.0000.1080</v>
          </cell>
          <cell r="O22">
            <v>0</v>
          </cell>
        </row>
        <row r="23">
          <cell r="M23" t="str">
            <v>001.38300.0000.1080</v>
          </cell>
          <cell r="O23">
            <v>0</v>
          </cell>
        </row>
        <row r="24">
          <cell r="M24" t="str">
            <v>001.39702.0000.1080</v>
          </cell>
          <cell r="O24">
            <v>0</v>
          </cell>
        </row>
        <row r="25">
          <cell r="M25" t="str">
            <v>001.39705.0000.1080</v>
          </cell>
          <cell r="O25">
            <v>0</v>
          </cell>
        </row>
        <row r="26">
          <cell r="M26" t="str">
            <v>001.00000.0000.1080</v>
          </cell>
          <cell r="O26">
            <v>0</v>
          </cell>
        </row>
        <row r="27">
          <cell r="M27" t="str">
            <v>003.36701.0000.1080</v>
          </cell>
          <cell r="O27">
            <v>0</v>
          </cell>
        </row>
        <row r="28">
          <cell r="M28" t="str">
            <v>003.37401.0000.1080</v>
          </cell>
          <cell r="O28">
            <v>0</v>
          </cell>
        </row>
        <row r="29">
          <cell r="M29" t="str">
            <v>003.37402.0000.1080</v>
          </cell>
          <cell r="O29">
            <v>0</v>
          </cell>
        </row>
        <row r="30">
          <cell r="M30" t="str">
            <v>003.37500.0000.1080</v>
          </cell>
          <cell r="O30">
            <v>0</v>
          </cell>
        </row>
        <row r="31">
          <cell r="M31" t="str">
            <v>003.37501.0000.1080</v>
          </cell>
          <cell r="O31">
            <v>0</v>
          </cell>
        </row>
        <row r="32">
          <cell r="M32" t="str">
            <v>003.37502.0000.1080</v>
          </cell>
          <cell r="O32">
            <v>0</v>
          </cell>
        </row>
        <row r="33">
          <cell r="M33" t="str">
            <v>003.37503.0000.1080</v>
          </cell>
          <cell r="O33">
            <v>0</v>
          </cell>
        </row>
        <row r="34">
          <cell r="M34" t="str">
            <v>003.37600.0000.1080</v>
          </cell>
          <cell r="O34">
            <v>0</v>
          </cell>
        </row>
        <row r="35">
          <cell r="M35" t="str">
            <v>003.37601.0000.1080</v>
          </cell>
          <cell r="O35">
            <v>0</v>
          </cell>
        </row>
        <row r="36">
          <cell r="M36" t="str">
            <v>003.37602.0000.1080</v>
          </cell>
          <cell r="O36">
            <v>0</v>
          </cell>
        </row>
        <row r="37">
          <cell r="M37" t="str">
            <v>003.37800.0000.1080</v>
          </cell>
          <cell r="O37">
            <v>0</v>
          </cell>
        </row>
        <row r="38">
          <cell r="M38" t="str">
            <v>003.37900.0000.1080</v>
          </cell>
          <cell r="O38">
            <v>0</v>
          </cell>
        </row>
        <row r="39">
          <cell r="M39" t="str">
            <v>003.38000.0000.1080</v>
          </cell>
          <cell r="O39">
            <v>0</v>
          </cell>
        </row>
        <row r="40">
          <cell r="M40" t="str">
            <v>003.38100.0000.1080</v>
          </cell>
          <cell r="O40">
            <v>1102612.6399999999</v>
          </cell>
        </row>
        <row r="41">
          <cell r="M41" t="str">
            <v>003.38200.0000.1080</v>
          </cell>
          <cell r="O41">
            <v>0</v>
          </cell>
        </row>
        <row r="42">
          <cell r="M42" t="str">
            <v>003.38300.0000.1080</v>
          </cell>
          <cell r="O42">
            <v>11118.42</v>
          </cell>
        </row>
        <row r="43">
          <cell r="M43" t="str">
            <v>003.38400.0000.1080</v>
          </cell>
          <cell r="O43">
            <v>0</v>
          </cell>
        </row>
        <row r="44">
          <cell r="M44" t="str">
            <v>003.38500.0000.1080</v>
          </cell>
          <cell r="O44">
            <v>0</v>
          </cell>
        </row>
        <row r="45">
          <cell r="M45" t="str">
            <v>003.38600.0000.1080</v>
          </cell>
          <cell r="O45">
            <v>0</v>
          </cell>
        </row>
        <row r="46">
          <cell r="M46" t="str">
            <v>003.38700.0000.1080</v>
          </cell>
          <cell r="O46">
            <v>0</v>
          </cell>
        </row>
        <row r="47">
          <cell r="M47" t="str">
            <v>003.39000.0000.1080</v>
          </cell>
          <cell r="O47">
            <v>20.56</v>
          </cell>
        </row>
        <row r="48">
          <cell r="M48" t="str">
            <v>003.39009.0000.1080</v>
          </cell>
          <cell r="O48">
            <v>0</v>
          </cell>
        </row>
        <row r="49">
          <cell r="M49" t="str">
            <v>003.39100.0000.1080</v>
          </cell>
          <cell r="O49">
            <v>0</v>
          </cell>
        </row>
        <row r="50">
          <cell r="M50" t="str">
            <v>003.39103.0000.1080</v>
          </cell>
          <cell r="O50">
            <v>0</v>
          </cell>
        </row>
        <row r="51">
          <cell r="M51" t="str">
            <v>003.39200.0000.1080</v>
          </cell>
          <cell r="O51">
            <v>-101431.63</v>
          </cell>
        </row>
        <row r="52">
          <cell r="M52" t="str">
            <v>003.39300.0000.1080</v>
          </cell>
          <cell r="O52">
            <v>0</v>
          </cell>
        </row>
        <row r="53">
          <cell r="M53" t="str">
            <v>003.39400.0000.1080</v>
          </cell>
          <cell r="O53">
            <v>0</v>
          </cell>
        </row>
        <row r="54">
          <cell r="M54" t="str">
            <v>003.39600.0000.1080</v>
          </cell>
          <cell r="O54">
            <v>342.12</v>
          </cell>
        </row>
        <row r="55">
          <cell r="M55" t="str">
            <v>003.39603.0000.1080</v>
          </cell>
          <cell r="O55">
            <v>0</v>
          </cell>
        </row>
        <row r="56">
          <cell r="M56" t="str">
            <v>003.39604.0000.1080</v>
          </cell>
          <cell r="O56">
            <v>1894.13</v>
          </cell>
        </row>
        <row r="57">
          <cell r="M57" t="str">
            <v>003.39605.0000.1080</v>
          </cell>
          <cell r="O57">
            <v>-1611.47</v>
          </cell>
        </row>
        <row r="58">
          <cell r="M58" t="str">
            <v>003.39700.0000.1080</v>
          </cell>
          <cell r="O58">
            <v>0</v>
          </cell>
        </row>
        <row r="59">
          <cell r="M59" t="str">
            <v>003.39701.0000.1080</v>
          </cell>
          <cell r="O59">
            <v>0</v>
          </cell>
        </row>
        <row r="60">
          <cell r="M60" t="str">
            <v>003.39702.0000.1080</v>
          </cell>
          <cell r="O60">
            <v>0</v>
          </cell>
        </row>
        <row r="61">
          <cell r="M61" t="str">
            <v>003.39705.0000.1080</v>
          </cell>
          <cell r="O61">
            <v>0</v>
          </cell>
        </row>
        <row r="62">
          <cell r="M62" t="str">
            <v>003.39800.0000.1080</v>
          </cell>
          <cell r="O62">
            <v>0</v>
          </cell>
        </row>
        <row r="63">
          <cell r="M63" t="str">
            <v>003.39900.0000.1080</v>
          </cell>
          <cell r="O63">
            <v>0</v>
          </cell>
        </row>
        <row r="64">
          <cell r="M64" t="str">
            <v>003.39901.0000.1080</v>
          </cell>
          <cell r="O64">
            <v>0</v>
          </cell>
        </row>
        <row r="65">
          <cell r="M65" t="str">
            <v>003.39902.0000.1080</v>
          </cell>
          <cell r="O65">
            <v>0</v>
          </cell>
        </row>
        <row r="66">
          <cell r="M66" t="str">
            <v>003.39902.0000.1080</v>
          </cell>
          <cell r="O66">
            <v>0</v>
          </cell>
        </row>
        <row r="67">
          <cell r="M67" t="str">
            <v>003.39906.0000.1080</v>
          </cell>
          <cell r="O67">
            <v>0</v>
          </cell>
        </row>
        <row r="68">
          <cell r="M68" t="str">
            <v>003.39907.0000.1080</v>
          </cell>
          <cell r="O68">
            <v>0</v>
          </cell>
        </row>
        <row r="69">
          <cell r="M69" t="str">
            <v>003.39908.0000.1080</v>
          </cell>
          <cell r="O69">
            <v>0</v>
          </cell>
        </row>
        <row r="70">
          <cell r="M70" t="str">
            <v>003.00000.0000.1080</v>
          </cell>
          <cell r="O70">
            <v>100786.29</v>
          </cell>
        </row>
        <row r="71">
          <cell r="M71" t="str">
            <v>004.37402.0000.1080</v>
          </cell>
          <cell r="O71">
            <v>0</v>
          </cell>
        </row>
        <row r="72">
          <cell r="M72" t="str">
            <v>004.37500.0000.1080</v>
          </cell>
          <cell r="O72">
            <v>0</v>
          </cell>
        </row>
        <row r="73">
          <cell r="M73" t="str">
            <v>004.37600.0000.1080</v>
          </cell>
          <cell r="O73">
            <v>0</v>
          </cell>
        </row>
        <row r="74">
          <cell r="M74" t="str">
            <v>004.37601.0000.1080</v>
          </cell>
          <cell r="O74">
            <v>0</v>
          </cell>
        </row>
        <row r="75">
          <cell r="M75" t="str">
            <v>004.37602.0000.1080</v>
          </cell>
          <cell r="O75">
            <v>0</v>
          </cell>
        </row>
        <row r="76">
          <cell r="M76" t="str">
            <v>004.37800.0000.1080</v>
          </cell>
          <cell r="O76">
            <v>0</v>
          </cell>
        </row>
        <row r="77">
          <cell r="M77" t="str">
            <v>004.37900.0000.1080</v>
          </cell>
          <cell r="O77">
            <v>0</v>
          </cell>
        </row>
        <row r="78">
          <cell r="M78" t="str">
            <v>004.38000.0000.1080</v>
          </cell>
          <cell r="O78">
            <v>0</v>
          </cell>
        </row>
        <row r="79">
          <cell r="M79" t="str">
            <v>004.38100.0000.1080</v>
          </cell>
          <cell r="O79">
            <v>53703.839999999997</v>
          </cell>
        </row>
        <row r="80">
          <cell r="M80" t="str">
            <v>004.38200.0000.1080</v>
          </cell>
          <cell r="O80">
            <v>0</v>
          </cell>
        </row>
        <row r="81">
          <cell r="M81" t="str">
            <v>004.38300.0000.1080</v>
          </cell>
          <cell r="O81">
            <v>0</v>
          </cell>
        </row>
        <row r="82">
          <cell r="M82" t="str">
            <v>004.38400.0000.1080</v>
          </cell>
          <cell r="O82">
            <v>0</v>
          </cell>
        </row>
        <row r="83">
          <cell r="M83" t="str">
            <v>004.38500.0000.1080</v>
          </cell>
          <cell r="O83">
            <v>0</v>
          </cell>
        </row>
        <row r="84">
          <cell r="M84" t="str">
            <v>004.39009.0000.1080</v>
          </cell>
          <cell r="O84">
            <v>0</v>
          </cell>
        </row>
        <row r="85">
          <cell r="M85" t="str">
            <v>004.39100.0000.1080</v>
          </cell>
          <cell r="O85">
            <v>0</v>
          </cell>
        </row>
        <row r="86">
          <cell r="M86" t="str">
            <v>004.39200.0000.1080</v>
          </cell>
          <cell r="O86">
            <v>0</v>
          </cell>
        </row>
        <row r="87">
          <cell r="M87" t="str">
            <v>004.39400.0000.1080</v>
          </cell>
          <cell r="O87">
            <v>0</v>
          </cell>
        </row>
        <row r="88">
          <cell r="M88" t="str">
            <v>004.39701.0000.1080</v>
          </cell>
          <cell r="O88">
            <v>0</v>
          </cell>
        </row>
        <row r="89">
          <cell r="M89" t="str">
            <v>004.39800.0000.1080</v>
          </cell>
          <cell r="O89">
            <v>0</v>
          </cell>
        </row>
        <row r="90">
          <cell r="M90" t="str">
            <v>004.00000.0000.1080</v>
          </cell>
          <cell r="O90">
            <v>0</v>
          </cell>
        </row>
        <row r="91">
          <cell r="M91" t="str">
            <v>005.30200.0000.1080</v>
          </cell>
          <cell r="O91">
            <v>3495.08</v>
          </cell>
        </row>
        <row r="92">
          <cell r="M92" t="str">
            <v>005.36700.0000.1080</v>
          </cell>
          <cell r="O92">
            <v>0</v>
          </cell>
        </row>
        <row r="93">
          <cell r="M93" t="str">
            <v>005.37401.0000.1080</v>
          </cell>
          <cell r="O93">
            <v>0</v>
          </cell>
        </row>
        <row r="94">
          <cell r="M94" t="str">
            <v>005.37402.0000.1080</v>
          </cell>
          <cell r="O94">
            <v>-31604.17</v>
          </cell>
        </row>
        <row r="95">
          <cell r="M95" t="str">
            <v>005.37500.0000.1080</v>
          </cell>
          <cell r="O95">
            <v>-22512.46</v>
          </cell>
        </row>
        <row r="96">
          <cell r="M96" t="str">
            <v>005.37501.0000.1080</v>
          </cell>
          <cell r="O96">
            <v>-543.29</v>
          </cell>
        </row>
        <row r="97">
          <cell r="M97" t="str">
            <v>005.37502.0000.1080</v>
          </cell>
          <cell r="O97">
            <v>-2718.61</v>
          </cell>
        </row>
        <row r="98">
          <cell r="M98" t="str">
            <v>005.37503.0000.1080</v>
          </cell>
          <cell r="O98">
            <v>-20207.66</v>
          </cell>
        </row>
        <row r="99">
          <cell r="M99" t="str">
            <v>005.37600.0000.1080</v>
          </cell>
          <cell r="O99">
            <v>-1279378.3999999999</v>
          </cell>
        </row>
        <row r="100">
          <cell r="M100" t="str">
            <v>005.37601.0000.1080</v>
          </cell>
          <cell r="O100">
            <v>-7965042.9400000004</v>
          </cell>
        </row>
        <row r="101">
          <cell r="M101" t="str">
            <v>005.37602.0000.1080</v>
          </cell>
          <cell r="O101">
            <v>-1731189.54</v>
          </cell>
        </row>
        <row r="102">
          <cell r="M102" t="str">
            <v>005.37700.0000.1080</v>
          </cell>
          <cell r="O102">
            <v>0</v>
          </cell>
        </row>
        <row r="103">
          <cell r="M103" t="str">
            <v>005.37800.0000.1080</v>
          </cell>
          <cell r="O103">
            <v>-699820.07</v>
          </cell>
        </row>
        <row r="104">
          <cell r="M104" t="str">
            <v>005.37900.0000.1080</v>
          </cell>
          <cell r="O104">
            <v>5930.92</v>
          </cell>
        </row>
        <row r="105">
          <cell r="M105" t="str">
            <v>005.38000.0000.1080</v>
          </cell>
          <cell r="O105">
            <v>-4230459.09</v>
          </cell>
        </row>
        <row r="106">
          <cell r="M106" t="str">
            <v>005.38100.0000.1080</v>
          </cell>
          <cell r="O106">
            <v>3232682.42</v>
          </cell>
        </row>
        <row r="107">
          <cell r="M107" t="str">
            <v>005.38200.0000.1080</v>
          </cell>
          <cell r="O107">
            <v>-628878.49</v>
          </cell>
        </row>
        <row r="108">
          <cell r="M108" t="str">
            <v>005.38300.0000.1080</v>
          </cell>
          <cell r="O108">
            <v>-811094.7</v>
          </cell>
        </row>
        <row r="109">
          <cell r="M109" t="str">
            <v>005.38400.0000.1080</v>
          </cell>
          <cell r="O109">
            <v>-165790.04999999999</v>
          </cell>
        </row>
        <row r="110">
          <cell r="M110" t="str">
            <v>005.38500.0000.1080</v>
          </cell>
          <cell r="O110">
            <v>-370973.23</v>
          </cell>
        </row>
        <row r="111">
          <cell r="M111" t="str">
            <v>005.38600.0000.1080</v>
          </cell>
          <cell r="O111">
            <v>-2887.21</v>
          </cell>
        </row>
        <row r="112">
          <cell r="M112" t="str">
            <v>005.38700.0000.1080</v>
          </cell>
          <cell r="O112">
            <v>-91318.15</v>
          </cell>
        </row>
        <row r="113">
          <cell r="M113" t="str">
            <v>005.38900.0000.1080</v>
          </cell>
          <cell r="O113">
            <v>-1279.68</v>
          </cell>
        </row>
        <row r="114">
          <cell r="M114" t="str">
            <v>005.39001.0000.1080</v>
          </cell>
          <cell r="O114">
            <v>8.6</v>
          </cell>
        </row>
        <row r="115">
          <cell r="M115" t="str">
            <v>005.39002.0000.1080</v>
          </cell>
          <cell r="O115">
            <v>1862</v>
          </cell>
        </row>
        <row r="116">
          <cell r="M116" t="str">
            <v>005.39003.0000.1080</v>
          </cell>
          <cell r="O116">
            <v>9549.58</v>
          </cell>
        </row>
        <row r="117">
          <cell r="M117" t="str">
            <v>005.39004.0000.1080</v>
          </cell>
          <cell r="O117">
            <v>-10995.89</v>
          </cell>
        </row>
        <row r="118">
          <cell r="M118" t="str">
            <v>005.39009.0000.1080</v>
          </cell>
          <cell r="O118">
            <v>0</v>
          </cell>
        </row>
        <row r="119">
          <cell r="M119" t="str">
            <v>005.39009.0000.1080</v>
          </cell>
          <cell r="O119">
            <v>-283461.92</v>
          </cell>
        </row>
        <row r="120">
          <cell r="M120" t="str">
            <v>005.39100.0000.1080</v>
          </cell>
          <cell r="O120">
            <v>-362766.11</v>
          </cell>
        </row>
        <row r="121">
          <cell r="M121" t="str">
            <v>005.39103.0000.1080</v>
          </cell>
          <cell r="O121">
            <v>0</v>
          </cell>
        </row>
        <row r="122">
          <cell r="M122" t="str">
            <v>005.39200.0000.1080</v>
          </cell>
          <cell r="O122">
            <v>-157922.51999999999</v>
          </cell>
        </row>
        <row r="123">
          <cell r="M123" t="str">
            <v>005.39300.0000.1080</v>
          </cell>
          <cell r="O123">
            <v>-74700.55</v>
          </cell>
        </row>
        <row r="124">
          <cell r="M124" t="str">
            <v>005.39400.0000.1080</v>
          </cell>
          <cell r="O124">
            <v>-1149390.71</v>
          </cell>
        </row>
        <row r="125">
          <cell r="M125" t="str">
            <v>005.39500.0000.1080</v>
          </cell>
          <cell r="O125">
            <v>0</v>
          </cell>
        </row>
        <row r="126">
          <cell r="M126" t="str">
            <v>005.39600.0000.1080</v>
          </cell>
          <cell r="O126">
            <v>-18598.650000000001</v>
          </cell>
        </row>
        <row r="127">
          <cell r="M127" t="str">
            <v>005.39603.0000.1080</v>
          </cell>
          <cell r="O127">
            <v>-39647.93</v>
          </cell>
        </row>
        <row r="128">
          <cell r="M128" t="str">
            <v>005.39604.0000.1080</v>
          </cell>
          <cell r="O128">
            <v>19044.2</v>
          </cell>
        </row>
        <row r="129">
          <cell r="M129" t="str">
            <v>005.39605.0000.1080</v>
          </cell>
          <cell r="O129">
            <v>-4229.57</v>
          </cell>
        </row>
        <row r="130">
          <cell r="M130" t="str">
            <v>005.39700.0000.1080</v>
          </cell>
          <cell r="O130">
            <v>-70819.289999999994</v>
          </cell>
        </row>
        <row r="131">
          <cell r="M131" t="str">
            <v>005.39701.0000.1080</v>
          </cell>
          <cell r="O131">
            <v>0</v>
          </cell>
        </row>
        <row r="132">
          <cell r="M132" t="str">
            <v>005.39702.0000.1080</v>
          </cell>
          <cell r="O132">
            <v>0</v>
          </cell>
        </row>
        <row r="133">
          <cell r="M133" t="str">
            <v>005.39705.0000.1080</v>
          </cell>
          <cell r="O133">
            <v>-63078.2</v>
          </cell>
        </row>
        <row r="134">
          <cell r="M134" t="str">
            <v>005.39800.0000.1080</v>
          </cell>
          <cell r="O134">
            <v>-15702.3</v>
          </cell>
        </row>
        <row r="135">
          <cell r="M135" t="str">
            <v>005.39901.0000.1080</v>
          </cell>
          <cell r="O135">
            <v>0</v>
          </cell>
        </row>
        <row r="136">
          <cell r="M136" t="str">
            <v>005.39902.0000.1080</v>
          </cell>
          <cell r="O136">
            <v>0</v>
          </cell>
        </row>
        <row r="137">
          <cell r="M137" t="str">
            <v>005.39902.0000.1080</v>
          </cell>
          <cell r="O137">
            <v>0</v>
          </cell>
        </row>
        <row r="138">
          <cell r="M138" t="str">
            <v>005.39906.0000.1080</v>
          </cell>
          <cell r="O138">
            <v>-1327684.31</v>
          </cell>
        </row>
        <row r="139">
          <cell r="M139" t="str">
            <v>005.39907.0000.1080</v>
          </cell>
          <cell r="O139">
            <v>47289.17</v>
          </cell>
        </row>
        <row r="140">
          <cell r="M140" t="str">
            <v>005.39908.0000.1080</v>
          </cell>
          <cell r="O140">
            <v>-238425.08</v>
          </cell>
        </row>
        <row r="141">
          <cell r="M141" t="str">
            <v>005.00000.0000.1080</v>
          </cell>
          <cell r="O141">
            <v>141743.18</v>
          </cell>
        </row>
        <row r="142">
          <cell r="M142" t="str">
            <v>006.30200.0000.1080</v>
          </cell>
          <cell r="O142">
            <v>1</v>
          </cell>
        </row>
        <row r="143">
          <cell r="M143" t="str">
            <v>006.37401.0000.1080</v>
          </cell>
          <cell r="O143">
            <v>0</v>
          </cell>
        </row>
        <row r="144">
          <cell r="M144" t="str">
            <v>006.37402.0000.1080</v>
          </cell>
          <cell r="O144">
            <v>0</v>
          </cell>
        </row>
        <row r="145">
          <cell r="M145" t="str">
            <v>006.37500.0000.1080</v>
          </cell>
          <cell r="O145">
            <v>0</v>
          </cell>
        </row>
        <row r="146">
          <cell r="M146" t="str">
            <v>006.37501.0000.1080</v>
          </cell>
          <cell r="O146">
            <v>0</v>
          </cell>
        </row>
        <row r="147">
          <cell r="M147" t="str">
            <v>006.37502.0000.1080</v>
          </cell>
          <cell r="O147">
            <v>0</v>
          </cell>
        </row>
        <row r="148">
          <cell r="M148" t="str">
            <v>006.37600.0000.1080</v>
          </cell>
          <cell r="O148">
            <v>0</v>
          </cell>
        </row>
        <row r="149">
          <cell r="M149" t="str">
            <v>006.37601.0000.1080</v>
          </cell>
          <cell r="O149">
            <v>0</v>
          </cell>
        </row>
        <row r="150">
          <cell r="M150" t="str">
            <v>006.37602.0000.1080</v>
          </cell>
          <cell r="O150">
            <v>0</v>
          </cell>
        </row>
        <row r="151">
          <cell r="M151" t="str">
            <v>006.37800.0000.1080</v>
          </cell>
          <cell r="O151">
            <v>0</v>
          </cell>
        </row>
        <row r="152">
          <cell r="M152" t="str">
            <v>006.37900.0000.1080</v>
          </cell>
          <cell r="O152">
            <v>0</v>
          </cell>
        </row>
        <row r="153">
          <cell r="M153" t="str">
            <v>006.38000.0000.1080</v>
          </cell>
          <cell r="O153">
            <v>0</v>
          </cell>
        </row>
        <row r="154">
          <cell r="M154" t="str">
            <v>006.38100.0000.1080</v>
          </cell>
          <cell r="O154">
            <v>56204.06</v>
          </cell>
        </row>
        <row r="155">
          <cell r="M155" t="str">
            <v>006.38200.0000.1080</v>
          </cell>
          <cell r="O155">
            <v>0</v>
          </cell>
        </row>
        <row r="156">
          <cell r="M156" t="str">
            <v>006.38300.0000.1080</v>
          </cell>
          <cell r="O156">
            <v>779.01</v>
          </cell>
        </row>
        <row r="157">
          <cell r="M157" t="str">
            <v>006.38400.0000.1080</v>
          </cell>
          <cell r="O157">
            <v>0</v>
          </cell>
        </row>
        <row r="158">
          <cell r="M158" t="str">
            <v>006.38500.0000.1080</v>
          </cell>
          <cell r="O158">
            <v>0</v>
          </cell>
        </row>
        <row r="159">
          <cell r="M159" t="str">
            <v>006.38600.0000.1080</v>
          </cell>
          <cell r="O159">
            <v>0</v>
          </cell>
        </row>
        <row r="160">
          <cell r="M160" t="str">
            <v>006.38700.0000.1080</v>
          </cell>
          <cell r="O160">
            <v>0</v>
          </cell>
        </row>
        <row r="161">
          <cell r="M161" t="str">
            <v>006.39009.0000.1080</v>
          </cell>
          <cell r="O161">
            <v>0</v>
          </cell>
        </row>
        <row r="162">
          <cell r="M162" t="str">
            <v>006.39100.0000.1080</v>
          </cell>
          <cell r="O162">
            <v>0</v>
          </cell>
        </row>
        <row r="163">
          <cell r="M163" t="str">
            <v>006.39103.0000.1080</v>
          </cell>
          <cell r="O163">
            <v>0</v>
          </cell>
        </row>
        <row r="164">
          <cell r="M164" t="str">
            <v>006.39200.0000.1080</v>
          </cell>
          <cell r="O164">
            <v>0</v>
          </cell>
        </row>
        <row r="165">
          <cell r="M165" t="str">
            <v>006.39300.0000.1080</v>
          </cell>
          <cell r="O165">
            <v>0</v>
          </cell>
        </row>
        <row r="166">
          <cell r="M166" t="str">
            <v>006.39400.0000.1080</v>
          </cell>
          <cell r="O166">
            <v>0</v>
          </cell>
        </row>
        <row r="167">
          <cell r="M167" t="str">
            <v>006.39604.0000.1080</v>
          </cell>
          <cell r="O167">
            <v>0</v>
          </cell>
        </row>
        <row r="168">
          <cell r="M168" t="str">
            <v>006.39700.0000.1080</v>
          </cell>
          <cell r="O168">
            <v>0</v>
          </cell>
        </row>
        <row r="169">
          <cell r="M169" t="str">
            <v>006.39701.0000.1080</v>
          </cell>
          <cell r="O169">
            <v>0</v>
          </cell>
        </row>
        <row r="170">
          <cell r="M170" t="str">
            <v>006.39702.0000.1080</v>
          </cell>
          <cell r="O170">
            <v>0</v>
          </cell>
        </row>
        <row r="171">
          <cell r="M171" t="str">
            <v>006.39800.0000.1080</v>
          </cell>
          <cell r="O171">
            <v>0</v>
          </cell>
        </row>
        <row r="172">
          <cell r="M172" t="str">
            <v>006.39906.0000.1080</v>
          </cell>
          <cell r="O172">
            <v>0</v>
          </cell>
        </row>
        <row r="173">
          <cell r="M173" t="str">
            <v>006.39907.0000.1080</v>
          </cell>
          <cell r="O173">
            <v>0</v>
          </cell>
        </row>
        <row r="174">
          <cell r="M174" t="str">
            <v>006.00000.0000.1080</v>
          </cell>
          <cell r="O174">
            <v>-1</v>
          </cell>
        </row>
        <row r="175">
          <cell r="M175" t="str">
            <v>008.37402.0000.1080</v>
          </cell>
          <cell r="O175">
            <v>0</v>
          </cell>
        </row>
        <row r="176">
          <cell r="M176" t="str">
            <v>008.37500.0000.1080</v>
          </cell>
          <cell r="O176">
            <v>0</v>
          </cell>
        </row>
        <row r="177">
          <cell r="M177" t="str">
            <v>008.37600.0000.1080</v>
          </cell>
          <cell r="O177">
            <v>0</v>
          </cell>
        </row>
        <row r="178">
          <cell r="M178" t="str">
            <v>008.37601.0000.1080</v>
          </cell>
          <cell r="O178">
            <v>0</v>
          </cell>
        </row>
        <row r="179">
          <cell r="M179" t="str">
            <v>008.37602.0000.1080</v>
          </cell>
          <cell r="O179">
            <v>0</v>
          </cell>
        </row>
        <row r="180">
          <cell r="M180" t="str">
            <v>008.37800.0000.1080</v>
          </cell>
          <cell r="O180">
            <v>0</v>
          </cell>
        </row>
        <row r="181">
          <cell r="M181" t="str">
            <v>008.37900.0000.1080</v>
          </cell>
          <cell r="O181">
            <v>0</v>
          </cell>
        </row>
        <row r="182">
          <cell r="M182" t="str">
            <v>008.38000.0000.1080</v>
          </cell>
          <cell r="O182">
            <v>0</v>
          </cell>
        </row>
        <row r="183">
          <cell r="M183" t="str">
            <v>008.38100.0000.1080</v>
          </cell>
          <cell r="O183">
            <v>559334.92000000004</v>
          </cell>
        </row>
        <row r="184">
          <cell r="M184" t="str">
            <v>008.38200.0000.1080</v>
          </cell>
          <cell r="O184">
            <v>0</v>
          </cell>
        </row>
        <row r="185">
          <cell r="M185" t="str">
            <v>008.38300.0000.1080</v>
          </cell>
          <cell r="O185">
            <v>7936.03</v>
          </cell>
        </row>
        <row r="186">
          <cell r="M186" t="str">
            <v>008.38400.0000.1080</v>
          </cell>
          <cell r="O186">
            <v>0</v>
          </cell>
        </row>
        <row r="187">
          <cell r="M187" t="str">
            <v>008.39100.0000.1080</v>
          </cell>
          <cell r="O187">
            <v>0</v>
          </cell>
        </row>
        <row r="188">
          <cell r="M188" t="str">
            <v>008.39103.0000.1080</v>
          </cell>
          <cell r="O188">
            <v>0</v>
          </cell>
        </row>
        <row r="189">
          <cell r="M189" t="str">
            <v>008.39400.0000.1080</v>
          </cell>
          <cell r="O189">
            <v>0</v>
          </cell>
        </row>
        <row r="190">
          <cell r="M190" t="str">
            <v>008.39606.0000.1080</v>
          </cell>
          <cell r="O190">
            <v>0</v>
          </cell>
        </row>
        <row r="191">
          <cell r="M191" t="str">
            <v>008.39701.0000.1080</v>
          </cell>
          <cell r="O191">
            <v>0</v>
          </cell>
        </row>
        <row r="192">
          <cell r="M192" t="str">
            <v>008.39900.0000.1080</v>
          </cell>
          <cell r="O192">
            <v>0</v>
          </cell>
        </row>
        <row r="193">
          <cell r="M193" t="str">
            <v>008.39906.0000.1080</v>
          </cell>
          <cell r="O193">
            <v>0</v>
          </cell>
        </row>
        <row r="194">
          <cell r="M194" t="str">
            <v>008.00000.0000.1080</v>
          </cell>
          <cell r="O194">
            <v>0</v>
          </cell>
        </row>
        <row r="195">
          <cell r="M195" t="str">
            <v>010.39009.0000.1080</v>
          </cell>
          <cell r="O195">
            <v>0</v>
          </cell>
        </row>
        <row r="196">
          <cell r="M196" t="str">
            <v>010.39100.0000.1080</v>
          </cell>
          <cell r="O196">
            <v>0</v>
          </cell>
        </row>
        <row r="197">
          <cell r="M197" t="str">
            <v>010.39103.0000.1080</v>
          </cell>
          <cell r="O197">
            <v>0</v>
          </cell>
        </row>
        <row r="198">
          <cell r="M198" t="str">
            <v>010.39200.0000.1080</v>
          </cell>
          <cell r="O198">
            <v>-149697.07999999999</v>
          </cell>
        </row>
        <row r="199">
          <cell r="M199" t="str">
            <v>010.39400.0000.1080</v>
          </cell>
          <cell r="O199">
            <v>0</v>
          </cell>
        </row>
        <row r="200">
          <cell r="M200" t="str">
            <v>010.39700.0000.1080</v>
          </cell>
          <cell r="O200">
            <v>0</v>
          </cell>
        </row>
        <row r="201">
          <cell r="M201" t="str">
            <v>010.39701.0000.1080</v>
          </cell>
          <cell r="O201">
            <v>0</v>
          </cell>
        </row>
        <row r="202">
          <cell r="M202" t="str">
            <v>010.39702.0000.1080</v>
          </cell>
          <cell r="O202">
            <v>0</v>
          </cell>
        </row>
        <row r="203">
          <cell r="M203" t="str">
            <v>010.39705.0000.1080</v>
          </cell>
          <cell r="O203">
            <v>0</v>
          </cell>
        </row>
        <row r="204">
          <cell r="M204" t="str">
            <v>010.39800.0000.1080</v>
          </cell>
          <cell r="O204">
            <v>0</v>
          </cell>
        </row>
        <row r="205">
          <cell r="M205" t="str">
            <v>010.39901.0000.1080</v>
          </cell>
          <cell r="O205">
            <v>0</v>
          </cell>
        </row>
        <row r="206">
          <cell r="M206" t="str">
            <v>010.39902.0000.1080</v>
          </cell>
          <cell r="O206">
            <v>0</v>
          </cell>
        </row>
        <row r="207">
          <cell r="M207" t="str">
            <v>010.39903.0000.1080</v>
          </cell>
          <cell r="O207">
            <v>0</v>
          </cell>
        </row>
        <row r="208">
          <cell r="M208" t="str">
            <v>010.39905.0000.1080</v>
          </cell>
          <cell r="O208">
            <v>0</v>
          </cell>
        </row>
        <row r="209">
          <cell r="M209" t="str">
            <v>010.39906.0000.1080</v>
          </cell>
          <cell r="O209">
            <v>0</v>
          </cell>
        </row>
        <row r="210">
          <cell r="M210" t="str">
            <v>010.39907.0000.1080</v>
          </cell>
          <cell r="O210">
            <v>0</v>
          </cell>
        </row>
        <row r="211">
          <cell r="M211" t="str">
            <v>010.39908.0000.1080</v>
          </cell>
          <cell r="O211">
            <v>0</v>
          </cell>
        </row>
        <row r="212">
          <cell r="M212" t="str">
            <v>010.00000.0000.1080</v>
          </cell>
          <cell r="O212">
            <v>149697.07999999999</v>
          </cell>
        </row>
        <row r="213">
          <cell r="M213" t="str">
            <v>011.36700.0000.1080</v>
          </cell>
          <cell r="O213">
            <v>0</v>
          </cell>
        </row>
        <row r="214">
          <cell r="M214" t="str">
            <v>011.36701.0000.1080</v>
          </cell>
          <cell r="O214">
            <v>0</v>
          </cell>
        </row>
        <row r="215">
          <cell r="M215" t="str">
            <v>011.37500.0000.1080</v>
          </cell>
          <cell r="O215">
            <v>0</v>
          </cell>
        </row>
        <row r="216">
          <cell r="M216" t="str">
            <v>011.37900.0000.1080</v>
          </cell>
          <cell r="O216">
            <v>0</v>
          </cell>
        </row>
        <row r="217">
          <cell r="M217" t="str">
            <v>011.00000.0000.1080</v>
          </cell>
          <cell r="O217">
            <v>0</v>
          </cell>
        </row>
        <row r="218">
          <cell r="M218" t="str">
            <v>013.37402.0000.1080</v>
          </cell>
          <cell r="O218">
            <v>0</v>
          </cell>
        </row>
        <row r="219">
          <cell r="M219" t="str">
            <v>013.37500.0000.1080</v>
          </cell>
          <cell r="O219">
            <v>0</v>
          </cell>
        </row>
        <row r="220">
          <cell r="M220" t="str">
            <v>013.37600.0000.1080</v>
          </cell>
          <cell r="O220">
            <v>0</v>
          </cell>
        </row>
        <row r="221">
          <cell r="M221" t="str">
            <v>013.37601.0000.1080</v>
          </cell>
          <cell r="O221">
            <v>0</v>
          </cell>
        </row>
        <row r="222">
          <cell r="M222" t="str">
            <v>013.37602.0000.1080</v>
          </cell>
          <cell r="O222">
            <v>0</v>
          </cell>
        </row>
        <row r="223">
          <cell r="M223" t="str">
            <v>013.37800.0000.1080</v>
          </cell>
          <cell r="O223">
            <v>0</v>
          </cell>
        </row>
        <row r="224">
          <cell r="M224" t="str">
            <v>013.37900.0000.1080</v>
          </cell>
          <cell r="O224">
            <v>0</v>
          </cell>
        </row>
        <row r="225">
          <cell r="M225" t="str">
            <v>013.38000.0000.1080</v>
          </cell>
          <cell r="O225">
            <v>0</v>
          </cell>
        </row>
        <row r="226">
          <cell r="M226" t="str">
            <v>013.38100.0000.1080</v>
          </cell>
          <cell r="O226">
            <v>44626.55</v>
          </cell>
        </row>
        <row r="227">
          <cell r="M227" t="str">
            <v>013.38200.0000.1080</v>
          </cell>
          <cell r="O227">
            <v>0</v>
          </cell>
        </row>
        <row r="228">
          <cell r="M228" t="str">
            <v>013.38300.0000.1080</v>
          </cell>
          <cell r="O228">
            <v>0</v>
          </cell>
        </row>
        <row r="229">
          <cell r="M229" t="str">
            <v>013.38400.0000.1080</v>
          </cell>
          <cell r="O229">
            <v>0</v>
          </cell>
        </row>
        <row r="230">
          <cell r="M230" t="str">
            <v>013.39100.0000.1080</v>
          </cell>
          <cell r="O230">
            <v>0</v>
          </cell>
        </row>
        <row r="231">
          <cell r="M231" t="str">
            <v>013.39101.0000.1080</v>
          </cell>
          <cell r="O231">
            <v>0</v>
          </cell>
        </row>
        <row r="232">
          <cell r="M232" t="str">
            <v>013.39103.0000.1080</v>
          </cell>
          <cell r="O232">
            <v>0</v>
          </cell>
        </row>
        <row r="233">
          <cell r="M233" t="str">
            <v>013.39400.0000.1080</v>
          </cell>
          <cell r="O233">
            <v>0</v>
          </cell>
        </row>
        <row r="234">
          <cell r="M234" t="str">
            <v>013.00000.0000.1080</v>
          </cell>
          <cell r="O234">
            <v>0</v>
          </cell>
        </row>
        <row r="235">
          <cell r="M235" t="str">
            <v>014.00000.0000.1080</v>
          </cell>
          <cell r="O235">
            <v>0</v>
          </cell>
        </row>
        <row r="236">
          <cell r="M236" t="str">
            <v>015.00000.0000.1080</v>
          </cell>
          <cell r="O236">
            <v>0</v>
          </cell>
        </row>
        <row r="237">
          <cell r="M237" t="str">
            <v>016.30200.0000.1080</v>
          </cell>
          <cell r="O237">
            <v>117.81</v>
          </cell>
        </row>
        <row r="238">
          <cell r="M238" t="str">
            <v>016.36700.0000.1080</v>
          </cell>
          <cell r="O238">
            <v>0</v>
          </cell>
        </row>
        <row r="239">
          <cell r="M239" t="str">
            <v>016.37401.0000.1080</v>
          </cell>
          <cell r="O239">
            <v>0</v>
          </cell>
        </row>
        <row r="240">
          <cell r="M240" t="str">
            <v>016.37402.0000.1080</v>
          </cell>
          <cell r="O240">
            <v>32997.49</v>
          </cell>
        </row>
        <row r="241">
          <cell r="M241" t="str">
            <v>016.37500.0000.1080</v>
          </cell>
          <cell r="O241">
            <v>22512.46</v>
          </cell>
        </row>
        <row r="242">
          <cell r="M242" t="str">
            <v>016.37501.0000.1080</v>
          </cell>
          <cell r="O242">
            <v>543.29</v>
          </cell>
        </row>
        <row r="243">
          <cell r="M243" t="str">
            <v>016.37502.0000.1080</v>
          </cell>
          <cell r="O243">
            <v>2718.61</v>
          </cell>
        </row>
        <row r="244">
          <cell r="M244" t="str">
            <v>016.37503.0000.1080</v>
          </cell>
          <cell r="O244">
            <v>21248.46</v>
          </cell>
        </row>
        <row r="245">
          <cell r="M245" t="str">
            <v>016.37600.0000.1080</v>
          </cell>
          <cell r="O245">
            <v>1284630.3799999999</v>
          </cell>
        </row>
        <row r="246">
          <cell r="M246" t="str">
            <v>016.37601.0000.1080</v>
          </cell>
          <cell r="O246">
            <v>8091668.5800000001</v>
          </cell>
        </row>
        <row r="247">
          <cell r="M247" t="str">
            <v>016.37602.0000.1080</v>
          </cell>
          <cell r="O247">
            <v>1878649.85</v>
          </cell>
        </row>
        <row r="248">
          <cell r="M248" t="str">
            <v>016.37700.0000.1080</v>
          </cell>
          <cell r="O248">
            <v>0</v>
          </cell>
        </row>
        <row r="249">
          <cell r="M249" t="str">
            <v>016.37800.0000.1080</v>
          </cell>
          <cell r="O249">
            <v>804685.71</v>
          </cell>
        </row>
        <row r="250">
          <cell r="M250" t="str">
            <v>016.37900.0000.1080</v>
          </cell>
          <cell r="O250">
            <v>-5930.92</v>
          </cell>
        </row>
        <row r="251">
          <cell r="M251" t="str">
            <v>016.38000.0000.1080</v>
          </cell>
          <cell r="O251">
            <v>4253632.28</v>
          </cell>
        </row>
        <row r="252">
          <cell r="M252" t="str">
            <v>016.38100.0000.1080</v>
          </cell>
          <cell r="O252">
            <v>1087147.6599999999</v>
          </cell>
        </row>
        <row r="253">
          <cell r="M253" t="str">
            <v>016.38200.0000.1080</v>
          </cell>
          <cell r="O253">
            <v>625999.02</v>
          </cell>
        </row>
        <row r="254">
          <cell r="M254" t="str">
            <v>016.38300.0000.1080</v>
          </cell>
          <cell r="O254">
            <v>909553.47</v>
          </cell>
        </row>
        <row r="255">
          <cell r="M255" t="str">
            <v>016.38400.0000.1080</v>
          </cell>
          <cell r="O255">
            <v>165790.04999999999</v>
          </cell>
        </row>
        <row r="256">
          <cell r="M256" t="str">
            <v>016.38500.0000.1080</v>
          </cell>
          <cell r="O256">
            <v>370973.23</v>
          </cell>
        </row>
        <row r="257">
          <cell r="M257" t="str">
            <v>016.38600.0000.1080</v>
          </cell>
          <cell r="O257">
            <v>2887.21</v>
          </cell>
        </row>
        <row r="258">
          <cell r="M258" t="str">
            <v>016.38700.0000.1080</v>
          </cell>
          <cell r="O258">
            <v>91318.15</v>
          </cell>
        </row>
        <row r="259">
          <cell r="M259" t="str">
            <v>016.38900.0000.1080</v>
          </cell>
          <cell r="O259">
            <v>0</v>
          </cell>
        </row>
        <row r="260">
          <cell r="M260" t="str">
            <v>016.39004.0000.1080</v>
          </cell>
          <cell r="O260">
            <v>2273.44</v>
          </cell>
        </row>
        <row r="261">
          <cell r="M261" t="str">
            <v>016.39009.0000.1080</v>
          </cell>
          <cell r="O261">
            <v>284646.02</v>
          </cell>
        </row>
        <row r="262">
          <cell r="M262" t="str">
            <v>016.39100.0000.1080</v>
          </cell>
          <cell r="O262">
            <v>362766.11</v>
          </cell>
        </row>
        <row r="263">
          <cell r="M263" t="str">
            <v>016.39103.0000.1080</v>
          </cell>
          <cell r="O263">
            <v>0</v>
          </cell>
        </row>
        <row r="264">
          <cell r="M264" t="str">
            <v>016.39200.0000.1080</v>
          </cell>
          <cell r="O264">
            <v>13207.58</v>
          </cell>
        </row>
        <row r="265">
          <cell r="M265" t="str">
            <v>016.39300.0000.1080</v>
          </cell>
          <cell r="O265">
            <v>74700.55</v>
          </cell>
        </row>
        <row r="266">
          <cell r="M266" t="str">
            <v>016.39400.0000.1080</v>
          </cell>
          <cell r="O266">
            <v>1149390.71</v>
          </cell>
        </row>
        <row r="267">
          <cell r="M267" t="str">
            <v>016.39500.0000.1080</v>
          </cell>
          <cell r="O267">
            <v>0</v>
          </cell>
        </row>
        <row r="268">
          <cell r="M268" t="str">
            <v>016.39600.0000.1080</v>
          </cell>
          <cell r="O268">
            <v>24558.05</v>
          </cell>
        </row>
        <row r="269">
          <cell r="M269" t="str">
            <v>016.39603.0000.1080</v>
          </cell>
          <cell r="O269">
            <v>41492.01</v>
          </cell>
        </row>
        <row r="270">
          <cell r="M270" t="str">
            <v>016.39604.0000.1080</v>
          </cell>
          <cell r="O270">
            <v>1</v>
          </cell>
        </row>
        <row r="271">
          <cell r="M271" t="str">
            <v>016.39605.0000.1080</v>
          </cell>
          <cell r="O271">
            <v>5508.37</v>
          </cell>
        </row>
        <row r="272">
          <cell r="M272" t="str">
            <v>016.39700.0000.1080</v>
          </cell>
          <cell r="O272">
            <v>70819.289999999994</v>
          </cell>
        </row>
        <row r="273">
          <cell r="M273" t="str">
            <v>016.39701.0000.1080</v>
          </cell>
          <cell r="O273">
            <v>0</v>
          </cell>
        </row>
        <row r="274">
          <cell r="M274" t="str">
            <v>016.39702.0000.1080</v>
          </cell>
          <cell r="O274">
            <v>0</v>
          </cell>
        </row>
        <row r="275">
          <cell r="M275" t="str">
            <v>016.39705.0000.1080</v>
          </cell>
          <cell r="O275">
            <v>63078.2</v>
          </cell>
        </row>
        <row r="276">
          <cell r="M276" t="str">
            <v>016.39800.0000.1080</v>
          </cell>
          <cell r="O276">
            <v>15702.3</v>
          </cell>
        </row>
        <row r="277">
          <cell r="M277" t="str">
            <v>016.39906.0000.1080</v>
          </cell>
          <cell r="O277">
            <v>1327684.31</v>
          </cell>
        </row>
        <row r="278">
          <cell r="M278" t="str">
            <v>016.39907.0000.1080</v>
          </cell>
          <cell r="O278">
            <v>-47289.17</v>
          </cell>
        </row>
        <row r="279">
          <cell r="M279" t="str">
            <v>016.39908.0000.1080</v>
          </cell>
          <cell r="O279">
            <v>238425.08</v>
          </cell>
        </row>
        <row r="280">
          <cell r="M280" t="str">
            <v>016.00000.0000.1080</v>
          </cell>
          <cell r="O280">
            <v>-31370.76</v>
          </cell>
        </row>
        <row r="281">
          <cell r="M281" t="str">
            <v>017.37500.0000.1080</v>
          </cell>
          <cell r="O281">
            <v>0</v>
          </cell>
        </row>
        <row r="282">
          <cell r="M282" t="str">
            <v>017.37601.0000.1080</v>
          </cell>
          <cell r="O282">
            <v>0</v>
          </cell>
        </row>
        <row r="283">
          <cell r="M283" t="str">
            <v>017.37602.0000.1080</v>
          </cell>
          <cell r="O283">
            <v>0</v>
          </cell>
        </row>
        <row r="284">
          <cell r="M284" t="str">
            <v>017.37800.0000.1080</v>
          </cell>
          <cell r="O284">
            <v>0</v>
          </cell>
        </row>
        <row r="285">
          <cell r="M285" t="str">
            <v>017.37900.0000.1080</v>
          </cell>
          <cell r="O285">
            <v>0</v>
          </cell>
        </row>
        <row r="286">
          <cell r="M286" t="str">
            <v>017.38000.0000.1080</v>
          </cell>
          <cell r="O286">
            <v>0</v>
          </cell>
        </row>
        <row r="287">
          <cell r="M287" t="str">
            <v>017.38200.0000.1080</v>
          </cell>
          <cell r="O287">
            <v>0</v>
          </cell>
        </row>
        <row r="288">
          <cell r="M288" t="str">
            <v>017.38300.0000.1080</v>
          </cell>
          <cell r="O288">
            <v>0</v>
          </cell>
        </row>
        <row r="289">
          <cell r="M289" t="str">
            <v>017.38400.0000.1080</v>
          </cell>
          <cell r="O289">
            <v>0</v>
          </cell>
        </row>
        <row r="290">
          <cell r="M290" t="str">
            <v>017.00000.0000.1080</v>
          </cell>
          <cell r="O290">
            <v>0</v>
          </cell>
        </row>
        <row r="291">
          <cell r="M291" t="str">
            <v>018.37402.0000.1080</v>
          </cell>
          <cell r="O291">
            <v>0</v>
          </cell>
        </row>
        <row r="292">
          <cell r="M292" t="str">
            <v>018.37500.0000.1080</v>
          </cell>
          <cell r="O292">
            <v>0</v>
          </cell>
        </row>
        <row r="293">
          <cell r="M293" t="str">
            <v>018.37600.0000.1080</v>
          </cell>
          <cell r="O293">
            <v>0</v>
          </cell>
        </row>
        <row r="294">
          <cell r="M294" t="str">
            <v>018.37601.0000.1080</v>
          </cell>
          <cell r="O294">
            <v>0</v>
          </cell>
        </row>
        <row r="295">
          <cell r="M295" t="str">
            <v>018.37602.0000.1080</v>
          </cell>
          <cell r="O295">
            <v>0</v>
          </cell>
        </row>
        <row r="296">
          <cell r="M296" t="str">
            <v>018.37800.0000.1080</v>
          </cell>
          <cell r="O296">
            <v>0</v>
          </cell>
        </row>
        <row r="297">
          <cell r="M297" t="str">
            <v>018.37900.0000.1080</v>
          </cell>
          <cell r="O297">
            <v>0</v>
          </cell>
        </row>
        <row r="298">
          <cell r="M298" t="str">
            <v>018.38000.0000.1080</v>
          </cell>
          <cell r="O298">
            <v>0</v>
          </cell>
        </row>
        <row r="299">
          <cell r="M299" t="str">
            <v>018.38100.0000.1080</v>
          </cell>
          <cell r="O299">
            <v>4054.81</v>
          </cell>
        </row>
        <row r="300">
          <cell r="M300" t="str">
            <v>018.38200.0000.1080</v>
          </cell>
          <cell r="O300">
            <v>0</v>
          </cell>
        </row>
        <row r="301">
          <cell r="M301" t="str">
            <v>018.38300.0000.1080</v>
          </cell>
          <cell r="O301">
            <v>0</v>
          </cell>
        </row>
        <row r="302">
          <cell r="M302" t="str">
            <v>018.38400.0000.1080</v>
          </cell>
          <cell r="O302">
            <v>0</v>
          </cell>
        </row>
        <row r="303">
          <cell r="M303" t="str">
            <v>018.39100.0000.1080</v>
          </cell>
          <cell r="O303">
            <v>0</v>
          </cell>
        </row>
        <row r="304">
          <cell r="M304" t="str">
            <v>018.39101.0000.1080</v>
          </cell>
          <cell r="O304">
            <v>0</v>
          </cell>
        </row>
        <row r="305">
          <cell r="M305" t="str">
            <v>018.39103.0000.1080</v>
          </cell>
          <cell r="O305">
            <v>0</v>
          </cell>
        </row>
        <row r="306">
          <cell r="M306" t="str">
            <v>018.39400.0000.1080</v>
          </cell>
          <cell r="O306">
            <v>0</v>
          </cell>
        </row>
        <row r="307">
          <cell r="M307" t="str">
            <v>018.00000.0000.1080</v>
          </cell>
          <cell r="O307">
            <v>0</v>
          </cell>
        </row>
        <row r="308">
          <cell r="M308" t="str">
            <v>019.36510.0000.1080</v>
          </cell>
          <cell r="O308">
            <v>0</v>
          </cell>
        </row>
        <row r="309">
          <cell r="M309" t="str">
            <v>019.36520.0000.1080</v>
          </cell>
          <cell r="O309">
            <v>0</v>
          </cell>
        </row>
        <row r="310">
          <cell r="M310" t="str">
            <v>019.36600.0000.1080</v>
          </cell>
          <cell r="O310">
            <v>0</v>
          </cell>
        </row>
        <row r="311">
          <cell r="M311" t="str">
            <v>019.36602.0000.1080</v>
          </cell>
          <cell r="O311">
            <v>0</v>
          </cell>
        </row>
        <row r="312">
          <cell r="M312" t="str">
            <v>019.36603.0000.1080</v>
          </cell>
          <cell r="O312">
            <v>0</v>
          </cell>
        </row>
        <row r="313">
          <cell r="M313" t="str">
            <v>019.36700.0000.1080</v>
          </cell>
          <cell r="O313">
            <v>0</v>
          </cell>
        </row>
        <row r="314">
          <cell r="M314" t="str">
            <v>019.36701.0000.1080</v>
          </cell>
          <cell r="O314">
            <v>0</v>
          </cell>
        </row>
        <row r="315">
          <cell r="M315" t="str">
            <v>019.36800.0000.1080</v>
          </cell>
          <cell r="O315">
            <v>0</v>
          </cell>
        </row>
        <row r="316">
          <cell r="M316" t="str">
            <v>019.36900.0000.1080</v>
          </cell>
          <cell r="O316">
            <v>0</v>
          </cell>
        </row>
        <row r="317">
          <cell r="M317" t="str">
            <v>019.36901.0000.1080</v>
          </cell>
          <cell r="O317">
            <v>0</v>
          </cell>
        </row>
        <row r="318">
          <cell r="M318" t="str">
            <v>019.37402.0000.1080</v>
          </cell>
          <cell r="O318">
            <v>0</v>
          </cell>
        </row>
        <row r="319">
          <cell r="M319" t="str">
            <v>019.37500.0000.1080</v>
          </cell>
          <cell r="O319">
            <v>0</v>
          </cell>
        </row>
        <row r="320">
          <cell r="M320" t="str">
            <v>019.37600.0000.1080</v>
          </cell>
          <cell r="O320">
            <v>0</v>
          </cell>
        </row>
        <row r="321">
          <cell r="M321" t="str">
            <v>019.37601.0000.1080</v>
          </cell>
          <cell r="O321">
            <v>0</v>
          </cell>
        </row>
        <row r="322">
          <cell r="M322" t="str">
            <v>019.37602.0000.1080</v>
          </cell>
          <cell r="O322">
            <v>0</v>
          </cell>
        </row>
        <row r="323">
          <cell r="M323" t="str">
            <v>019.37800.0000.1080</v>
          </cell>
          <cell r="O323">
            <v>0</v>
          </cell>
        </row>
        <row r="324">
          <cell r="M324" t="str">
            <v>019.37900.0000.1080</v>
          </cell>
          <cell r="O324">
            <v>0</v>
          </cell>
        </row>
        <row r="325">
          <cell r="M325" t="str">
            <v>019.37901.0000.1080</v>
          </cell>
          <cell r="O325">
            <v>0</v>
          </cell>
        </row>
        <row r="326">
          <cell r="M326" t="str">
            <v>019.37902.0000.1080</v>
          </cell>
          <cell r="O326">
            <v>0</v>
          </cell>
        </row>
        <row r="327">
          <cell r="M327" t="str">
            <v>019.37904.0000.1080</v>
          </cell>
          <cell r="O327">
            <v>0</v>
          </cell>
        </row>
        <row r="328">
          <cell r="M328" t="str">
            <v>019.37905.0000.1080</v>
          </cell>
          <cell r="O328">
            <v>0</v>
          </cell>
        </row>
        <row r="329">
          <cell r="M329" t="str">
            <v>019.38000.0000.1080</v>
          </cell>
          <cell r="O329">
            <v>0</v>
          </cell>
        </row>
        <row r="330">
          <cell r="M330" t="str">
            <v>019.38100.0000.1080</v>
          </cell>
          <cell r="O330">
            <v>0</v>
          </cell>
        </row>
        <row r="331">
          <cell r="M331" t="str">
            <v>019.38200.0000.1080</v>
          </cell>
          <cell r="O331">
            <v>0</v>
          </cell>
        </row>
        <row r="332">
          <cell r="M332" t="str">
            <v>019.38300.0000.1080</v>
          </cell>
          <cell r="O332">
            <v>0</v>
          </cell>
        </row>
        <row r="333">
          <cell r="M333" t="str">
            <v>019.38500.0000.1080</v>
          </cell>
          <cell r="O333">
            <v>0</v>
          </cell>
        </row>
        <row r="334">
          <cell r="M334" t="str">
            <v>019.39200.0000.1080</v>
          </cell>
          <cell r="O334">
            <v>-7607.72</v>
          </cell>
        </row>
        <row r="335">
          <cell r="M335" t="str">
            <v>019.39400.0000.1080</v>
          </cell>
          <cell r="O335">
            <v>0</v>
          </cell>
        </row>
        <row r="336">
          <cell r="M336" t="str">
            <v>019.39605.0000.1080</v>
          </cell>
          <cell r="O336">
            <v>0</v>
          </cell>
        </row>
        <row r="337">
          <cell r="M337" t="str">
            <v>019.39702.0000.1080</v>
          </cell>
          <cell r="O337">
            <v>0</v>
          </cell>
        </row>
        <row r="338">
          <cell r="M338" t="str">
            <v>019.39705.0000.1080</v>
          </cell>
          <cell r="O338">
            <v>0</v>
          </cell>
        </row>
        <row r="339">
          <cell r="M339" t="str">
            <v>019.39906.0000.1080</v>
          </cell>
          <cell r="O339">
            <v>0</v>
          </cell>
        </row>
        <row r="340">
          <cell r="M340" t="str">
            <v>019.00000.0000.1080</v>
          </cell>
          <cell r="O340">
            <v>7607.72</v>
          </cell>
        </row>
        <row r="341">
          <cell r="M341" t="str">
            <v>021.37401.0000.1080</v>
          </cell>
          <cell r="O341">
            <v>0</v>
          </cell>
        </row>
        <row r="342">
          <cell r="M342" t="str">
            <v>021.37402.0000.1080</v>
          </cell>
          <cell r="O342">
            <v>-1393.32</v>
          </cell>
        </row>
        <row r="343">
          <cell r="M343" t="str">
            <v>021.37500.0000.1080</v>
          </cell>
          <cell r="O343">
            <v>0</v>
          </cell>
        </row>
        <row r="344">
          <cell r="M344" t="str">
            <v>021.37501.0000.1080</v>
          </cell>
          <cell r="O344">
            <v>0</v>
          </cell>
        </row>
        <row r="345">
          <cell r="M345" t="str">
            <v>021.37503.0000.1080</v>
          </cell>
          <cell r="O345">
            <v>-1040.8</v>
          </cell>
        </row>
        <row r="346">
          <cell r="M346" t="str">
            <v>021.37600.0000.1080</v>
          </cell>
          <cell r="O346">
            <v>-5251.98</v>
          </cell>
        </row>
        <row r="347">
          <cell r="M347" t="str">
            <v>021.37601.0000.1080</v>
          </cell>
          <cell r="O347">
            <v>-126625.64</v>
          </cell>
        </row>
        <row r="348">
          <cell r="M348" t="str">
            <v>021.37602.0000.1080</v>
          </cell>
          <cell r="O348">
            <v>-147460.31</v>
          </cell>
        </row>
        <row r="349">
          <cell r="M349" t="str">
            <v>021.37800.0000.1080</v>
          </cell>
          <cell r="O349">
            <v>-104865.65</v>
          </cell>
        </row>
        <row r="350">
          <cell r="M350" t="str">
            <v>021.37900.0000.1080</v>
          </cell>
          <cell r="O350">
            <v>0</v>
          </cell>
        </row>
        <row r="351">
          <cell r="M351" t="str">
            <v>021.38000.0000.1080</v>
          </cell>
          <cell r="O351">
            <v>-23173.200000000001</v>
          </cell>
        </row>
        <row r="352">
          <cell r="M352" t="str">
            <v>021.38100.0000.1080</v>
          </cell>
          <cell r="O352">
            <v>973029.52</v>
          </cell>
        </row>
        <row r="353">
          <cell r="M353" t="str">
            <v>021.38200.0000.1080</v>
          </cell>
          <cell r="O353">
            <v>2879.47</v>
          </cell>
        </row>
        <row r="354">
          <cell r="M354" t="str">
            <v>021.38300.0000.1080</v>
          </cell>
          <cell r="O354">
            <v>3182.38</v>
          </cell>
        </row>
        <row r="355">
          <cell r="M355" t="str">
            <v>021.38400.0000.1080</v>
          </cell>
          <cell r="O355">
            <v>0</v>
          </cell>
        </row>
        <row r="356">
          <cell r="M356" t="str">
            <v>021.39100.0000.1080</v>
          </cell>
          <cell r="O356">
            <v>0</v>
          </cell>
        </row>
        <row r="357">
          <cell r="M357" t="str">
            <v>021.39101.0000.1080</v>
          </cell>
          <cell r="O357">
            <v>0</v>
          </cell>
        </row>
        <row r="358">
          <cell r="M358" t="str">
            <v>021.39103.0000.1080</v>
          </cell>
          <cell r="O358">
            <v>0</v>
          </cell>
        </row>
        <row r="359">
          <cell r="M359" t="str">
            <v>021.39400.0000.1080</v>
          </cell>
          <cell r="O359">
            <v>0</v>
          </cell>
        </row>
        <row r="360">
          <cell r="M360" t="str">
            <v>021.00000.0000.1080</v>
          </cell>
          <cell r="O360">
            <v>0</v>
          </cell>
        </row>
        <row r="361">
          <cell r="M361" t="str">
            <v>022.37500.0000.1080</v>
          </cell>
          <cell r="O361">
            <v>0</v>
          </cell>
        </row>
        <row r="362">
          <cell r="M362" t="str">
            <v>022.37900.0000.1080</v>
          </cell>
          <cell r="O362">
            <v>0</v>
          </cell>
        </row>
        <row r="363">
          <cell r="M363" t="str">
            <v>022.38100.0000.1080</v>
          </cell>
          <cell r="O363">
            <v>-7113396.4100000001</v>
          </cell>
        </row>
        <row r="364">
          <cell r="M364" t="str">
            <v>022.38300.0000.1080</v>
          </cell>
          <cell r="O364">
            <v>-121474.6</v>
          </cell>
        </row>
        <row r="365">
          <cell r="M365" t="str">
            <v>022.38500.0000.1080</v>
          </cell>
          <cell r="O365">
            <v>0</v>
          </cell>
        </row>
        <row r="366">
          <cell r="M366" t="str">
            <v>022.39009.0000.1080</v>
          </cell>
          <cell r="O366">
            <v>0</v>
          </cell>
        </row>
        <row r="367">
          <cell r="M367" t="str">
            <v>022.39100.0000.1080</v>
          </cell>
          <cell r="O367">
            <v>0</v>
          </cell>
        </row>
        <row r="368">
          <cell r="M368" t="str">
            <v>022.39103.0000.1080</v>
          </cell>
          <cell r="O368">
            <v>0</v>
          </cell>
        </row>
        <row r="369">
          <cell r="M369" t="str">
            <v>022.39400.0000.1080</v>
          </cell>
          <cell r="O369">
            <v>0</v>
          </cell>
        </row>
        <row r="370">
          <cell r="M370" t="str">
            <v>022.00000.0000.1080</v>
          </cell>
          <cell r="O370">
            <v>0</v>
          </cell>
        </row>
        <row r="371">
          <cell r="M371" t="str">
            <v>040.00000.0000.1080</v>
          </cell>
          <cell r="O371">
            <v>0</v>
          </cell>
        </row>
      </sheetData>
      <sheetData sheetId="2">
        <row r="8">
          <cell r="F8" t="str">
            <v>001.00000.0000.1080</v>
          </cell>
          <cell r="BZ8">
            <v>1720.82</v>
          </cell>
        </row>
        <row r="9">
          <cell r="F9" t="str">
            <v>001.36510.0000.1080</v>
          </cell>
          <cell r="BZ9">
            <v>0</v>
          </cell>
        </row>
        <row r="10">
          <cell r="F10" t="str">
            <v>001.36520.0000.1080</v>
          </cell>
          <cell r="BZ10">
            <v>72161.039999999994</v>
          </cell>
        </row>
        <row r="11">
          <cell r="F11" t="str">
            <v>001.36600.0000.1080</v>
          </cell>
          <cell r="BZ11">
            <v>8525.6299999999992</v>
          </cell>
        </row>
        <row r="12">
          <cell r="F12" t="str">
            <v>001.36602.0000.1080</v>
          </cell>
          <cell r="BZ12">
            <v>2018.21</v>
          </cell>
        </row>
        <row r="13">
          <cell r="F13" t="str">
            <v>001.36603.0000.1080</v>
          </cell>
          <cell r="BZ13">
            <v>20490.78</v>
          </cell>
        </row>
        <row r="14">
          <cell r="F14" t="str">
            <v>001.36700.0000.1080</v>
          </cell>
          <cell r="BZ14">
            <v>1408.99</v>
          </cell>
        </row>
        <row r="15">
          <cell r="F15" t="str">
            <v>001.36701.0000.1080</v>
          </cell>
          <cell r="BZ15">
            <v>2240658</v>
          </cell>
        </row>
        <row r="16">
          <cell r="F16" t="str">
            <v>001.36800.0000.1080</v>
          </cell>
          <cell r="BZ16">
            <v>122825.25</v>
          </cell>
        </row>
        <row r="17">
          <cell r="F17" t="str">
            <v>001.36900.0000.1080</v>
          </cell>
          <cell r="BZ17">
            <v>8824.2199999999993</v>
          </cell>
        </row>
        <row r="18">
          <cell r="F18" t="str">
            <v>001.36901.0000.1080</v>
          </cell>
          <cell r="BZ18">
            <v>177452.29</v>
          </cell>
        </row>
        <row r="19">
          <cell r="F19" t="str">
            <v>001.37500.0000.1080</v>
          </cell>
          <cell r="BZ19">
            <v>0</v>
          </cell>
        </row>
        <row r="20">
          <cell r="F20" t="str">
            <v>001.37600.0000.1080</v>
          </cell>
          <cell r="BZ20">
            <v>0</v>
          </cell>
        </row>
        <row r="21">
          <cell r="F21" t="str">
            <v>001.37601.0000.1080</v>
          </cell>
          <cell r="BZ21">
            <v>0</v>
          </cell>
        </row>
        <row r="22">
          <cell r="F22" t="str">
            <v>001.37602.0000.1080</v>
          </cell>
          <cell r="BZ22">
            <v>0</v>
          </cell>
        </row>
        <row r="23">
          <cell r="F23" t="str">
            <v>001.37900.0000.1080</v>
          </cell>
          <cell r="BZ23">
            <v>0</v>
          </cell>
        </row>
        <row r="24">
          <cell r="F24" t="str">
            <v>001.37901.0000.1080</v>
          </cell>
          <cell r="BZ24">
            <v>3.08</v>
          </cell>
        </row>
        <row r="25">
          <cell r="F25" t="str">
            <v>001.37902.0000.1080</v>
          </cell>
          <cell r="BZ25">
            <v>0</v>
          </cell>
        </row>
        <row r="26">
          <cell r="F26" t="str">
            <v>001.37904.0000.1080</v>
          </cell>
          <cell r="BZ26">
            <v>1638.82</v>
          </cell>
        </row>
        <row r="27">
          <cell r="F27" t="str">
            <v>001.37905.0000.1080</v>
          </cell>
          <cell r="BZ27">
            <v>99026.2</v>
          </cell>
        </row>
        <row r="28">
          <cell r="F28" t="str">
            <v>001.38300.0000.1080</v>
          </cell>
          <cell r="BZ28">
            <v>1597.63</v>
          </cell>
        </row>
        <row r="29">
          <cell r="F29" t="str">
            <v>001.39702.0000.1080</v>
          </cell>
          <cell r="BZ29">
            <v>0</v>
          </cell>
        </row>
        <row r="30">
          <cell r="F30" t="str">
            <v>001.39705.0000.1080</v>
          </cell>
          <cell r="BZ30">
            <v>39039.5</v>
          </cell>
        </row>
        <row r="31">
          <cell r="F31" t="str">
            <v>001.39907.0000.1080</v>
          </cell>
          <cell r="BZ31">
            <v>0</v>
          </cell>
        </row>
        <row r="32">
          <cell r="F32" t="str">
            <v>002.00000.0000.1080</v>
          </cell>
          <cell r="BZ32">
            <v>-1355421.01</v>
          </cell>
        </row>
        <row r="33">
          <cell r="F33" t="str">
            <v>002.39009.0000.1110</v>
          </cell>
          <cell r="BZ33">
            <v>5306360.0403664354</v>
          </cell>
        </row>
        <row r="34">
          <cell r="F34" t="str">
            <v>002.39009.0000.1080</v>
          </cell>
          <cell r="BZ34">
            <v>61202.239999999998</v>
          </cell>
        </row>
        <row r="35">
          <cell r="F35" t="str">
            <v>002.39100.0000.1080</v>
          </cell>
          <cell r="BZ35">
            <v>6533678.0612779688</v>
          </cell>
        </row>
        <row r="36">
          <cell r="F36" t="str">
            <v>002.39101.0000.1080</v>
          </cell>
          <cell r="BZ36">
            <v>0</v>
          </cell>
        </row>
        <row r="37">
          <cell r="F37" t="str">
            <v>002.39102.0000.1080</v>
          </cell>
          <cell r="BZ37">
            <v>53364.88</v>
          </cell>
        </row>
        <row r="38">
          <cell r="F38" t="str">
            <v>002.39103.0000.1080</v>
          </cell>
          <cell r="BZ38">
            <v>1135755.4615360508</v>
          </cell>
        </row>
        <row r="39">
          <cell r="F39" t="str">
            <v>002.39200.0000.1080</v>
          </cell>
          <cell r="BZ39">
            <v>26430.34</v>
          </cell>
        </row>
        <row r="40">
          <cell r="F40" t="str">
            <v>002.39300.0000.1080</v>
          </cell>
          <cell r="BZ40">
            <v>6737.6</v>
          </cell>
        </row>
        <row r="41">
          <cell r="F41" t="str">
            <v>002.39400.0000.1080</v>
          </cell>
          <cell r="BZ41">
            <v>33178.973408338141</v>
          </cell>
        </row>
        <row r="42">
          <cell r="F42" t="str">
            <v>002.39500.0000.1080</v>
          </cell>
          <cell r="BZ42">
            <v>0</v>
          </cell>
        </row>
        <row r="43">
          <cell r="F43" t="str">
            <v>002.39700.0000.1080</v>
          </cell>
          <cell r="BZ43">
            <v>5767406.4895558581</v>
          </cell>
        </row>
        <row r="44">
          <cell r="F44" t="str">
            <v>002.39800.0000.1080</v>
          </cell>
          <cell r="BZ44">
            <v>317390.31891757034</v>
          </cell>
        </row>
        <row r="45">
          <cell r="F45" t="str">
            <v>002.39900.0000.1080</v>
          </cell>
          <cell r="BZ45">
            <v>163628.79379343544</v>
          </cell>
        </row>
        <row r="46">
          <cell r="F46" t="str">
            <v>002.39901.0000.1080</v>
          </cell>
          <cell r="BZ46">
            <v>6266968.909909809</v>
          </cell>
        </row>
        <row r="47">
          <cell r="F47" t="str">
            <v>002.39902.0000.1080</v>
          </cell>
          <cell r="BZ47">
            <v>4777176.0550153302</v>
          </cell>
        </row>
        <row r="48">
          <cell r="F48" t="str">
            <v>002.39903.0000.1080</v>
          </cell>
          <cell r="BZ48">
            <v>227144.24948742066</v>
          </cell>
        </row>
        <row r="49">
          <cell r="F49" t="str">
            <v>002.39904.0000.1080</v>
          </cell>
          <cell r="BZ49">
            <v>1095465.1000000001</v>
          </cell>
        </row>
        <row r="50">
          <cell r="F50" t="str">
            <v>002.39905.0000.1080</v>
          </cell>
          <cell r="BZ50">
            <v>1161241.49</v>
          </cell>
        </row>
        <row r="51">
          <cell r="F51" t="str">
            <v>002.39906.0000.1080</v>
          </cell>
          <cell r="BZ51">
            <v>3343647.8534361422</v>
          </cell>
        </row>
        <row r="52">
          <cell r="F52" t="str">
            <v>002.39907.0000.1080</v>
          </cell>
          <cell r="BZ52">
            <v>1309402.7502077923</v>
          </cell>
        </row>
        <row r="53">
          <cell r="F53" t="str">
            <v>002.39908.0000.1080</v>
          </cell>
          <cell r="BZ53">
            <v>39019538.820757329</v>
          </cell>
        </row>
        <row r="54">
          <cell r="F54" t="str">
            <v>002.39909.0000.1080</v>
          </cell>
          <cell r="BZ54">
            <v>2193358.1416789051</v>
          </cell>
        </row>
        <row r="55">
          <cell r="F55" t="str">
            <v>002.39924.0000.1080</v>
          </cell>
          <cell r="BZ55">
            <v>10909106.686234137</v>
          </cell>
        </row>
        <row r="56">
          <cell r="F56" t="str">
            <v>003.00000.0000.1080</v>
          </cell>
          <cell r="BZ56">
            <v>38544.25</v>
          </cell>
        </row>
        <row r="57">
          <cell r="F57" t="str">
            <v>003.36701.0000.1080</v>
          </cell>
          <cell r="BZ57">
            <v>0</v>
          </cell>
        </row>
        <row r="58">
          <cell r="F58" t="str">
            <v>003.37402.0000.1080</v>
          </cell>
          <cell r="BZ58">
            <v>27597.41</v>
          </cell>
        </row>
        <row r="59">
          <cell r="F59" t="str">
            <v>003.37500.0000.1080</v>
          </cell>
          <cell r="BZ59">
            <v>78.099999999999994</v>
          </cell>
        </row>
        <row r="60">
          <cell r="F60" t="str">
            <v>003.37501.0000.1080</v>
          </cell>
          <cell r="BZ60">
            <v>6911.04</v>
          </cell>
        </row>
        <row r="61">
          <cell r="F61" t="str">
            <v>003.37502.0000.1080</v>
          </cell>
          <cell r="BZ61">
            <v>25972.23</v>
          </cell>
        </row>
        <row r="62">
          <cell r="F62" t="str">
            <v>003.37503.0000.1080</v>
          </cell>
          <cell r="BZ62">
            <v>30699.88</v>
          </cell>
        </row>
        <row r="63">
          <cell r="F63" t="str">
            <v>003.37600.0000.1080</v>
          </cell>
          <cell r="BZ63">
            <v>1210858.6499999999</v>
          </cell>
        </row>
        <row r="64">
          <cell r="F64" t="str">
            <v>003.37601.0000.1080</v>
          </cell>
          <cell r="BZ64">
            <v>5889948.5699999984</v>
          </cell>
        </row>
        <row r="65">
          <cell r="F65" t="str">
            <v>003.37602.0000.1080</v>
          </cell>
          <cell r="BZ65">
            <v>2606526.4300000002</v>
          </cell>
        </row>
        <row r="66">
          <cell r="F66" t="str">
            <v>003.37800.0000.1080</v>
          </cell>
          <cell r="BZ66">
            <v>1170951.25</v>
          </cell>
        </row>
        <row r="67">
          <cell r="F67" t="str">
            <v>003.37900.0000.1080</v>
          </cell>
          <cell r="BZ67">
            <v>4304.62</v>
          </cell>
        </row>
        <row r="68">
          <cell r="F68" t="str">
            <v>003.38000.0000.1080</v>
          </cell>
          <cell r="BZ68">
            <v>6759633.620000002</v>
          </cell>
        </row>
        <row r="69">
          <cell r="F69" t="str">
            <v>003.38100.0000.1080</v>
          </cell>
          <cell r="BZ69">
            <v>0</v>
          </cell>
        </row>
        <row r="70">
          <cell r="F70" t="str">
            <v>003.38200.0000.1080</v>
          </cell>
          <cell r="BZ70">
            <v>220476.83</v>
          </cell>
        </row>
        <row r="71">
          <cell r="F71" t="str">
            <v>003.38300.0000.1080</v>
          </cell>
          <cell r="BZ71">
            <v>771081.42</v>
          </cell>
        </row>
        <row r="72">
          <cell r="F72" t="str">
            <v>003.38400.0000.1080</v>
          </cell>
          <cell r="BZ72">
            <v>156518.75</v>
          </cell>
        </row>
        <row r="73">
          <cell r="F73" t="str">
            <v>003.38500.0000.1080</v>
          </cell>
          <cell r="BZ73">
            <v>535258.56999999995</v>
          </cell>
        </row>
        <row r="74">
          <cell r="F74" t="str">
            <v>003.38600.0000.1080</v>
          </cell>
          <cell r="BZ74">
            <v>7885.41</v>
          </cell>
        </row>
        <row r="75">
          <cell r="F75" t="str">
            <v>003.38700.0000.1080</v>
          </cell>
          <cell r="BZ75">
            <v>70470.66</v>
          </cell>
        </row>
        <row r="76">
          <cell r="F76" t="str">
            <v>003.39000.0000.1080</v>
          </cell>
          <cell r="BZ76">
            <v>845.84</v>
          </cell>
        </row>
        <row r="77">
          <cell r="F77" t="str">
            <v>003.39009.0000.1110</v>
          </cell>
          <cell r="BZ77">
            <v>341496.31</v>
          </cell>
        </row>
        <row r="78">
          <cell r="F78" t="str">
            <v>003.39009.0000.1080</v>
          </cell>
          <cell r="BZ78">
            <v>1956.86</v>
          </cell>
        </row>
        <row r="79">
          <cell r="F79" t="str">
            <v>003.39100.0000.1080</v>
          </cell>
          <cell r="BZ79">
            <v>382451.7</v>
          </cell>
        </row>
        <row r="80">
          <cell r="F80" t="str">
            <v>003.39103.0000.1080</v>
          </cell>
          <cell r="BZ80">
            <v>-3227.09</v>
          </cell>
        </row>
        <row r="81">
          <cell r="F81" t="str">
            <v>003.39200.0000.1080</v>
          </cell>
          <cell r="BZ81">
            <v>266764.2</v>
          </cell>
        </row>
        <row r="82">
          <cell r="F82" t="str">
            <v>003.39300.0000.1080</v>
          </cell>
          <cell r="BZ82">
            <v>64525.09</v>
          </cell>
        </row>
        <row r="83">
          <cell r="F83" t="str">
            <v>003.39400.0000.1080</v>
          </cell>
          <cell r="BZ83">
            <v>385039.3</v>
          </cell>
        </row>
        <row r="84">
          <cell r="F84" t="str">
            <v>003.39600.0000.1080</v>
          </cell>
          <cell r="BZ84">
            <v>4025.02</v>
          </cell>
        </row>
        <row r="85">
          <cell r="F85" t="str">
            <v>003.39603.0000.1080</v>
          </cell>
          <cell r="BZ85">
            <v>51851.45</v>
          </cell>
        </row>
        <row r="86">
          <cell r="F86" t="str">
            <v>003.39604.0000.1080</v>
          </cell>
          <cell r="BZ86">
            <v>150782.13</v>
          </cell>
        </row>
        <row r="87">
          <cell r="F87" t="str">
            <v>003.39605.0000.1080</v>
          </cell>
          <cell r="BZ87">
            <v>23935.93</v>
          </cell>
        </row>
        <row r="88">
          <cell r="F88" t="str">
            <v>003.39700.0000.1080</v>
          </cell>
          <cell r="BZ88">
            <v>159883.9</v>
          </cell>
        </row>
        <row r="89">
          <cell r="F89" t="str">
            <v>003.39701.0000.1080</v>
          </cell>
          <cell r="BZ89">
            <v>1583.4499999999825</v>
          </cell>
        </row>
        <row r="90">
          <cell r="F90" t="str">
            <v>003.39702.0000.1080</v>
          </cell>
          <cell r="BZ90">
            <v>322.82</v>
          </cell>
        </row>
        <row r="91">
          <cell r="F91" t="str">
            <v>003.39705.0000.1080</v>
          </cell>
          <cell r="BZ91">
            <v>251948.43</v>
          </cell>
        </row>
        <row r="92">
          <cell r="F92" t="str">
            <v>003.39800.0000.1080</v>
          </cell>
          <cell r="BZ92">
            <v>22470.03</v>
          </cell>
        </row>
        <row r="93">
          <cell r="F93" t="str">
            <v>003.39900.0000.1080</v>
          </cell>
          <cell r="BZ93">
            <v>2742.06</v>
          </cell>
        </row>
        <row r="94">
          <cell r="F94" t="str">
            <v>003.39901.0000.1080</v>
          </cell>
          <cell r="BZ94">
            <v>-10614.82</v>
          </cell>
        </row>
        <row r="95">
          <cell r="F95" t="str">
            <v>003.39902.0000.1080</v>
          </cell>
          <cell r="BZ95">
            <v>-16444.45</v>
          </cell>
        </row>
        <row r="96">
          <cell r="F96" t="str">
            <v>003.39902.0000.1110</v>
          </cell>
          <cell r="BZ96">
            <v>-1.0231815394945443E-12</v>
          </cell>
        </row>
        <row r="97">
          <cell r="F97" t="str">
            <v>003.39906.0000.1080</v>
          </cell>
          <cell r="BZ97">
            <v>486751.26</v>
          </cell>
        </row>
        <row r="98">
          <cell r="F98" t="str">
            <v>003.39907.0000.1080</v>
          </cell>
          <cell r="BZ98">
            <v>-9369.19</v>
          </cell>
        </row>
        <row r="99">
          <cell r="F99" t="str">
            <v>003.39908.0000.1080</v>
          </cell>
          <cell r="BZ99">
            <v>49030.92</v>
          </cell>
        </row>
        <row r="100">
          <cell r="F100" t="str">
            <v>004.00000.0000.1080</v>
          </cell>
          <cell r="BZ100">
            <v>878.22</v>
          </cell>
        </row>
        <row r="101">
          <cell r="F101" t="str">
            <v>004.37402.0000.1080</v>
          </cell>
          <cell r="BZ101">
            <v>174.01</v>
          </cell>
        </row>
        <row r="102">
          <cell r="F102" t="str">
            <v>004.37500.0000.1080</v>
          </cell>
          <cell r="BZ102">
            <v>0</v>
          </cell>
        </row>
        <row r="103">
          <cell r="F103" t="str">
            <v>004.37600.0000.1080</v>
          </cell>
          <cell r="BZ103">
            <v>15806.25</v>
          </cell>
        </row>
        <row r="104">
          <cell r="F104" t="str">
            <v>004.37601.0000.1080</v>
          </cell>
          <cell r="BZ104">
            <v>150768.35999999999</v>
          </cell>
        </row>
        <row r="105">
          <cell r="F105" t="str">
            <v>004.37602.0000.1080</v>
          </cell>
          <cell r="BZ105">
            <v>90898.09</v>
          </cell>
        </row>
        <row r="106">
          <cell r="F106" t="str">
            <v>004.37800.0000.1080</v>
          </cell>
          <cell r="BZ106">
            <v>7392.18</v>
          </cell>
        </row>
        <row r="107">
          <cell r="F107" t="str">
            <v>004.37900.0000.1080</v>
          </cell>
          <cell r="BZ107">
            <v>210.75</v>
          </cell>
        </row>
        <row r="108">
          <cell r="F108" t="str">
            <v>004.38000.0000.1080</v>
          </cell>
          <cell r="BZ108">
            <v>129140.6</v>
          </cell>
        </row>
        <row r="109">
          <cell r="F109" t="str">
            <v>004.38100.0000.1080</v>
          </cell>
          <cell r="BZ109">
            <v>0</v>
          </cell>
        </row>
        <row r="110">
          <cell r="F110" t="str">
            <v>004.38200.0000.1080</v>
          </cell>
          <cell r="BZ110">
            <v>-1704.61</v>
          </cell>
        </row>
        <row r="111">
          <cell r="F111" t="str">
            <v>004.38300.0000.1080</v>
          </cell>
          <cell r="BZ111">
            <v>15034.82</v>
          </cell>
        </row>
        <row r="112">
          <cell r="F112" t="str">
            <v>004.38400.0000.1080</v>
          </cell>
          <cell r="BZ112">
            <v>4809.67</v>
          </cell>
        </row>
        <row r="113">
          <cell r="F113" t="str">
            <v>004.38500.0000.1080</v>
          </cell>
          <cell r="BZ113">
            <v>2889.75</v>
          </cell>
        </row>
        <row r="114">
          <cell r="F114" t="str">
            <v>004.39009.0000.1110</v>
          </cell>
          <cell r="BZ114">
            <v>3789.25</v>
          </cell>
        </row>
        <row r="115">
          <cell r="F115" t="str">
            <v>004.39100.0000.1080</v>
          </cell>
          <cell r="BZ115">
            <v>732.86</v>
          </cell>
        </row>
        <row r="116">
          <cell r="F116" t="str">
            <v>004.39200.0000.1080</v>
          </cell>
          <cell r="BZ116">
            <v>3095.11</v>
          </cell>
        </row>
        <row r="117">
          <cell r="F117" t="str">
            <v>004.39400.0000.1080</v>
          </cell>
          <cell r="BZ117">
            <v>-1243.1400000000001</v>
          </cell>
        </row>
        <row r="118">
          <cell r="F118" t="str">
            <v>004.39701.0000.1080</v>
          </cell>
          <cell r="BZ118">
            <v>21.27</v>
          </cell>
        </row>
        <row r="119">
          <cell r="F119" t="str">
            <v>004.39800.0000.1080</v>
          </cell>
          <cell r="BZ119">
            <v>342.71</v>
          </cell>
        </row>
        <row r="120">
          <cell r="F120" t="str">
            <v>005.00000.0000.1080</v>
          </cell>
          <cell r="BZ120">
            <v>121763.16</v>
          </cell>
        </row>
        <row r="121">
          <cell r="F121" t="str">
            <v>005.30200.0000.1080</v>
          </cell>
          <cell r="BZ121">
            <v>660.92</v>
          </cell>
        </row>
        <row r="122">
          <cell r="F122" t="str">
            <v>005.36700.0000.1080</v>
          </cell>
          <cell r="BZ122">
            <v>0</v>
          </cell>
        </row>
        <row r="123">
          <cell r="F123" t="str">
            <v>005.37401.0000.1080</v>
          </cell>
          <cell r="BZ123">
            <v>-161.32</v>
          </cell>
        </row>
        <row r="124">
          <cell r="F124" t="str">
            <v>005.37402.0000.1080</v>
          </cell>
          <cell r="BZ124">
            <v>65439.860000000052</v>
          </cell>
        </row>
        <row r="125">
          <cell r="F125" t="str">
            <v>005.37500.0000.1080</v>
          </cell>
          <cell r="BZ125">
            <v>22877.66</v>
          </cell>
        </row>
        <row r="126">
          <cell r="F126" t="str">
            <v>005.37501.0000.1080</v>
          </cell>
          <cell r="BZ126">
            <v>6761.74</v>
          </cell>
        </row>
        <row r="127">
          <cell r="F127" t="str">
            <v>005.37502.0000.1080</v>
          </cell>
          <cell r="BZ127">
            <v>5467.86</v>
          </cell>
        </row>
        <row r="128">
          <cell r="F128" t="str">
            <v>005.37503.0000.1080</v>
          </cell>
          <cell r="BZ128">
            <v>43883.01</v>
          </cell>
        </row>
        <row r="129">
          <cell r="F129" t="str">
            <v>005.37600.0000.1080</v>
          </cell>
          <cell r="BZ129">
            <v>6315383.0199999977</v>
          </cell>
        </row>
        <row r="130">
          <cell r="F130" t="str">
            <v>005.37601.0000.1080</v>
          </cell>
          <cell r="BZ130">
            <v>26930548.209999993</v>
          </cell>
        </row>
        <row r="131">
          <cell r="F131" t="str">
            <v>005.37602.0000.1080</v>
          </cell>
          <cell r="BZ131">
            <v>9109561.4499999974</v>
          </cell>
        </row>
        <row r="132">
          <cell r="F132" t="str">
            <v>005.37700.0000.1080</v>
          </cell>
          <cell r="BZ132">
            <v>217147.69</v>
          </cell>
        </row>
        <row r="133">
          <cell r="F133" t="str">
            <v>005.37800.0000.1080</v>
          </cell>
          <cell r="BZ133">
            <v>1986477.85</v>
          </cell>
        </row>
        <row r="134">
          <cell r="F134" t="str">
            <v>005.37900.0000.1080</v>
          </cell>
          <cell r="BZ134">
            <v>-7952.92</v>
          </cell>
        </row>
        <row r="135">
          <cell r="F135" t="str">
            <v>005.38000.0000.1080</v>
          </cell>
          <cell r="BZ135">
            <v>15902974.43</v>
          </cell>
        </row>
        <row r="136">
          <cell r="F136" t="str">
            <v>005.38100.0000.1080</v>
          </cell>
          <cell r="BZ136">
            <v>174465.59</v>
          </cell>
        </row>
        <row r="137">
          <cell r="F137" t="str">
            <v>005.38200.0000.1080</v>
          </cell>
          <cell r="BZ137">
            <v>2211592.4500000002</v>
          </cell>
        </row>
        <row r="138">
          <cell r="F138" t="str">
            <v>005.38300.0000.1080</v>
          </cell>
          <cell r="BZ138">
            <v>2914643.78</v>
          </cell>
        </row>
        <row r="139">
          <cell r="F139" t="str">
            <v>005.38400.0000.1080</v>
          </cell>
          <cell r="BZ139">
            <v>673039.98</v>
          </cell>
        </row>
        <row r="140">
          <cell r="F140" t="str">
            <v>005.38500.0000.1080</v>
          </cell>
          <cell r="BZ140">
            <v>852487.17</v>
          </cell>
        </row>
        <row r="141">
          <cell r="F141" t="str">
            <v>005.38600.0000.1080</v>
          </cell>
          <cell r="BZ141">
            <v>16488.27</v>
          </cell>
        </row>
        <row r="142">
          <cell r="F142" t="str">
            <v>005.38700.0000.1080</v>
          </cell>
          <cell r="BZ142">
            <v>209650.54</v>
          </cell>
        </row>
        <row r="143">
          <cell r="F143" t="str">
            <v>005.38900.0000.1080</v>
          </cell>
          <cell r="BZ143">
            <v>1541.35</v>
          </cell>
        </row>
        <row r="144">
          <cell r="F144" t="str">
            <v>005.39001.0000.1080</v>
          </cell>
          <cell r="BZ144">
            <v>3796.58</v>
          </cell>
        </row>
        <row r="145">
          <cell r="F145" t="str">
            <v>005.39002.0000.1080</v>
          </cell>
          <cell r="BZ145">
            <v>5992.36</v>
          </cell>
        </row>
        <row r="146">
          <cell r="F146" t="str">
            <v>005.39003.0000.1080</v>
          </cell>
          <cell r="BZ146">
            <v>18546.900000000001</v>
          </cell>
        </row>
        <row r="147">
          <cell r="F147" t="str">
            <v>005.39004.0000.1080</v>
          </cell>
          <cell r="BZ147">
            <v>33739.660000000003</v>
          </cell>
        </row>
        <row r="148">
          <cell r="F148" t="str">
            <v>005.39009.0000.1080</v>
          </cell>
          <cell r="BZ148">
            <v>9791.9</v>
          </cell>
        </row>
        <row r="149">
          <cell r="F149" t="str">
            <v>005.39009.0000.1110</v>
          </cell>
          <cell r="BZ149">
            <v>1393271.09</v>
          </cell>
        </row>
        <row r="150">
          <cell r="F150" t="str">
            <v>005.39100.0000.1080</v>
          </cell>
          <cell r="BZ150">
            <v>1198320.8500000001</v>
          </cell>
        </row>
        <row r="151">
          <cell r="F151" t="str">
            <v>005.39103.0000.1080</v>
          </cell>
          <cell r="BZ151">
            <v>-42397.37</v>
          </cell>
        </row>
        <row r="152">
          <cell r="F152" t="str">
            <v>005.39200.0000.1080</v>
          </cell>
          <cell r="BZ152">
            <v>698766.82</v>
          </cell>
        </row>
        <row r="153">
          <cell r="F153" t="str">
            <v>005.39300.0000.1080</v>
          </cell>
          <cell r="BZ153">
            <v>149716.88</v>
          </cell>
        </row>
        <row r="154">
          <cell r="F154" t="str">
            <v>005.39400.0000.1080</v>
          </cell>
          <cell r="BZ154">
            <v>2728231.42</v>
          </cell>
        </row>
        <row r="155">
          <cell r="F155" t="str">
            <v>005.39500.0000.1080</v>
          </cell>
          <cell r="BZ155">
            <v>406.07</v>
          </cell>
        </row>
        <row r="156">
          <cell r="F156" t="str">
            <v>005.39600.0000.1080</v>
          </cell>
          <cell r="BZ156">
            <v>49981.7</v>
          </cell>
        </row>
        <row r="157">
          <cell r="F157" t="str">
            <v>005.39603.0000.1080</v>
          </cell>
          <cell r="BZ157">
            <v>40570.980000000003</v>
          </cell>
        </row>
        <row r="158">
          <cell r="F158" t="str">
            <v>005.39604.0000.1080</v>
          </cell>
          <cell r="BZ158">
            <v>171927.67</v>
          </cell>
        </row>
        <row r="159">
          <cell r="F159" t="str">
            <v>005.39605.0000.1080</v>
          </cell>
          <cell r="BZ159">
            <v>60438.73</v>
          </cell>
        </row>
        <row r="160">
          <cell r="F160" t="str">
            <v>005.39700.0000.1080</v>
          </cell>
          <cell r="BZ160">
            <v>174255.44</v>
          </cell>
        </row>
        <row r="161">
          <cell r="F161" t="str">
            <v>005.39701.0000.1080</v>
          </cell>
          <cell r="BZ161">
            <v>7505.0899999999674</v>
          </cell>
        </row>
        <row r="162">
          <cell r="F162" t="str">
            <v>005.39702.0000.1080</v>
          </cell>
          <cell r="BZ162">
            <v>2570.1199999999662</v>
          </cell>
        </row>
        <row r="163">
          <cell r="F163" t="str">
            <v>005.39705.0000.1080</v>
          </cell>
          <cell r="BZ163">
            <v>81316.94</v>
          </cell>
        </row>
        <row r="164">
          <cell r="F164" t="str">
            <v>005.39800.0000.1080</v>
          </cell>
          <cell r="BZ164">
            <v>311270.33</v>
          </cell>
        </row>
        <row r="165">
          <cell r="F165" t="str">
            <v>005.39900.0000.1080</v>
          </cell>
          <cell r="BZ165">
            <v>0</v>
          </cell>
        </row>
        <row r="166">
          <cell r="F166" t="str">
            <v>005.39901.0000.1080</v>
          </cell>
          <cell r="BZ166">
            <v>-38617.81</v>
          </cell>
        </row>
        <row r="167">
          <cell r="F167" t="str">
            <v>005.39902.0000.1080</v>
          </cell>
          <cell r="BZ167">
            <v>-60398.75</v>
          </cell>
        </row>
        <row r="168">
          <cell r="F168" t="str">
            <v>005.39902.0000.1110</v>
          </cell>
          <cell r="BZ168">
            <v>-1.0004441719502211E-11</v>
          </cell>
        </row>
        <row r="169">
          <cell r="F169" t="str">
            <v>005.39905.0000.1080</v>
          </cell>
          <cell r="BZ169">
            <v>0</v>
          </cell>
        </row>
        <row r="170">
          <cell r="F170" t="str">
            <v>005.39906.0000.1080</v>
          </cell>
          <cell r="BZ170">
            <v>1533994.95</v>
          </cell>
        </row>
        <row r="171">
          <cell r="F171" t="str">
            <v>005.39907.0000.1080</v>
          </cell>
          <cell r="BZ171">
            <v>-47286.95</v>
          </cell>
        </row>
        <row r="172">
          <cell r="F172" t="str">
            <v>005.39908.0000.1080</v>
          </cell>
          <cell r="BZ172">
            <v>242399.15</v>
          </cell>
        </row>
        <row r="173">
          <cell r="F173" t="str">
            <v>006.00000.0000.1080</v>
          </cell>
          <cell r="BZ173">
            <v>1864.47</v>
          </cell>
        </row>
        <row r="174">
          <cell r="F174" t="str">
            <v>006.30200.0000.1080</v>
          </cell>
          <cell r="BZ174">
            <v>0</v>
          </cell>
        </row>
        <row r="175">
          <cell r="F175" t="str">
            <v>006.37402.0000.1080</v>
          </cell>
          <cell r="BZ175">
            <v>294.89</v>
          </cell>
        </row>
        <row r="176">
          <cell r="F176" t="str">
            <v>006.37500.0000.1080</v>
          </cell>
          <cell r="BZ176">
            <v>0</v>
          </cell>
        </row>
        <row r="177">
          <cell r="F177" t="str">
            <v>006.37501.0000.1080</v>
          </cell>
          <cell r="BZ177">
            <v>494.59</v>
          </cell>
        </row>
        <row r="178">
          <cell r="F178" t="str">
            <v>006.37502.0000.1080</v>
          </cell>
          <cell r="BZ178">
            <v>266.06</v>
          </cell>
        </row>
        <row r="179">
          <cell r="F179" t="str">
            <v>006.37600.0000.1080</v>
          </cell>
          <cell r="BZ179">
            <v>110868.95</v>
          </cell>
        </row>
        <row r="180">
          <cell r="F180" t="str">
            <v>006.37601.0000.1080</v>
          </cell>
          <cell r="BZ180">
            <v>406231.9</v>
          </cell>
        </row>
        <row r="181">
          <cell r="F181" t="str">
            <v>006.37602.0000.1080</v>
          </cell>
          <cell r="BZ181">
            <v>67589.27</v>
          </cell>
        </row>
        <row r="182">
          <cell r="F182" t="str">
            <v>006.37800.0000.1080</v>
          </cell>
          <cell r="BZ182">
            <v>36965.39</v>
          </cell>
        </row>
        <row r="183">
          <cell r="F183" t="str">
            <v>006.37900.0000.1080</v>
          </cell>
          <cell r="BZ183">
            <v>402.17</v>
          </cell>
        </row>
        <row r="184">
          <cell r="F184" t="str">
            <v>006.38000.0000.1080</v>
          </cell>
          <cell r="BZ184">
            <v>305280.65999999997</v>
          </cell>
        </row>
        <row r="185">
          <cell r="F185" t="str">
            <v>006.38100.0000.1080</v>
          </cell>
          <cell r="BZ185">
            <v>0</v>
          </cell>
        </row>
        <row r="186">
          <cell r="F186" t="str">
            <v>006.38200.0000.1080</v>
          </cell>
          <cell r="BZ186">
            <v>-8976.7000000000007</v>
          </cell>
        </row>
        <row r="187">
          <cell r="F187" t="str">
            <v>006.38300.0000.1080</v>
          </cell>
          <cell r="BZ187">
            <v>39497.18</v>
          </cell>
        </row>
        <row r="188">
          <cell r="F188" t="str">
            <v>006.38400.0000.1080</v>
          </cell>
          <cell r="BZ188">
            <v>5129.3999999999996</v>
          </cell>
        </row>
        <row r="189">
          <cell r="F189" t="str">
            <v>006.38500.0000.1080</v>
          </cell>
          <cell r="BZ189">
            <v>7609.76</v>
          </cell>
        </row>
        <row r="190">
          <cell r="F190" t="str">
            <v>006.38600.0000.1080</v>
          </cell>
          <cell r="BZ190">
            <v>0</v>
          </cell>
        </row>
        <row r="191">
          <cell r="F191" t="str">
            <v>006.38700.0000.1080</v>
          </cell>
          <cell r="BZ191">
            <v>114.83</v>
          </cell>
        </row>
        <row r="192">
          <cell r="F192" t="str">
            <v>006.39009.0000.1110</v>
          </cell>
          <cell r="BZ192">
            <v>17249.32</v>
          </cell>
        </row>
        <row r="193">
          <cell r="F193" t="str">
            <v>006.39009.0000.1080</v>
          </cell>
          <cell r="BZ193">
            <v>53.94</v>
          </cell>
        </row>
        <row r="194">
          <cell r="F194" t="str">
            <v>006.39100.0000.1080</v>
          </cell>
          <cell r="BZ194">
            <v>5999.78</v>
          </cell>
        </row>
        <row r="195">
          <cell r="F195" t="str">
            <v>006.39103.0000.1080</v>
          </cell>
          <cell r="BZ195">
            <v>2457.11</v>
          </cell>
        </row>
        <row r="196">
          <cell r="F196" t="str">
            <v>006.39200.0000.1080</v>
          </cell>
          <cell r="BZ196">
            <v>2705.0499999999934</v>
          </cell>
        </row>
        <row r="197">
          <cell r="F197" t="str">
            <v>006.39300.0000.1080</v>
          </cell>
          <cell r="BZ197">
            <v>3278.44</v>
          </cell>
        </row>
        <row r="198">
          <cell r="F198" t="str">
            <v>006.39400.0000.1080</v>
          </cell>
          <cell r="BZ198">
            <v>27696.35</v>
          </cell>
        </row>
        <row r="199">
          <cell r="F199" t="str">
            <v>006.39604.0000.1080</v>
          </cell>
          <cell r="BZ199">
            <v>1</v>
          </cell>
        </row>
        <row r="200">
          <cell r="F200" t="str">
            <v>006.39605.0000.1080</v>
          </cell>
          <cell r="BZ200">
            <v>0</v>
          </cell>
        </row>
        <row r="201">
          <cell r="F201" t="str">
            <v>006.39700.0000.1080</v>
          </cell>
          <cell r="BZ201">
            <v>3985.33</v>
          </cell>
        </row>
        <row r="202">
          <cell r="F202" t="str">
            <v>006.39701.0000.1080</v>
          </cell>
          <cell r="BZ202">
            <v>0</v>
          </cell>
        </row>
        <row r="203">
          <cell r="F203" t="str">
            <v>006.39702.0000.1080</v>
          </cell>
          <cell r="BZ203">
            <v>-146.87</v>
          </cell>
        </row>
        <row r="204">
          <cell r="F204" t="str">
            <v>006.39800.0000.1080</v>
          </cell>
          <cell r="BZ204">
            <v>0</v>
          </cell>
        </row>
        <row r="205">
          <cell r="F205" t="str">
            <v>006.39906.0000.1080</v>
          </cell>
          <cell r="BZ205">
            <v>-7296.64</v>
          </cell>
        </row>
        <row r="206">
          <cell r="F206" t="str">
            <v>006.39907.0000.1080</v>
          </cell>
          <cell r="BZ206">
            <v>-608.25</v>
          </cell>
        </row>
        <row r="207">
          <cell r="F207" t="str">
            <v>007.00000.0000.1080</v>
          </cell>
          <cell r="BZ207">
            <v>67512.929999999993</v>
          </cell>
        </row>
        <row r="208">
          <cell r="F208" t="str">
            <v>007.30200.0000.1080</v>
          </cell>
          <cell r="BZ208">
            <v>36854.82</v>
          </cell>
        </row>
        <row r="209">
          <cell r="F209" t="str">
            <v>007.37400.0000.1080</v>
          </cell>
          <cell r="BZ209">
            <v>151517.14000000001</v>
          </cell>
        </row>
        <row r="210">
          <cell r="F210" t="str">
            <v>007.37401.0000.1080</v>
          </cell>
          <cell r="BZ210">
            <v>0</v>
          </cell>
        </row>
        <row r="211">
          <cell r="F211" t="str">
            <v>007.37402.0000.1080</v>
          </cell>
          <cell r="BZ211">
            <v>717341.67</v>
          </cell>
        </row>
        <row r="212">
          <cell r="F212" t="str">
            <v>007.37500.0000.1080</v>
          </cell>
          <cell r="BZ212">
            <v>7199.36</v>
          </cell>
        </row>
        <row r="213">
          <cell r="F213" t="str">
            <v>007.37501.0000.1080</v>
          </cell>
          <cell r="BZ213">
            <v>3671.56</v>
          </cell>
        </row>
        <row r="214">
          <cell r="F214" t="str">
            <v>007.37502.0000.1080</v>
          </cell>
          <cell r="BZ214">
            <v>733.63</v>
          </cell>
        </row>
        <row r="215">
          <cell r="F215" t="str">
            <v>007.37503.0000.1080</v>
          </cell>
          <cell r="BZ215">
            <v>33236.58</v>
          </cell>
        </row>
        <row r="216">
          <cell r="F216" t="str">
            <v>007.37600.0000.1080</v>
          </cell>
          <cell r="BZ216">
            <v>2769019.82</v>
          </cell>
        </row>
        <row r="217">
          <cell r="F217" t="str">
            <v>007.37601.0000.1080</v>
          </cell>
          <cell r="BZ217">
            <v>17404045.009999998</v>
          </cell>
        </row>
        <row r="218">
          <cell r="F218" t="str">
            <v>007.37602.0000.1080</v>
          </cell>
          <cell r="BZ218">
            <v>6048999.3100000015</v>
          </cell>
        </row>
        <row r="219">
          <cell r="F219" t="str">
            <v>007.37800.0000.1080</v>
          </cell>
          <cell r="BZ219">
            <v>1355688.26</v>
          </cell>
        </row>
        <row r="220">
          <cell r="F220" t="str">
            <v>007.37900.0000.1080</v>
          </cell>
          <cell r="BZ220">
            <v>69851.03</v>
          </cell>
        </row>
        <row r="221">
          <cell r="F221" t="str">
            <v>007.37905.0000.1080</v>
          </cell>
          <cell r="BZ221">
            <v>653062.93999999994</v>
          </cell>
        </row>
        <row r="222">
          <cell r="F222" t="str">
            <v>007.38000.0000.1080</v>
          </cell>
          <cell r="BZ222">
            <v>4199698.07</v>
          </cell>
        </row>
        <row r="223">
          <cell r="F223" t="str">
            <v>007.38100.0000.1080</v>
          </cell>
          <cell r="BZ223">
            <v>2222010.5499999998</v>
          </cell>
        </row>
        <row r="224">
          <cell r="F224" t="str">
            <v>007.38200.0000.1080</v>
          </cell>
          <cell r="BZ224">
            <v>815194.5</v>
          </cell>
        </row>
        <row r="225">
          <cell r="F225" t="str">
            <v>007.38300.0000.1080</v>
          </cell>
          <cell r="BZ225">
            <v>1298888.6499999999</v>
          </cell>
        </row>
        <row r="226">
          <cell r="F226" t="str">
            <v>007.38400.0000.1080</v>
          </cell>
          <cell r="BZ226">
            <v>356395.8</v>
          </cell>
        </row>
        <row r="227">
          <cell r="F227" t="str">
            <v>007.38500.0000.1080</v>
          </cell>
          <cell r="BZ227">
            <v>187058.07</v>
          </cell>
        </row>
        <row r="228">
          <cell r="F228" t="str">
            <v>007.38700.0000.1080</v>
          </cell>
          <cell r="BZ228">
            <v>32150.05</v>
          </cell>
        </row>
        <row r="229">
          <cell r="F229" t="str">
            <v>007.38900.0000.1080</v>
          </cell>
          <cell r="BZ229">
            <v>0</v>
          </cell>
        </row>
        <row r="230">
          <cell r="F230" t="str">
            <v>007.39000.0000.1080</v>
          </cell>
          <cell r="BZ230">
            <v>0</v>
          </cell>
        </row>
        <row r="231">
          <cell r="F231" t="str">
            <v>007.39001.0000.1080</v>
          </cell>
          <cell r="BZ231">
            <v>4522.8</v>
          </cell>
        </row>
        <row r="232">
          <cell r="F232" t="str">
            <v>007.39002.0000.1080</v>
          </cell>
          <cell r="BZ232">
            <v>171140.59</v>
          </cell>
        </row>
        <row r="233">
          <cell r="F233" t="str">
            <v>007.39003.0000.1080</v>
          </cell>
          <cell r="BZ233">
            <v>40783.78</v>
          </cell>
        </row>
        <row r="234">
          <cell r="F234" t="str">
            <v>007.39004.0000.1080</v>
          </cell>
          <cell r="BZ234">
            <v>10771.93</v>
          </cell>
        </row>
        <row r="235">
          <cell r="F235" t="str">
            <v>007.39009.0000.1110</v>
          </cell>
          <cell r="BZ235">
            <v>586955.22</v>
          </cell>
        </row>
        <row r="236">
          <cell r="F236" t="str">
            <v>007.39009.0000.1080</v>
          </cell>
          <cell r="BZ236">
            <v>2826.29</v>
          </cell>
        </row>
        <row r="237">
          <cell r="F237" t="str">
            <v>007.39100.0000.1080</v>
          </cell>
          <cell r="BZ237">
            <v>2100306.65</v>
          </cell>
        </row>
        <row r="238">
          <cell r="F238" t="str">
            <v>007.39103.0000.1080</v>
          </cell>
          <cell r="BZ238">
            <v>58711.03</v>
          </cell>
        </row>
        <row r="239">
          <cell r="F239" t="str">
            <v>007.39200.0000.1080</v>
          </cell>
          <cell r="BZ239">
            <v>878303.66</v>
          </cell>
        </row>
        <row r="240">
          <cell r="F240" t="str">
            <v>007.39300.0000.1080</v>
          </cell>
          <cell r="BZ240">
            <v>111740.16</v>
          </cell>
        </row>
        <row r="241">
          <cell r="F241" t="str">
            <v>007.39400.0000.1080</v>
          </cell>
          <cell r="BZ241">
            <v>1916125.92</v>
          </cell>
        </row>
        <row r="242">
          <cell r="F242" t="str">
            <v>007.39500.0000.1080</v>
          </cell>
          <cell r="BZ242">
            <v>55672.160000000003</v>
          </cell>
        </row>
        <row r="243">
          <cell r="F243" t="str">
            <v>007.39600.0000.1080</v>
          </cell>
          <cell r="BZ243">
            <v>114772.11</v>
          </cell>
        </row>
        <row r="244">
          <cell r="F244" t="str">
            <v>007.39603.0000.1080</v>
          </cell>
          <cell r="BZ244">
            <v>314744.03999999998</v>
          </cell>
        </row>
        <row r="245">
          <cell r="F245" t="str">
            <v>007.39604.0000.1080</v>
          </cell>
          <cell r="BZ245">
            <v>170277.92</v>
          </cell>
        </row>
        <row r="246">
          <cell r="F246" t="str">
            <v>007.39605.0000.1080</v>
          </cell>
          <cell r="BZ246">
            <v>18785.48</v>
          </cell>
        </row>
        <row r="247">
          <cell r="F247" t="str">
            <v>007.39700.0000.1080</v>
          </cell>
          <cell r="BZ247">
            <v>97139.39</v>
          </cell>
        </row>
        <row r="248">
          <cell r="F248" t="str">
            <v>007.39701.0000.1080</v>
          </cell>
          <cell r="BZ248">
            <v>325940.09000000003</v>
          </cell>
        </row>
        <row r="249">
          <cell r="F249" t="str">
            <v>007.39702.0000.1080</v>
          </cell>
          <cell r="BZ249">
            <v>175994.22</v>
          </cell>
        </row>
        <row r="250">
          <cell r="F250" t="str">
            <v>007.39800.0000.1080</v>
          </cell>
          <cell r="BZ250">
            <v>116244.2</v>
          </cell>
        </row>
        <row r="251">
          <cell r="F251" t="str">
            <v>007.39900.0000.1080</v>
          </cell>
          <cell r="BZ251">
            <v>30.11</v>
          </cell>
        </row>
        <row r="252">
          <cell r="F252" t="str">
            <v>007.39901.0000.1080</v>
          </cell>
          <cell r="BZ252">
            <v>870585.82</v>
          </cell>
        </row>
        <row r="253">
          <cell r="F253" t="str">
            <v>007.39902.0000.1080</v>
          </cell>
          <cell r="BZ253">
            <v>629.65</v>
          </cell>
        </row>
        <row r="254">
          <cell r="F254" t="str">
            <v>007.39902.0000.1110</v>
          </cell>
          <cell r="BZ254">
            <v>42186.49</v>
          </cell>
        </row>
        <row r="255">
          <cell r="F255" t="str">
            <v>007.39903.0000.1080</v>
          </cell>
          <cell r="BZ255">
            <v>122953.61</v>
          </cell>
        </row>
        <row r="256">
          <cell r="F256" t="str">
            <v>007.39906.0000.1080</v>
          </cell>
          <cell r="BZ256">
            <v>572503.93000000005</v>
          </cell>
        </row>
        <row r="257">
          <cell r="F257" t="str">
            <v>007.39907.0000.1080</v>
          </cell>
          <cell r="BZ257">
            <v>893.32000000002677</v>
          </cell>
        </row>
        <row r="258">
          <cell r="F258" t="str">
            <v>007.39908.0000.1080</v>
          </cell>
          <cell r="BZ258">
            <v>109658.19</v>
          </cell>
        </row>
        <row r="259">
          <cell r="F259" t="str">
            <v>007.39924.0000.1080</v>
          </cell>
          <cell r="BZ259">
            <v>0</v>
          </cell>
        </row>
        <row r="260">
          <cell r="F260" t="str">
            <v>007.39924.0000.1080</v>
          </cell>
          <cell r="BZ260">
            <v>0</v>
          </cell>
        </row>
        <row r="261">
          <cell r="F261" t="str">
            <v>008.00000.0000.1080</v>
          </cell>
          <cell r="BZ261">
            <v>14485.61</v>
          </cell>
        </row>
        <row r="262">
          <cell r="F262" t="str">
            <v>008.37402.0000.1080</v>
          </cell>
          <cell r="BZ262">
            <v>56878.03</v>
          </cell>
        </row>
        <row r="263">
          <cell r="F263" t="str">
            <v>008.37500.0000.1080</v>
          </cell>
          <cell r="BZ263">
            <v>0</v>
          </cell>
        </row>
        <row r="264">
          <cell r="F264" t="str">
            <v>008.37600.0000.1080</v>
          </cell>
          <cell r="BZ264">
            <v>111793.96</v>
          </cell>
        </row>
        <row r="265">
          <cell r="F265" t="str">
            <v>008.37601.0000.1080</v>
          </cell>
          <cell r="BZ265">
            <v>1111604.1100000001</v>
          </cell>
        </row>
        <row r="266">
          <cell r="F266" t="str">
            <v>008.37602.0000.1080</v>
          </cell>
          <cell r="BZ266">
            <v>5835315.0199999996</v>
          </cell>
        </row>
        <row r="267">
          <cell r="F267" t="str">
            <v>008.37800.0000.1080</v>
          </cell>
          <cell r="BZ267">
            <v>190815.15</v>
          </cell>
        </row>
        <row r="268">
          <cell r="F268" t="str">
            <v>008.37900.0000.1080</v>
          </cell>
          <cell r="BZ268">
            <v>0</v>
          </cell>
        </row>
        <row r="269">
          <cell r="F269" t="str">
            <v>008.38000.0000.1080</v>
          </cell>
          <cell r="BZ269">
            <v>1629584.65</v>
          </cell>
        </row>
        <row r="270">
          <cell r="F270" t="str">
            <v>008.38100.0000.1080</v>
          </cell>
          <cell r="BZ270">
            <v>7860.74</v>
          </cell>
        </row>
        <row r="271">
          <cell r="F271" t="str">
            <v>008.38200.0000.1080</v>
          </cell>
          <cell r="BZ271">
            <v>-27818.66</v>
          </cell>
        </row>
        <row r="272">
          <cell r="F272" t="str">
            <v>008.38300.0000.1080</v>
          </cell>
          <cell r="BZ272">
            <v>1377501.67</v>
          </cell>
        </row>
        <row r="273">
          <cell r="F273" t="str">
            <v>008.38400.0000.1080</v>
          </cell>
          <cell r="BZ273">
            <v>8697.08</v>
          </cell>
        </row>
        <row r="274">
          <cell r="F274" t="str">
            <v>008.39009.0000.1110</v>
          </cell>
          <cell r="BZ274">
            <v>0</v>
          </cell>
        </row>
        <row r="275">
          <cell r="F275" t="str">
            <v>008.39100.0000.1080</v>
          </cell>
          <cell r="BZ275">
            <v>0</v>
          </cell>
        </row>
        <row r="276">
          <cell r="F276" t="str">
            <v>008.39103.0000.1080</v>
          </cell>
          <cell r="BZ276">
            <v>0</v>
          </cell>
        </row>
        <row r="277">
          <cell r="F277" t="str">
            <v>008.39400.0000.1080</v>
          </cell>
          <cell r="BZ277">
            <v>2940</v>
          </cell>
        </row>
        <row r="278">
          <cell r="F278" t="str">
            <v>008.39606.0000.1080</v>
          </cell>
          <cell r="BZ278">
            <v>3645</v>
          </cell>
        </row>
        <row r="279">
          <cell r="F279" t="str">
            <v>008.39701.0000.1080</v>
          </cell>
          <cell r="BZ279">
            <v>79.319999999999709</v>
          </cell>
        </row>
        <row r="280">
          <cell r="F280" t="str">
            <v>008.39900.0000.1080</v>
          </cell>
          <cell r="BZ280">
            <v>12149.34</v>
          </cell>
        </row>
        <row r="281">
          <cell r="F281" t="str">
            <v>008.39906.0000.1080</v>
          </cell>
          <cell r="BZ281">
            <v>5247.43</v>
          </cell>
        </row>
        <row r="282">
          <cell r="F282" t="str">
            <v>009.00000.0000.1080</v>
          </cell>
          <cell r="BZ282">
            <v>133223.74</v>
          </cell>
        </row>
        <row r="283">
          <cell r="F283" t="str">
            <v>009.30100.0000.1080</v>
          </cell>
          <cell r="BZ283">
            <v>8329.7199999999993</v>
          </cell>
        </row>
        <row r="284">
          <cell r="F284" t="str">
            <v>009.30200.0000.1080</v>
          </cell>
          <cell r="BZ284">
            <v>119852.69</v>
          </cell>
        </row>
        <row r="285">
          <cell r="F285" t="str">
            <v>009.32520.0000.1080</v>
          </cell>
          <cell r="BZ285">
            <v>0</v>
          </cell>
        </row>
        <row r="286">
          <cell r="F286" t="str">
            <v>009.32540.0000.1080</v>
          </cell>
          <cell r="BZ286">
            <v>0</v>
          </cell>
        </row>
        <row r="287">
          <cell r="F287" t="str">
            <v>009.33100.0000.1080</v>
          </cell>
          <cell r="BZ287">
            <v>3492.47</v>
          </cell>
        </row>
        <row r="288">
          <cell r="F288" t="str">
            <v>009.33201.0000.1080</v>
          </cell>
          <cell r="BZ288">
            <v>47162.67</v>
          </cell>
        </row>
        <row r="289">
          <cell r="F289" t="str">
            <v>009.33202.0000.1080</v>
          </cell>
          <cell r="BZ289">
            <v>529956.16</v>
          </cell>
        </row>
        <row r="290">
          <cell r="F290" t="str">
            <v>009.33400.0000.1080</v>
          </cell>
          <cell r="BZ290">
            <v>198468.81</v>
          </cell>
        </row>
        <row r="291">
          <cell r="F291" t="str">
            <v>009.33600.0000.1080</v>
          </cell>
          <cell r="BZ291">
            <v>0</v>
          </cell>
        </row>
        <row r="292">
          <cell r="F292" t="str">
            <v>009.35010.0000.1080</v>
          </cell>
          <cell r="BZ292">
            <v>0</v>
          </cell>
        </row>
        <row r="293">
          <cell r="F293" t="str">
            <v>009.35020.0000.1110</v>
          </cell>
          <cell r="BZ293">
            <v>4644.4399999999996</v>
          </cell>
        </row>
        <row r="294">
          <cell r="F294" t="str">
            <v>009.35020.0000.1080</v>
          </cell>
          <cell r="BZ294">
            <v>3.59</v>
          </cell>
        </row>
        <row r="295">
          <cell r="F295" t="str">
            <v>009.35100.0000.1080</v>
          </cell>
          <cell r="BZ295">
            <v>1530.05</v>
          </cell>
        </row>
        <row r="296">
          <cell r="F296" t="str">
            <v>009.35102.0000.1080</v>
          </cell>
          <cell r="BZ296">
            <v>110986.05</v>
          </cell>
        </row>
        <row r="297">
          <cell r="F297" t="str">
            <v>009.35103.0000.1080</v>
          </cell>
          <cell r="BZ297">
            <v>23250.01</v>
          </cell>
        </row>
        <row r="298">
          <cell r="F298" t="str">
            <v>009.35104.0000.1080</v>
          </cell>
          <cell r="BZ298">
            <v>126235.63</v>
          </cell>
        </row>
        <row r="299">
          <cell r="F299" t="str">
            <v>009.35200.0000.1080</v>
          </cell>
          <cell r="BZ299">
            <v>32915.35</v>
          </cell>
        </row>
        <row r="300">
          <cell r="F300" t="str">
            <v>009.35201.0000.1080</v>
          </cell>
          <cell r="BZ300">
            <v>1653005.99</v>
          </cell>
        </row>
        <row r="301">
          <cell r="F301" t="str">
            <v>009.35202.0000.1080</v>
          </cell>
          <cell r="BZ301">
            <v>535557.87</v>
          </cell>
        </row>
        <row r="302">
          <cell r="F302" t="str">
            <v>009.35203.0000.1080</v>
          </cell>
          <cell r="BZ302">
            <v>29941.71</v>
          </cell>
        </row>
        <row r="303">
          <cell r="F303" t="str">
            <v>009.35210.0000.1080</v>
          </cell>
          <cell r="BZ303">
            <v>178619.35</v>
          </cell>
        </row>
        <row r="304">
          <cell r="F304" t="str">
            <v>009.35211.0000.1080</v>
          </cell>
          <cell r="BZ304">
            <v>53951.76</v>
          </cell>
        </row>
        <row r="305">
          <cell r="F305" t="str">
            <v>009.35301.0000.1080</v>
          </cell>
          <cell r="BZ305">
            <v>187019.65</v>
          </cell>
        </row>
        <row r="306">
          <cell r="F306" t="str">
            <v>009.35302.0000.1080</v>
          </cell>
          <cell r="BZ306">
            <v>210299.53</v>
          </cell>
        </row>
        <row r="307">
          <cell r="F307" t="str">
            <v>009.35400.0000.1080</v>
          </cell>
          <cell r="BZ307">
            <v>461569.75</v>
          </cell>
        </row>
        <row r="308">
          <cell r="F308" t="str">
            <v>009.35500.0000.1080</v>
          </cell>
          <cell r="BZ308">
            <v>276170.78999999998</v>
          </cell>
        </row>
        <row r="309">
          <cell r="F309" t="str">
            <v>009.35600.0000.1080</v>
          </cell>
          <cell r="BZ309">
            <v>243645.44</v>
          </cell>
        </row>
        <row r="310">
          <cell r="F310" t="str">
            <v>009.36510.0000.1080</v>
          </cell>
          <cell r="BZ310">
            <v>50.33</v>
          </cell>
        </row>
        <row r="311">
          <cell r="F311" t="str">
            <v>009.36520.0000.1080</v>
          </cell>
          <cell r="BZ311">
            <v>324699.99</v>
          </cell>
        </row>
        <row r="312">
          <cell r="F312" t="str">
            <v>009.36602.0000.1080</v>
          </cell>
          <cell r="BZ312">
            <v>8530.7199999999993</v>
          </cell>
        </row>
        <row r="313">
          <cell r="F313" t="str">
            <v>009.36603.0000.1080</v>
          </cell>
          <cell r="BZ313">
            <v>59356.4</v>
          </cell>
        </row>
        <row r="314">
          <cell r="F314" t="str">
            <v>009.36700.0000.1080</v>
          </cell>
          <cell r="BZ314">
            <v>256627.4</v>
          </cell>
        </row>
        <row r="315">
          <cell r="F315" t="str">
            <v>009.36701.0000.1080</v>
          </cell>
          <cell r="BZ315">
            <v>14830339.790000001</v>
          </cell>
        </row>
        <row r="316">
          <cell r="F316" t="str">
            <v>009.36900.0000.1080</v>
          </cell>
          <cell r="BZ316">
            <v>35690.639999999999</v>
          </cell>
        </row>
        <row r="317">
          <cell r="F317" t="str">
            <v>009.36901.0000.1080</v>
          </cell>
          <cell r="BZ317">
            <v>1800920.7</v>
          </cell>
        </row>
        <row r="318">
          <cell r="F318" t="str">
            <v>009.37400.0000.1080</v>
          </cell>
          <cell r="BZ318">
            <v>60326.18</v>
          </cell>
        </row>
        <row r="319">
          <cell r="F319" t="str">
            <v>009.37401.0000.1080</v>
          </cell>
          <cell r="BZ319">
            <v>4297.59</v>
          </cell>
        </row>
        <row r="320">
          <cell r="F320" t="str">
            <v>009.37402.0000.1080</v>
          </cell>
          <cell r="BZ320">
            <v>18900.240000000002</v>
          </cell>
        </row>
        <row r="321">
          <cell r="F321" t="str">
            <v>009.37403.0000.1080</v>
          </cell>
          <cell r="BZ321">
            <v>9.86</v>
          </cell>
        </row>
        <row r="322">
          <cell r="F322" t="str">
            <v>009.37500.0000.1080</v>
          </cell>
          <cell r="BZ322">
            <v>16212.48</v>
          </cell>
        </row>
        <row r="323">
          <cell r="F323" t="str">
            <v>009.37501.0000.1080</v>
          </cell>
          <cell r="BZ323">
            <v>76267.61</v>
          </cell>
        </row>
        <row r="324">
          <cell r="F324" t="str">
            <v>009.37502.0000.1080</v>
          </cell>
          <cell r="BZ324">
            <v>36096.89</v>
          </cell>
        </row>
        <row r="325">
          <cell r="F325" t="str">
            <v>009.37503.0000.1080</v>
          </cell>
          <cell r="BZ325">
            <v>46.09</v>
          </cell>
        </row>
        <row r="326">
          <cell r="F326" t="str">
            <v>009.37600.0000.1080</v>
          </cell>
          <cell r="BZ326">
            <v>1495270.38</v>
          </cell>
        </row>
        <row r="327">
          <cell r="F327" t="str">
            <v>009.37601.0000.1080</v>
          </cell>
          <cell r="BZ327">
            <v>36002071.379999995</v>
          </cell>
        </row>
        <row r="328">
          <cell r="F328" t="str">
            <v>009.37602.0000.1080</v>
          </cell>
          <cell r="BZ328">
            <v>7069090.6900000004</v>
          </cell>
        </row>
        <row r="329">
          <cell r="F329" t="str">
            <v>009.37800.0000.1080</v>
          </cell>
          <cell r="BZ329">
            <v>1296245.22</v>
          </cell>
        </row>
        <row r="330">
          <cell r="F330" t="str">
            <v>009.37900.0000.1080</v>
          </cell>
          <cell r="BZ330">
            <v>75363.360000000001</v>
          </cell>
        </row>
        <row r="331">
          <cell r="F331" t="str">
            <v>009.37903.0000.1080</v>
          </cell>
          <cell r="BZ331">
            <v>0</v>
          </cell>
        </row>
        <row r="332">
          <cell r="F332" t="str">
            <v>009.37905.0000.1080</v>
          </cell>
          <cell r="BZ332">
            <v>1259593.22</v>
          </cell>
        </row>
        <row r="333">
          <cell r="F333" t="str">
            <v>009.38000.0000.1080</v>
          </cell>
          <cell r="BZ333">
            <v>30141043.870000001</v>
          </cell>
        </row>
        <row r="334">
          <cell r="F334" t="str">
            <v>009.38100.0000.1080</v>
          </cell>
          <cell r="BZ334">
            <v>629205.53999999876</v>
          </cell>
        </row>
        <row r="335">
          <cell r="F335" t="str">
            <v>009.38200.0000.1080</v>
          </cell>
          <cell r="BZ335">
            <v>5153756.63</v>
          </cell>
        </row>
        <row r="336">
          <cell r="F336" t="str">
            <v>009.38300.0000.1080</v>
          </cell>
          <cell r="BZ336">
            <v>2333917.23</v>
          </cell>
        </row>
        <row r="337">
          <cell r="F337" t="str">
            <v>009.38400.0000.1080</v>
          </cell>
          <cell r="BZ337">
            <v>88158.52</v>
          </cell>
        </row>
        <row r="338">
          <cell r="F338" t="str">
            <v>009.38500.0000.1080</v>
          </cell>
          <cell r="BZ338">
            <v>1819108.12</v>
          </cell>
        </row>
        <row r="339">
          <cell r="F339" t="str">
            <v>009.38600.0000.1080</v>
          </cell>
          <cell r="BZ339">
            <v>2224.84</v>
          </cell>
        </row>
        <row r="340">
          <cell r="F340" t="str">
            <v>009.38900.0000.1080</v>
          </cell>
          <cell r="BZ340">
            <v>28531.599999999999</v>
          </cell>
        </row>
        <row r="341">
          <cell r="F341" t="str">
            <v>009.39002.0000.1080</v>
          </cell>
          <cell r="BZ341">
            <v>90600.54</v>
          </cell>
        </row>
        <row r="342">
          <cell r="F342" t="str">
            <v>009.39003.0000.1080</v>
          </cell>
          <cell r="BZ342">
            <v>120652.56</v>
          </cell>
        </row>
        <row r="343">
          <cell r="F343" t="str">
            <v>009.39004.0000.1080</v>
          </cell>
          <cell r="BZ343">
            <v>5515.69</v>
          </cell>
        </row>
        <row r="344">
          <cell r="F344" t="str">
            <v>009.39009.0000.1110</v>
          </cell>
          <cell r="BZ344">
            <v>987416.99</v>
          </cell>
        </row>
        <row r="345">
          <cell r="F345" t="str">
            <v>009.39009.0000.1080</v>
          </cell>
          <cell r="BZ345">
            <v>80321.460000000006</v>
          </cell>
        </row>
        <row r="346">
          <cell r="F346" t="str">
            <v>009.39100.0000.1080</v>
          </cell>
          <cell r="BZ346">
            <v>893646.56</v>
          </cell>
        </row>
        <row r="347">
          <cell r="F347" t="str">
            <v>009.39103.0000.1080</v>
          </cell>
          <cell r="BZ347">
            <v>-38688.49</v>
          </cell>
        </row>
        <row r="348">
          <cell r="F348" t="str">
            <v>009.39200.0000.1080</v>
          </cell>
          <cell r="BZ348">
            <v>-678272.21</v>
          </cell>
        </row>
        <row r="349">
          <cell r="F349" t="str">
            <v>009.39201.0000.1080</v>
          </cell>
          <cell r="BZ349">
            <v>48285.49</v>
          </cell>
        </row>
        <row r="350">
          <cell r="F350" t="str">
            <v>009.39202.0000.1080</v>
          </cell>
          <cell r="BZ350">
            <v>132729.63</v>
          </cell>
        </row>
        <row r="351">
          <cell r="F351" t="str">
            <v>009.39400.0000.1080</v>
          </cell>
          <cell r="BZ351">
            <v>580204.4</v>
          </cell>
        </row>
        <row r="352">
          <cell r="F352" t="str">
            <v>009.39603.0000.1080</v>
          </cell>
          <cell r="BZ352">
            <v>-98046.98</v>
          </cell>
        </row>
        <row r="353">
          <cell r="F353" t="str">
            <v>009.39604.0000.1080</v>
          </cell>
          <cell r="BZ353">
            <v>26746.1</v>
          </cell>
        </row>
        <row r="354">
          <cell r="F354" t="str">
            <v>009.39605.0000.1080</v>
          </cell>
          <cell r="BZ354">
            <v>22885.58</v>
          </cell>
        </row>
        <row r="355">
          <cell r="F355" t="str">
            <v>009.39700.0000.1080</v>
          </cell>
          <cell r="BZ355">
            <v>529218.67000000004</v>
          </cell>
        </row>
        <row r="356">
          <cell r="F356" t="str">
            <v>009.39701.0000.1080</v>
          </cell>
          <cell r="BZ356">
            <v>-19519.810000000001</v>
          </cell>
        </row>
        <row r="357">
          <cell r="F357" t="str">
            <v>009.39702.0000.1080</v>
          </cell>
          <cell r="BZ357">
            <v>2473.38</v>
          </cell>
        </row>
        <row r="358">
          <cell r="F358" t="str">
            <v>009.39705.0000.1080</v>
          </cell>
          <cell r="BZ358">
            <v>59091.41</v>
          </cell>
        </row>
        <row r="359">
          <cell r="F359" t="str">
            <v>009.39800.0000.1080</v>
          </cell>
          <cell r="BZ359">
            <v>446805.07</v>
          </cell>
        </row>
        <row r="360">
          <cell r="F360" t="str">
            <v>009.39901.0000.1080</v>
          </cell>
          <cell r="BZ360">
            <v>140765.59</v>
          </cell>
        </row>
        <row r="361">
          <cell r="F361" t="str">
            <v>009.39902.0000.1080</v>
          </cell>
          <cell r="BZ361">
            <v>5714.72</v>
          </cell>
        </row>
        <row r="362">
          <cell r="F362" t="str">
            <v>009.39902.0000.1110</v>
          </cell>
          <cell r="BZ362">
            <v>112989.26</v>
          </cell>
        </row>
        <row r="363">
          <cell r="F363" t="str">
            <v>009.39903.0000.1080</v>
          </cell>
          <cell r="BZ363">
            <v>350822.24</v>
          </cell>
        </row>
        <row r="364">
          <cell r="F364" t="str">
            <v>009.39906.0000.1080</v>
          </cell>
          <cell r="BZ364">
            <v>2234025.73</v>
          </cell>
        </row>
        <row r="365">
          <cell r="F365" t="str">
            <v>009.39907.0000.1080</v>
          </cell>
          <cell r="BZ365">
            <v>133442.26999999999</v>
          </cell>
        </row>
        <row r="366">
          <cell r="F366" t="str">
            <v>009.39908.0000.1080</v>
          </cell>
          <cell r="BZ366">
            <v>256456.51</v>
          </cell>
        </row>
        <row r="367">
          <cell r="F367" t="str">
            <v>009.39924.0000.1080</v>
          </cell>
          <cell r="BZ367">
            <v>0</v>
          </cell>
        </row>
        <row r="368">
          <cell r="F368" t="str">
            <v>009.39924.0000.1110</v>
          </cell>
          <cell r="BZ368">
            <v>0</v>
          </cell>
        </row>
        <row r="369">
          <cell r="F369" t="str">
            <v>010.39009.0000.1110</v>
          </cell>
          <cell r="BZ369">
            <v>107171.42</v>
          </cell>
        </row>
        <row r="370">
          <cell r="F370" t="str">
            <v>010.39009.0000.1080</v>
          </cell>
          <cell r="BZ370">
            <v>3328.73</v>
          </cell>
        </row>
        <row r="371">
          <cell r="F371" t="str">
            <v>010.39100.0000.1080</v>
          </cell>
          <cell r="BZ371">
            <v>149299.26999999999</v>
          </cell>
        </row>
        <row r="372">
          <cell r="F372" t="str">
            <v>010.39103.0000.1080</v>
          </cell>
          <cell r="BZ372">
            <v>37126.26</v>
          </cell>
        </row>
        <row r="373">
          <cell r="F373" t="str">
            <v>010.39200.0000.1080</v>
          </cell>
          <cell r="BZ373">
            <v>164978.17000000001</v>
          </cell>
        </row>
        <row r="374">
          <cell r="F374" t="str">
            <v>010.39400.0000.1080</v>
          </cell>
          <cell r="BZ374">
            <v>87892.4</v>
          </cell>
        </row>
        <row r="375">
          <cell r="F375" t="str">
            <v>010.39700.0000.1080</v>
          </cell>
          <cell r="BZ375">
            <v>133086.63</v>
          </cell>
        </row>
        <row r="376">
          <cell r="F376" t="str">
            <v>010.39701.0000.1080</v>
          </cell>
          <cell r="BZ376">
            <v>54.669999999999163</v>
          </cell>
        </row>
        <row r="377">
          <cell r="F377" t="str">
            <v>010.39702.0000.1080</v>
          </cell>
          <cell r="BZ377">
            <v>0</v>
          </cell>
        </row>
        <row r="378">
          <cell r="F378" t="str">
            <v>010.39705.0000.1080</v>
          </cell>
          <cell r="BZ378">
            <v>1967.85</v>
          </cell>
        </row>
        <row r="379">
          <cell r="F379" t="str">
            <v>010.39800.0000.1080</v>
          </cell>
          <cell r="BZ379">
            <v>87462.48</v>
          </cell>
        </row>
        <row r="380">
          <cell r="F380" t="str">
            <v>010.39901.0000.1080</v>
          </cell>
          <cell r="BZ380">
            <v>-62198.49</v>
          </cell>
        </row>
        <row r="381">
          <cell r="F381" t="str">
            <v>010.39902.0000.1080</v>
          </cell>
          <cell r="BZ381">
            <v>-7105.9799999999632</v>
          </cell>
        </row>
        <row r="382">
          <cell r="F382" t="str">
            <v>010.39903.0000.1080</v>
          </cell>
          <cell r="BZ382">
            <v>-273835.45</v>
          </cell>
        </row>
        <row r="383">
          <cell r="F383" t="str">
            <v>010.39905.0000.1080</v>
          </cell>
          <cell r="BZ383">
            <v>-91214.75</v>
          </cell>
        </row>
        <row r="384">
          <cell r="F384" t="str">
            <v>010.39906.0000.1080</v>
          </cell>
          <cell r="BZ384">
            <v>349419.78</v>
          </cell>
        </row>
        <row r="385">
          <cell r="F385" t="str">
            <v>010.39907.0000.1080</v>
          </cell>
          <cell r="BZ385">
            <v>-1298.5000000000159</v>
          </cell>
        </row>
        <row r="386">
          <cell r="F386" t="str">
            <v>010.39908.0000.1080</v>
          </cell>
          <cell r="BZ386">
            <v>-177336.47</v>
          </cell>
        </row>
        <row r="387">
          <cell r="F387" t="str">
            <v>010.39924.0000.1080</v>
          </cell>
          <cell r="BZ387">
            <v>0</v>
          </cell>
        </row>
        <row r="388">
          <cell r="F388" t="str">
            <v>011.00000.0000.1080</v>
          </cell>
          <cell r="BZ388">
            <v>15.9</v>
          </cell>
        </row>
        <row r="389">
          <cell r="F389" t="str">
            <v>011.36700.0000.1080</v>
          </cell>
          <cell r="BZ389">
            <v>0</v>
          </cell>
        </row>
        <row r="390">
          <cell r="F390" t="str">
            <v>011.36701.0000.1080</v>
          </cell>
          <cell r="BZ390">
            <v>71230</v>
          </cell>
        </row>
        <row r="391">
          <cell r="F391" t="str">
            <v>011.37500.0000.1080</v>
          </cell>
          <cell r="BZ391">
            <v>0</v>
          </cell>
        </row>
        <row r="392">
          <cell r="F392" t="str">
            <v>011.37900.0000.1080</v>
          </cell>
          <cell r="BZ392">
            <v>0</v>
          </cell>
        </row>
        <row r="393">
          <cell r="F393" t="str">
            <v>013.00000.0000.1080</v>
          </cell>
          <cell r="BZ393">
            <v>877.3</v>
          </cell>
        </row>
        <row r="394">
          <cell r="F394" t="str">
            <v>013.37402.0000.1080</v>
          </cell>
          <cell r="BZ394">
            <v>100.8</v>
          </cell>
        </row>
        <row r="395">
          <cell r="F395" t="str">
            <v>013.37500.0000.1080</v>
          </cell>
          <cell r="BZ395">
            <v>0</v>
          </cell>
        </row>
        <row r="396">
          <cell r="F396" t="str">
            <v>013.37600.0000.1080</v>
          </cell>
          <cell r="BZ396">
            <v>5108.7</v>
          </cell>
        </row>
        <row r="397">
          <cell r="F397" t="str">
            <v>013.37601.0000.1080</v>
          </cell>
          <cell r="BZ397">
            <v>18355.62</v>
          </cell>
        </row>
        <row r="398">
          <cell r="F398" t="str">
            <v>013.37602.0000.1080</v>
          </cell>
          <cell r="BZ398">
            <v>133249.97</v>
          </cell>
        </row>
        <row r="399">
          <cell r="F399" t="str">
            <v>013.37800.0000.1080</v>
          </cell>
          <cell r="BZ399">
            <v>10622.28</v>
          </cell>
        </row>
        <row r="400">
          <cell r="F400" t="str">
            <v>013.37900.0000.1080</v>
          </cell>
          <cell r="BZ400">
            <v>0</v>
          </cell>
        </row>
        <row r="401">
          <cell r="F401" t="str">
            <v>013.38000.0000.1080</v>
          </cell>
          <cell r="BZ401">
            <v>31533.81</v>
          </cell>
        </row>
        <row r="402">
          <cell r="F402" t="str">
            <v>013.38100.0000.1080</v>
          </cell>
          <cell r="BZ402">
            <v>0</v>
          </cell>
        </row>
        <row r="403">
          <cell r="F403" t="str">
            <v>013.38200.0000.1080</v>
          </cell>
          <cell r="BZ403">
            <v>-15362.26</v>
          </cell>
        </row>
        <row r="404">
          <cell r="F404" t="str">
            <v>013.38300.0000.1080</v>
          </cell>
          <cell r="BZ404">
            <v>1227.19</v>
          </cell>
        </row>
        <row r="405">
          <cell r="F405" t="str">
            <v>013.38400.0000.1080</v>
          </cell>
          <cell r="BZ405">
            <v>1375.12</v>
          </cell>
        </row>
        <row r="406">
          <cell r="F406" t="str">
            <v>013.39009.0000.1110</v>
          </cell>
          <cell r="BZ406">
            <v>0</v>
          </cell>
        </row>
        <row r="407">
          <cell r="F407" t="str">
            <v>013.39100.0000.1080</v>
          </cell>
          <cell r="BZ407">
            <v>0</v>
          </cell>
        </row>
        <row r="408">
          <cell r="F408" t="str">
            <v>013.39101.0000.1080</v>
          </cell>
          <cell r="BZ408">
            <v>0</v>
          </cell>
        </row>
        <row r="409">
          <cell r="F409" t="str">
            <v>013.39103.0000.1080</v>
          </cell>
          <cell r="BZ409">
            <v>0</v>
          </cell>
        </row>
        <row r="410">
          <cell r="F410" t="str">
            <v>013.39400.0000.1080</v>
          </cell>
          <cell r="BZ410">
            <v>0</v>
          </cell>
        </row>
        <row r="411">
          <cell r="F411" t="str">
            <v>014.00000.0000.1080</v>
          </cell>
          <cell r="BZ411">
            <v>105.85</v>
          </cell>
        </row>
        <row r="412">
          <cell r="F412" t="str">
            <v>015.00000.0000.1080</v>
          </cell>
          <cell r="BZ412">
            <v>85.58</v>
          </cell>
        </row>
        <row r="413">
          <cell r="F413" t="str">
            <v>016.00000.0000.1080</v>
          </cell>
          <cell r="BZ413">
            <v>19904.82</v>
          </cell>
        </row>
        <row r="414">
          <cell r="F414" t="str">
            <v>016.30200.0000.1080</v>
          </cell>
          <cell r="BZ414">
            <v>-2.8421709430404007E-14</v>
          </cell>
        </row>
        <row r="415">
          <cell r="F415" t="str">
            <v>016.37401.0000.1080</v>
          </cell>
          <cell r="BZ415">
            <v>0</v>
          </cell>
        </row>
        <row r="416">
          <cell r="F416" t="str">
            <v>016.37402.0000.1080</v>
          </cell>
          <cell r="BZ416">
            <v>13.009999999956344</v>
          </cell>
        </row>
        <row r="417">
          <cell r="F417" t="str">
            <v>016.37500.0000.1080</v>
          </cell>
          <cell r="BZ417">
            <v>365.2</v>
          </cell>
        </row>
        <row r="418">
          <cell r="F418" t="str">
            <v>016.37501.0000.1080</v>
          </cell>
          <cell r="BZ418">
            <v>-4.5474735088646412E-13</v>
          </cell>
        </row>
        <row r="419">
          <cell r="F419" t="str">
            <v>016.37502.0000.1080</v>
          </cell>
          <cell r="BZ419">
            <v>9.0949470177292824E-13</v>
          </cell>
        </row>
        <row r="420">
          <cell r="F420" t="str">
            <v>016.37503.0000.1080</v>
          </cell>
          <cell r="BZ420">
            <v>-7.2759576141834259E-12</v>
          </cell>
        </row>
        <row r="421">
          <cell r="F421" t="str">
            <v>016.37600.0000.1080</v>
          </cell>
          <cell r="BZ421">
            <v>13339.319999998836</v>
          </cell>
        </row>
        <row r="422">
          <cell r="F422" t="str">
            <v>016.37601.0000.1080</v>
          </cell>
          <cell r="BZ422">
            <v>35613.74</v>
          </cell>
        </row>
        <row r="423">
          <cell r="F423" t="str">
            <v>016.37602.0000.1080</v>
          </cell>
          <cell r="BZ423">
            <v>20361.559999998604</v>
          </cell>
        </row>
        <row r="424">
          <cell r="F424" t="str">
            <v>016.37800.0000.1080</v>
          </cell>
          <cell r="BZ424">
            <v>108.63000000244472</v>
          </cell>
        </row>
        <row r="425">
          <cell r="F425" t="str">
            <v>016.37900.0000.1080</v>
          </cell>
          <cell r="BZ425">
            <v>51.169999999995454</v>
          </cell>
        </row>
        <row r="426">
          <cell r="F426" t="str">
            <v>016.38000.0000.1080</v>
          </cell>
          <cell r="BZ426">
            <v>42699.789999996741</v>
          </cell>
        </row>
        <row r="427">
          <cell r="F427" t="str">
            <v>016.38100.0000.1080</v>
          </cell>
          <cell r="BZ427">
            <v>13741.38</v>
          </cell>
        </row>
        <row r="428">
          <cell r="F428" t="str">
            <v>016.38200.0000.1080</v>
          </cell>
          <cell r="BZ428">
            <v>32835.770000000353</v>
          </cell>
        </row>
        <row r="429">
          <cell r="F429" t="str">
            <v>016.38300.0000.1080</v>
          </cell>
          <cell r="BZ429">
            <v>7917.66</v>
          </cell>
        </row>
        <row r="430">
          <cell r="F430" t="str">
            <v>016.38400.0000.1080</v>
          </cell>
          <cell r="BZ430">
            <v>3.2014213502407074E-10</v>
          </cell>
        </row>
        <row r="431">
          <cell r="F431" t="str">
            <v>016.38500.0000.1080</v>
          </cell>
          <cell r="BZ431">
            <v>2251.0300000004659</v>
          </cell>
        </row>
        <row r="432">
          <cell r="F432" t="str">
            <v>016.38600.0000.1080</v>
          </cell>
          <cell r="BZ432">
            <v>-3.637978807091713E-12</v>
          </cell>
        </row>
        <row r="433">
          <cell r="F433" t="str">
            <v>016.38700.0000.1080</v>
          </cell>
          <cell r="BZ433">
            <v>1808.4299999996072</v>
          </cell>
        </row>
        <row r="434">
          <cell r="F434" t="str">
            <v>016.38900.0000.1080</v>
          </cell>
          <cell r="BZ434">
            <v>0</v>
          </cell>
        </row>
        <row r="435">
          <cell r="F435" t="str">
            <v>016.39004.0000.1080</v>
          </cell>
          <cell r="BZ435">
            <v>0</v>
          </cell>
        </row>
        <row r="436">
          <cell r="F436" t="str">
            <v>016.39009.0000.1080</v>
          </cell>
          <cell r="BZ436">
            <v>0</v>
          </cell>
        </row>
        <row r="437">
          <cell r="F437" t="str">
            <v>016.39009.0000.1110</v>
          </cell>
          <cell r="BZ437">
            <v>0</v>
          </cell>
        </row>
        <row r="438">
          <cell r="F438" t="str">
            <v>016.39100.0000.1080</v>
          </cell>
          <cell r="BZ438">
            <v>-5.8207660913467407E-11</v>
          </cell>
        </row>
        <row r="439">
          <cell r="F439" t="str">
            <v>016.39200.0000.1080</v>
          </cell>
          <cell r="BZ439">
            <v>0</v>
          </cell>
        </row>
        <row r="440">
          <cell r="F440" t="str">
            <v>016.39300.0000.1080</v>
          </cell>
          <cell r="BZ440">
            <v>-1.4551915228366852E-11</v>
          </cell>
        </row>
        <row r="441">
          <cell r="F441" t="str">
            <v>016.39400.0000.1080</v>
          </cell>
          <cell r="BZ441">
            <v>4.4237822294235229E-9</v>
          </cell>
        </row>
        <row r="442">
          <cell r="F442" t="str">
            <v>016.39600.0000.1080</v>
          </cell>
          <cell r="BZ442">
            <v>0</v>
          </cell>
        </row>
        <row r="443">
          <cell r="F443" t="str">
            <v>016.39603.0000.1080</v>
          </cell>
          <cell r="BZ443">
            <v>0</v>
          </cell>
        </row>
        <row r="444">
          <cell r="F444" t="str">
            <v>016.39604.0000.1080</v>
          </cell>
          <cell r="BZ444">
            <v>0</v>
          </cell>
        </row>
        <row r="445">
          <cell r="F445" t="str">
            <v>016.39605.0000.1080</v>
          </cell>
          <cell r="BZ445">
            <v>0</v>
          </cell>
        </row>
        <row r="446">
          <cell r="F446" t="str">
            <v>016.39700.0000.1080</v>
          </cell>
          <cell r="BZ446">
            <v>351.20000000004364</v>
          </cell>
        </row>
        <row r="447">
          <cell r="F447" t="str">
            <v>016.39705.0000.1080</v>
          </cell>
          <cell r="BZ447">
            <v>0</v>
          </cell>
        </row>
        <row r="448">
          <cell r="F448" t="str">
            <v>016.39800.0000.1080</v>
          </cell>
          <cell r="BZ448">
            <v>290.8899999999818</v>
          </cell>
        </row>
        <row r="449">
          <cell r="F449" t="str">
            <v>016.39906.0000.1080</v>
          </cell>
          <cell r="BZ449">
            <v>30459.03</v>
          </cell>
        </row>
        <row r="450">
          <cell r="F450" t="str">
            <v>016.39907.0000.1080</v>
          </cell>
          <cell r="BZ450">
            <v>0</v>
          </cell>
        </row>
        <row r="451">
          <cell r="F451" t="str">
            <v>016.39908.0000.1080</v>
          </cell>
          <cell r="BZ451">
            <v>0</v>
          </cell>
        </row>
        <row r="452">
          <cell r="F452" t="str">
            <v>017.00000.0000.1080</v>
          </cell>
          <cell r="BZ452">
            <v>59.28</v>
          </cell>
        </row>
        <row r="453">
          <cell r="F453" t="str">
            <v>017.37500.0000.1080</v>
          </cell>
          <cell r="BZ453">
            <v>0</v>
          </cell>
        </row>
        <row r="454">
          <cell r="F454" t="str">
            <v>017.37601.0000.1080</v>
          </cell>
          <cell r="BZ454">
            <v>0</v>
          </cell>
        </row>
        <row r="455">
          <cell r="F455" t="str">
            <v>017.37602.0000.1080</v>
          </cell>
          <cell r="BZ455">
            <v>0</v>
          </cell>
        </row>
        <row r="456">
          <cell r="F456" t="str">
            <v>017.37800.0000.1080</v>
          </cell>
          <cell r="BZ456">
            <v>56.93</v>
          </cell>
        </row>
        <row r="457">
          <cell r="F457" t="str">
            <v>017.37900.0000.1080</v>
          </cell>
          <cell r="BZ457">
            <v>0</v>
          </cell>
        </row>
        <row r="458">
          <cell r="F458" t="str">
            <v>017.38000.0000.1080</v>
          </cell>
          <cell r="BZ458">
            <v>35752.89</v>
          </cell>
        </row>
        <row r="459">
          <cell r="F459" t="str">
            <v>017.38200.0000.1080</v>
          </cell>
          <cell r="BZ459">
            <v>1924.92</v>
          </cell>
        </row>
        <row r="460">
          <cell r="F460" t="str">
            <v>017.38300.0000.1080</v>
          </cell>
          <cell r="BZ460">
            <v>7326.47</v>
          </cell>
        </row>
        <row r="461">
          <cell r="F461" t="str">
            <v>017.38400.0000.1080</v>
          </cell>
          <cell r="BZ461">
            <v>1184.3399999999999</v>
          </cell>
        </row>
        <row r="462">
          <cell r="F462" t="str">
            <v>018.00000.0000.1080</v>
          </cell>
          <cell r="BZ462">
            <v>59.28</v>
          </cell>
        </row>
        <row r="463">
          <cell r="F463" t="str">
            <v>018.37402.0000.1080</v>
          </cell>
          <cell r="BZ463">
            <v>1100.5899999999999</v>
          </cell>
        </row>
        <row r="464">
          <cell r="F464" t="str">
            <v>018.37500.0000.1080</v>
          </cell>
          <cell r="BZ464">
            <v>0</v>
          </cell>
        </row>
        <row r="465">
          <cell r="F465" t="str">
            <v>018.37600.0000.1080</v>
          </cell>
          <cell r="BZ465">
            <v>8157.15</v>
          </cell>
        </row>
        <row r="466">
          <cell r="F466" t="str">
            <v>018.37601.0000.1080</v>
          </cell>
          <cell r="BZ466">
            <v>130764.39</v>
          </cell>
        </row>
        <row r="467">
          <cell r="F467" t="str">
            <v>018.37602.0000.1080</v>
          </cell>
          <cell r="BZ467">
            <v>108614.7</v>
          </cell>
        </row>
        <row r="468">
          <cell r="F468" t="str">
            <v>018.37800.0000.1080</v>
          </cell>
          <cell r="BZ468">
            <v>15011.24</v>
          </cell>
        </row>
        <row r="469">
          <cell r="F469" t="str">
            <v>018.37900.0000.1080</v>
          </cell>
          <cell r="BZ469">
            <v>0</v>
          </cell>
        </row>
        <row r="470">
          <cell r="F470" t="str">
            <v>018.38000.0000.1080</v>
          </cell>
          <cell r="BZ470">
            <v>19772.439999999999</v>
          </cell>
        </row>
        <row r="471">
          <cell r="F471" t="str">
            <v>018.38100.0000.1080</v>
          </cell>
          <cell r="BZ471">
            <v>0</v>
          </cell>
        </row>
        <row r="472">
          <cell r="F472" t="str">
            <v>018.38200.0000.1080</v>
          </cell>
          <cell r="BZ472">
            <v>9657.94</v>
          </cell>
        </row>
        <row r="473">
          <cell r="F473" t="str">
            <v>018.38300.0000.1080</v>
          </cell>
          <cell r="BZ473">
            <v>9668.75</v>
          </cell>
        </row>
        <row r="474">
          <cell r="F474" t="str">
            <v>018.38400.0000.1080</v>
          </cell>
          <cell r="BZ474">
            <v>77.650000000000006</v>
          </cell>
        </row>
        <row r="475">
          <cell r="F475" t="str">
            <v>018.39009.0000.1110</v>
          </cell>
          <cell r="BZ475">
            <v>0</v>
          </cell>
        </row>
        <row r="476">
          <cell r="F476" t="str">
            <v>018.39100.0000.1080</v>
          </cell>
          <cell r="BZ476">
            <v>0</v>
          </cell>
        </row>
        <row r="477">
          <cell r="F477" t="str">
            <v>018.39101.0000.1080</v>
          </cell>
          <cell r="BZ477">
            <v>0</v>
          </cell>
        </row>
        <row r="478">
          <cell r="F478" t="str">
            <v>018.39103.0000.1080</v>
          </cell>
          <cell r="BZ478">
            <v>0</v>
          </cell>
        </row>
        <row r="479">
          <cell r="F479" t="str">
            <v>018.39400.0000.1080</v>
          </cell>
          <cell r="BZ479">
            <v>0</v>
          </cell>
        </row>
        <row r="480">
          <cell r="F480" t="str">
            <v>019.00000.0000.1080</v>
          </cell>
          <cell r="BZ480">
            <v>7216.9</v>
          </cell>
        </row>
        <row r="481">
          <cell r="F481" t="str">
            <v>019.00000.0000.1080</v>
          </cell>
          <cell r="BZ481">
            <v>0</v>
          </cell>
        </row>
        <row r="482">
          <cell r="F482" t="str">
            <v>019.36510.0000.1080</v>
          </cell>
          <cell r="BZ482">
            <v>0</v>
          </cell>
        </row>
        <row r="483">
          <cell r="F483" t="str">
            <v>019.36520.0000.1080</v>
          </cell>
          <cell r="BZ483">
            <v>39354.74</v>
          </cell>
        </row>
        <row r="484">
          <cell r="F484" t="str">
            <v>019.36600.0000.1080</v>
          </cell>
          <cell r="BZ484">
            <v>149.47</v>
          </cell>
        </row>
        <row r="485">
          <cell r="F485" t="str">
            <v>019.36602.0000.1080</v>
          </cell>
          <cell r="BZ485">
            <v>0</v>
          </cell>
        </row>
        <row r="486">
          <cell r="F486" t="str">
            <v>019.36603.0000.1080</v>
          </cell>
          <cell r="BZ486">
            <v>0</v>
          </cell>
        </row>
        <row r="487">
          <cell r="F487" t="str">
            <v>019.36700.0000.1080</v>
          </cell>
          <cell r="BZ487">
            <v>28461.56</v>
          </cell>
        </row>
        <row r="488">
          <cell r="F488" t="str">
            <v>019.36701.0000.1080</v>
          </cell>
          <cell r="BZ488">
            <v>580537.35</v>
          </cell>
        </row>
        <row r="489">
          <cell r="F489" t="str">
            <v>019.36800.0000.1080</v>
          </cell>
          <cell r="BZ489">
            <v>0</v>
          </cell>
        </row>
        <row r="490">
          <cell r="F490" t="str">
            <v>019.36900.0000.1080</v>
          </cell>
          <cell r="BZ490">
            <v>9877.4</v>
          </cell>
        </row>
        <row r="491">
          <cell r="F491" t="str">
            <v>019.36901.0000.1080</v>
          </cell>
          <cell r="BZ491">
            <v>0</v>
          </cell>
        </row>
        <row r="492">
          <cell r="F492" t="str">
            <v>019.37402.0000.1080</v>
          </cell>
          <cell r="BZ492">
            <v>35131.75</v>
          </cell>
        </row>
        <row r="493">
          <cell r="F493" t="str">
            <v>019.37500.0000.1080</v>
          </cell>
          <cell r="BZ493">
            <v>1512.1</v>
          </cell>
        </row>
        <row r="494">
          <cell r="F494" t="str">
            <v>019.37600.0000.1080</v>
          </cell>
          <cell r="BZ494">
            <v>45395.51</v>
          </cell>
        </row>
        <row r="495">
          <cell r="F495" t="str">
            <v>019.37601.0000.1080</v>
          </cell>
          <cell r="BZ495">
            <v>1798.96</v>
          </cell>
        </row>
        <row r="496">
          <cell r="F496" t="str">
            <v>019.37602.0000.1080</v>
          </cell>
          <cell r="BZ496">
            <v>566.65</v>
          </cell>
        </row>
        <row r="497">
          <cell r="F497" t="str">
            <v>019.37800.0000.1080</v>
          </cell>
          <cell r="BZ497">
            <v>419.24</v>
          </cell>
        </row>
        <row r="498">
          <cell r="F498" t="str">
            <v>019.37900.0000.1080</v>
          </cell>
          <cell r="BZ498">
            <v>0</v>
          </cell>
        </row>
        <row r="499">
          <cell r="F499" t="str">
            <v>019.37901.0000.1080</v>
          </cell>
          <cell r="BZ499">
            <v>0</v>
          </cell>
        </row>
        <row r="500">
          <cell r="F500" t="str">
            <v>019.37902.0000.1080</v>
          </cell>
          <cell r="BZ500">
            <v>0</v>
          </cell>
        </row>
        <row r="501">
          <cell r="F501" t="str">
            <v>019.37904.0000.1080</v>
          </cell>
          <cell r="BZ501">
            <v>0</v>
          </cell>
        </row>
        <row r="502">
          <cell r="F502" t="str">
            <v>019.37905.0000.1080</v>
          </cell>
          <cell r="BZ502">
            <v>0</v>
          </cell>
        </row>
        <row r="503">
          <cell r="F503" t="str">
            <v>019.38000.0000.1080</v>
          </cell>
          <cell r="BZ503">
            <v>497</v>
          </cell>
        </row>
        <row r="504">
          <cell r="F504" t="str">
            <v>019.38100.0000.1080</v>
          </cell>
          <cell r="BZ504">
            <v>2042.45</v>
          </cell>
        </row>
        <row r="505">
          <cell r="F505" t="str">
            <v>019.38200.0000.1080</v>
          </cell>
          <cell r="BZ505">
            <v>760.61</v>
          </cell>
        </row>
        <row r="506">
          <cell r="F506" t="str">
            <v>019.38300.0000.1080</v>
          </cell>
          <cell r="BZ506">
            <v>0</v>
          </cell>
        </row>
        <row r="507">
          <cell r="F507" t="str">
            <v>019.38500.0000.1080</v>
          </cell>
          <cell r="BZ507">
            <v>64976.01</v>
          </cell>
        </row>
        <row r="508">
          <cell r="F508" t="str">
            <v>019.39200.0000.1080</v>
          </cell>
          <cell r="BZ508">
            <v>9352.52</v>
          </cell>
        </row>
        <row r="509">
          <cell r="F509" t="str">
            <v>019.39400.0000.1080</v>
          </cell>
          <cell r="BZ509">
            <v>3328.95</v>
          </cell>
        </row>
        <row r="510">
          <cell r="F510" t="str">
            <v>019.39605.0000.1080</v>
          </cell>
          <cell r="BZ510">
            <v>1503.29</v>
          </cell>
        </row>
        <row r="511">
          <cell r="F511" t="str">
            <v>019.39702.0000.1080</v>
          </cell>
          <cell r="BZ511">
            <v>0</v>
          </cell>
        </row>
        <row r="512">
          <cell r="F512" t="str">
            <v>019.39705.0000.1080</v>
          </cell>
          <cell r="BZ512">
            <v>0</v>
          </cell>
        </row>
        <row r="513">
          <cell r="F513" t="str">
            <v>019.39906.0000.1080</v>
          </cell>
          <cell r="BZ513">
            <v>1063.54</v>
          </cell>
        </row>
        <row r="514">
          <cell r="F514" t="str">
            <v>021.00000.0000.1080</v>
          </cell>
          <cell r="BZ514">
            <v>9340.8799999999992</v>
          </cell>
        </row>
        <row r="515">
          <cell r="F515" t="str">
            <v>021.37401.0000.1080</v>
          </cell>
          <cell r="BZ515">
            <v>0</v>
          </cell>
        </row>
        <row r="516">
          <cell r="F516" t="str">
            <v>021.37402.0000.1080</v>
          </cell>
          <cell r="BZ516">
            <v>6879.9731156798998</v>
          </cell>
        </row>
        <row r="517">
          <cell r="F517" t="str">
            <v>021.37500.0000.1080</v>
          </cell>
          <cell r="BZ517">
            <v>0</v>
          </cell>
        </row>
        <row r="518">
          <cell r="F518" t="str">
            <v>021.37501.0000.1080</v>
          </cell>
          <cell r="BZ518">
            <v>1778.57</v>
          </cell>
        </row>
        <row r="519">
          <cell r="F519" t="str">
            <v>021.37503.0000.1080</v>
          </cell>
          <cell r="BZ519">
            <v>3833.7992478695701</v>
          </cell>
        </row>
        <row r="520">
          <cell r="F520" t="str">
            <v>021.37600.0000.1080</v>
          </cell>
          <cell r="BZ520">
            <v>72288.074544816365</v>
          </cell>
        </row>
        <row r="521">
          <cell r="F521" t="str">
            <v>021.37601.0000.1080</v>
          </cell>
          <cell r="BZ521">
            <v>661774.37041322794</v>
          </cell>
        </row>
        <row r="522">
          <cell r="F522" t="str">
            <v>021.37602.0000.1080</v>
          </cell>
          <cell r="BZ522">
            <v>852791.70132243598</v>
          </cell>
        </row>
        <row r="523">
          <cell r="F523" t="str">
            <v>021.37800.0000.1080</v>
          </cell>
          <cell r="BZ523">
            <v>381877.52443951397</v>
          </cell>
        </row>
        <row r="524">
          <cell r="F524" t="str">
            <v>021.37900.0000.1080</v>
          </cell>
          <cell r="BZ524">
            <v>6549.68</v>
          </cell>
        </row>
        <row r="525">
          <cell r="F525" t="str">
            <v>021.38000.0000.1080</v>
          </cell>
          <cell r="BZ525">
            <v>1021707.6509655275</v>
          </cell>
        </row>
        <row r="526">
          <cell r="F526" t="str">
            <v>021.38100.0000.1080</v>
          </cell>
          <cell r="BZ526">
            <v>12915.538601305074</v>
          </cell>
        </row>
        <row r="527">
          <cell r="F527" t="str">
            <v>021.38200.0000.1080</v>
          </cell>
          <cell r="BZ527">
            <v>-93407.456840369603</v>
          </cell>
        </row>
        <row r="528">
          <cell r="F528" t="str">
            <v>021.38300.0000.1080</v>
          </cell>
          <cell r="BZ528">
            <v>374610.71414400294</v>
          </cell>
        </row>
        <row r="529">
          <cell r="F529" t="str">
            <v>021.38400.0000.1080</v>
          </cell>
          <cell r="BZ529">
            <v>94557.33</v>
          </cell>
        </row>
        <row r="530">
          <cell r="F530" t="str">
            <v>021.39009.0000.1110</v>
          </cell>
          <cell r="BZ530">
            <v>0</v>
          </cell>
        </row>
        <row r="531">
          <cell r="F531" t="str">
            <v>021.39100.0000.1080</v>
          </cell>
          <cell r="BZ531">
            <v>0</v>
          </cell>
        </row>
        <row r="532">
          <cell r="F532" t="str">
            <v>021.39101.0000.1080</v>
          </cell>
          <cell r="BZ532">
            <v>0</v>
          </cell>
        </row>
        <row r="533">
          <cell r="F533" t="str">
            <v>021.39103.0000.1080</v>
          </cell>
          <cell r="BZ533">
            <v>0</v>
          </cell>
        </row>
        <row r="534">
          <cell r="F534" t="str">
            <v>021.39400.0000.1080</v>
          </cell>
          <cell r="BZ534">
            <v>0</v>
          </cell>
        </row>
        <row r="535">
          <cell r="F535" t="str">
            <v>022.37500.0000.1080</v>
          </cell>
          <cell r="BZ535">
            <v>0</v>
          </cell>
        </row>
        <row r="536">
          <cell r="F536" t="str">
            <v>022.37900.0000.1080</v>
          </cell>
          <cell r="BZ536">
            <v>11903.52</v>
          </cell>
        </row>
        <row r="537">
          <cell r="F537" t="str">
            <v>022.38100.0000.1080</v>
          </cell>
          <cell r="BZ537">
            <v>7176880.9500000002</v>
          </cell>
        </row>
        <row r="538">
          <cell r="F538" t="str">
            <v>022.38300.0000.1080</v>
          </cell>
          <cell r="BZ538">
            <v>124530.62</v>
          </cell>
        </row>
        <row r="539">
          <cell r="F539" t="str">
            <v>022.38500.0000.1080</v>
          </cell>
          <cell r="BZ539">
            <v>539.02</v>
          </cell>
        </row>
        <row r="540">
          <cell r="F540" t="str">
            <v>022.39009.0000.1110</v>
          </cell>
          <cell r="BZ540">
            <v>411016.86</v>
          </cell>
        </row>
        <row r="541">
          <cell r="F541" t="str">
            <v>022.39009.0000.1080</v>
          </cell>
          <cell r="BZ541">
            <v>711.61</v>
          </cell>
        </row>
        <row r="542">
          <cell r="F542" t="str">
            <v>022.39100.0000.1080</v>
          </cell>
          <cell r="BZ542">
            <v>19025.759999999998</v>
          </cell>
        </row>
        <row r="543">
          <cell r="F543" t="str">
            <v>022.39103.0000.1080</v>
          </cell>
          <cell r="BZ543">
            <v>-3336.91</v>
          </cell>
        </row>
        <row r="544">
          <cell r="F544" t="str">
            <v>022.39400.0000.1080</v>
          </cell>
          <cell r="BZ544">
            <v>53851.57</v>
          </cell>
        </row>
        <row r="545">
          <cell r="F545" t="str">
            <v>022.39906.0000.1080</v>
          </cell>
          <cell r="BZ545">
            <v>0</v>
          </cell>
        </row>
        <row r="546">
          <cell r="F546" t="str">
            <v>022.39907.0000.1080</v>
          </cell>
          <cell r="BZ546">
            <v>0</v>
          </cell>
        </row>
        <row r="547">
          <cell r="F547" t="str">
            <v>024.00000.0000.1080</v>
          </cell>
          <cell r="BZ547">
            <v>0</v>
          </cell>
        </row>
        <row r="548">
          <cell r="F548" t="str">
            <v>024.37500.0000.1080</v>
          </cell>
          <cell r="BZ548">
            <v>0</v>
          </cell>
        </row>
        <row r="549">
          <cell r="F549" t="str">
            <v>024.37800.0000.1080</v>
          </cell>
          <cell r="BZ549">
            <v>14377.45</v>
          </cell>
        </row>
        <row r="550">
          <cell r="F550" t="str">
            <v>024.37900.0000.1080</v>
          </cell>
          <cell r="BZ550">
            <v>9968.27</v>
          </cell>
        </row>
        <row r="551">
          <cell r="F551" t="str">
            <v>024.37908.0000.1080</v>
          </cell>
          <cell r="BZ551">
            <v>26301.65</v>
          </cell>
        </row>
        <row r="552">
          <cell r="F552" t="str">
            <v>024.38100.0000.1080</v>
          </cell>
          <cell r="BZ552">
            <v>8.0000000074505806E-2</v>
          </cell>
        </row>
        <row r="553">
          <cell r="F553" t="str">
            <v>024.38300.0000.1080</v>
          </cell>
          <cell r="BZ553">
            <v>141852.97</v>
          </cell>
        </row>
        <row r="554">
          <cell r="F554" t="str">
            <v>024.38900.0000.1080</v>
          </cell>
          <cell r="BZ554">
            <v>0</v>
          </cell>
        </row>
        <row r="555">
          <cell r="F555" t="str">
            <v>024.39000.0000.1080</v>
          </cell>
          <cell r="BZ555">
            <v>38027.06</v>
          </cell>
        </row>
        <row r="556">
          <cell r="F556" t="str">
            <v>024.39100.0000.1080</v>
          </cell>
          <cell r="BZ556">
            <v>717.01</v>
          </cell>
        </row>
        <row r="557">
          <cell r="F557" t="str">
            <v>024.39103.0000.1080</v>
          </cell>
          <cell r="BZ557">
            <v>-112.52</v>
          </cell>
        </row>
        <row r="558">
          <cell r="F558" t="str">
            <v>024.39200.0000.1080</v>
          </cell>
          <cell r="BZ558">
            <v>-16376.06</v>
          </cell>
        </row>
        <row r="559">
          <cell r="F559" t="str">
            <v>024.39400.0000.1080</v>
          </cell>
          <cell r="BZ559">
            <v>-29846.33</v>
          </cell>
        </row>
        <row r="560">
          <cell r="F560" t="str">
            <v>024.39700.0000.1080</v>
          </cell>
          <cell r="BZ560">
            <v>-257.19</v>
          </cell>
        </row>
        <row r="561">
          <cell r="F561" t="str">
            <v>024.39705.0000.1080</v>
          </cell>
          <cell r="BZ561">
            <v>7396.23</v>
          </cell>
        </row>
        <row r="562">
          <cell r="F562" t="str">
            <v>024.39800.0000.1080</v>
          </cell>
          <cell r="BZ562">
            <v>251.77000000000126</v>
          </cell>
        </row>
        <row r="563">
          <cell r="F563" t="str">
            <v>024.39905.0000.1080</v>
          </cell>
          <cell r="BZ563">
            <v>0</v>
          </cell>
        </row>
        <row r="564">
          <cell r="F564" t="str">
            <v>029.00000.0000.1080</v>
          </cell>
          <cell r="BZ564">
            <v>564.53</v>
          </cell>
        </row>
        <row r="565">
          <cell r="F565" t="str">
            <v>029.37400.0000.1080</v>
          </cell>
          <cell r="BZ565">
            <v>0</v>
          </cell>
        </row>
        <row r="566">
          <cell r="F566" t="str">
            <v>029.37500.0000.1080</v>
          </cell>
          <cell r="BZ566">
            <v>0</v>
          </cell>
        </row>
        <row r="567">
          <cell r="F567" t="str">
            <v>029.37600.0000.1080</v>
          </cell>
          <cell r="BZ567">
            <v>16234.32</v>
          </cell>
        </row>
        <row r="568">
          <cell r="F568" t="str">
            <v>029.37601.0000.1080</v>
          </cell>
          <cell r="BZ568">
            <v>107535.16</v>
          </cell>
        </row>
        <row r="569">
          <cell r="F569" t="str">
            <v>029.37602.0000.1080</v>
          </cell>
          <cell r="BZ569">
            <v>82141.36</v>
          </cell>
        </row>
        <row r="570">
          <cell r="F570" t="str">
            <v>029.37800.0000.1080</v>
          </cell>
          <cell r="BZ570">
            <v>8173.19</v>
          </cell>
        </row>
        <row r="571">
          <cell r="F571" t="str">
            <v>029.37900.0000.1080</v>
          </cell>
          <cell r="BZ571">
            <v>0</v>
          </cell>
        </row>
        <row r="572">
          <cell r="F572" t="str">
            <v>029.38000.0000.1080</v>
          </cell>
          <cell r="BZ572">
            <v>120970.15</v>
          </cell>
        </row>
        <row r="573">
          <cell r="F573" t="str">
            <v>029.38100.0000.1080</v>
          </cell>
          <cell r="BZ573">
            <v>14152.1</v>
          </cell>
        </row>
        <row r="574">
          <cell r="F574" t="str">
            <v>029.38200.0000.1080</v>
          </cell>
          <cell r="BZ574">
            <v>10996.67</v>
          </cell>
        </row>
        <row r="575">
          <cell r="F575" t="str">
            <v>029.38300.0000.1080</v>
          </cell>
          <cell r="BZ575">
            <v>2494.25</v>
          </cell>
        </row>
        <row r="576">
          <cell r="F576" t="str">
            <v>029.38400.0000.1080</v>
          </cell>
          <cell r="BZ576">
            <v>-290.66000000000003</v>
          </cell>
        </row>
        <row r="577">
          <cell r="F577" t="str">
            <v>030.39009.0000.1110</v>
          </cell>
          <cell r="BZ577">
            <v>0</v>
          </cell>
        </row>
        <row r="578">
          <cell r="F578" t="str">
            <v>030.39100.0000.1080</v>
          </cell>
          <cell r="BZ578">
            <v>24915.39</v>
          </cell>
        </row>
        <row r="579">
          <cell r="F579" t="str">
            <v>030.39103.0000.1080</v>
          </cell>
          <cell r="BZ579">
            <v>29410.41</v>
          </cell>
        </row>
        <row r="580">
          <cell r="F580" t="str">
            <v>030.39200.0000.1080</v>
          </cell>
          <cell r="BZ580">
            <v>-37516.639999999999</v>
          </cell>
        </row>
        <row r="581">
          <cell r="F581" t="str">
            <v>030.39400.0000.1080</v>
          </cell>
          <cell r="BZ581">
            <v>53039.71</v>
          </cell>
        </row>
        <row r="582">
          <cell r="F582" t="str">
            <v>030.39500.0000.1080</v>
          </cell>
          <cell r="BZ582">
            <v>0</v>
          </cell>
        </row>
        <row r="583">
          <cell r="F583" t="str">
            <v>030.39600.0000.1080</v>
          </cell>
          <cell r="BZ583">
            <v>0</v>
          </cell>
        </row>
        <row r="584">
          <cell r="F584" t="str">
            <v>030.39700.0000.1080</v>
          </cell>
          <cell r="BZ584">
            <v>248340.84</v>
          </cell>
        </row>
        <row r="585">
          <cell r="F585" t="str">
            <v>030.39800.0000.1080</v>
          </cell>
          <cell r="BZ585">
            <v>162020.73000000001</v>
          </cell>
        </row>
        <row r="586">
          <cell r="F586" t="str">
            <v>030.39901.0000.1080</v>
          </cell>
          <cell r="BZ586">
            <v>114700.11</v>
          </cell>
        </row>
        <row r="587">
          <cell r="F587" t="str">
            <v>030.39902.0000.1110</v>
          </cell>
          <cell r="BZ587">
            <v>11010.66</v>
          </cell>
        </row>
        <row r="588">
          <cell r="F588" t="str">
            <v>030.39902.0000.1080</v>
          </cell>
          <cell r="BZ588">
            <v>159.58000000000001</v>
          </cell>
        </row>
        <row r="589">
          <cell r="F589" t="str">
            <v>030.39903.0000.1080</v>
          </cell>
          <cell r="BZ589">
            <v>375774.24</v>
          </cell>
        </row>
        <row r="590">
          <cell r="F590" t="str">
            <v>030.39905.0000.1080</v>
          </cell>
          <cell r="BZ590">
            <v>-1919.22</v>
          </cell>
        </row>
        <row r="591">
          <cell r="F591" t="str">
            <v>030.39906.0000.1080</v>
          </cell>
          <cell r="BZ591">
            <v>667876.56999999995</v>
          </cell>
        </row>
        <row r="592">
          <cell r="F592" t="str">
            <v>030.39907.0000.1080</v>
          </cell>
          <cell r="BZ592">
            <v>31809.14</v>
          </cell>
        </row>
        <row r="593">
          <cell r="F593" t="str">
            <v>030.39908.0000.1080</v>
          </cell>
          <cell r="BZ593">
            <v>0</v>
          </cell>
        </row>
        <row r="594">
          <cell r="F594" t="str">
            <v>030.39924.0000.1110</v>
          </cell>
          <cell r="BZ594">
            <v>0</v>
          </cell>
        </row>
        <row r="595">
          <cell r="F595" t="str">
            <v>031.00000.0000.1080</v>
          </cell>
          <cell r="BZ595">
            <v>77321.960000000006</v>
          </cell>
        </row>
        <row r="596">
          <cell r="F596" t="str">
            <v>033.30100.0000.1080</v>
          </cell>
          <cell r="BZ596">
            <v>-104</v>
          </cell>
        </row>
        <row r="597">
          <cell r="F597" t="str">
            <v>033.37400.0000.1080</v>
          </cell>
          <cell r="BZ597">
            <v>74712.83</v>
          </cell>
        </row>
        <row r="598">
          <cell r="F598" t="str">
            <v>033.37500.0000.1080</v>
          </cell>
          <cell r="BZ598">
            <v>12118.6</v>
          </cell>
        </row>
        <row r="599">
          <cell r="F599" t="str">
            <v>033.37600.0000.1080</v>
          </cell>
          <cell r="BZ599">
            <v>245471.28</v>
          </cell>
        </row>
        <row r="600">
          <cell r="F600" t="str">
            <v>033.37601.0000.1080</v>
          </cell>
          <cell r="BZ600">
            <v>2155588.9300000002</v>
          </cell>
        </row>
        <row r="601">
          <cell r="F601" t="str">
            <v>033.37602.0000.1080</v>
          </cell>
          <cell r="BZ601">
            <v>4687923.1100000003</v>
          </cell>
        </row>
        <row r="602">
          <cell r="F602" t="str">
            <v>033.37800.0000.1080</v>
          </cell>
          <cell r="BZ602">
            <v>182914.43</v>
          </cell>
        </row>
        <row r="603">
          <cell r="F603" t="str">
            <v>033.37900.0000.1080</v>
          </cell>
          <cell r="BZ603">
            <v>638855.61</v>
          </cell>
        </row>
        <row r="604">
          <cell r="F604" t="str">
            <v>033.37908.0000.1080</v>
          </cell>
          <cell r="BZ604">
            <v>6850.77</v>
          </cell>
        </row>
        <row r="605">
          <cell r="F605" t="str">
            <v>033.38000.0000.1080</v>
          </cell>
          <cell r="BZ605">
            <v>3748048.43</v>
          </cell>
        </row>
        <row r="606">
          <cell r="F606" t="str">
            <v>033.38100.0000.1080</v>
          </cell>
          <cell r="BZ606">
            <v>600535.94999999995</v>
          </cell>
        </row>
        <row r="607">
          <cell r="F607" t="str">
            <v>033.38200.0000.1080</v>
          </cell>
          <cell r="BZ607">
            <v>1040882.05</v>
          </cell>
        </row>
        <row r="608">
          <cell r="F608" t="str">
            <v>033.38300.0000.1080</v>
          </cell>
          <cell r="BZ608">
            <v>411761.2</v>
          </cell>
        </row>
        <row r="609">
          <cell r="F609" t="str">
            <v>033.38500.0000.1080</v>
          </cell>
          <cell r="BZ609">
            <v>21803.84</v>
          </cell>
        </row>
        <row r="610">
          <cell r="F610" t="str">
            <v>033.38700.0000.1080</v>
          </cell>
          <cell r="BZ610">
            <v>2556.44</v>
          </cell>
        </row>
        <row r="611">
          <cell r="F611" t="str">
            <v>033.38900.0000.1080</v>
          </cell>
          <cell r="BZ611">
            <v>0</v>
          </cell>
        </row>
        <row r="612">
          <cell r="F612" t="str">
            <v>033.39000.0000.1080</v>
          </cell>
          <cell r="BZ612">
            <v>146807.75</v>
          </cell>
        </row>
        <row r="613">
          <cell r="F613" t="str">
            <v>033.39100.0000.1080</v>
          </cell>
          <cell r="BZ613">
            <v>-88676.73</v>
          </cell>
        </row>
        <row r="614">
          <cell r="F614" t="str">
            <v>033.39103.0000.1080</v>
          </cell>
          <cell r="BZ614">
            <v>23009.85</v>
          </cell>
        </row>
        <row r="615">
          <cell r="F615" t="str">
            <v>033.39200.0000.1080</v>
          </cell>
          <cell r="BZ615">
            <v>276881.63</v>
          </cell>
        </row>
        <row r="616">
          <cell r="F616" t="str">
            <v>033.39300.0000.1080</v>
          </cell>
          <cell r="BZ616">
            <v>-844.58000000000084</v>
          </cell>
        </row>
        <row r="617">
          <cell r="F617" t="str">
            <v>033.39400.0000.1080</v>
          </cell>
          <cell r="BZ617">
            <v>261803.73</v>
          </cell>
        </row>
        <row r="618">
          <cell r="F618" t="str">
            <v>033.39500.0000.1080</v>
          </cell>
          <cell r="BZ618">
            <v>47666.98</v>
          </cell>
        </row>
        <row r="619">
          <cell r="F619" t="str">
            <v>033.39600.0000.1080</v>
          </cell>
          <cell r="BZ619">
            <v>60927.82</v>
          </cell>
        </row>
        <row r="620">
          <cell r="F620" t="str">
            <v>033.39604.0000.1080</v>
          </cell>
          <cell r="BZ620">
            <v>54759.76</v>
          </cell>
        </row>
        <row r="621">
          <cell r="F621" t="str">
            <v>033.39605.0000.1080</v>
          </cell>
          <cell r="BZ621">
            <v>8874.9699999999993</v>
          </cell>
        </row>
        <row r="622">
          <cell r="F622" t="str">
            <v>033.39700.0000.1080</v>
          </cell>
          <cell r="BZ622">
            <v>-56335.44</v>
          </cell>
        </row>
        <row r="623">
          <cell r="F623" t="str">
            <v>033.39701.0000.1080</v>
          </cell>
          <cell r="BZ623">
            <v>-5888.68</v>
          </cell>
        </row>
        <row r="624">
          <cell r="F624" t="str">
            <v>033.39702.0000.1080</v>
          </cell>
          <cell r="BZ624">
            <v>38049.81</v>
          </cell>
        </row>
        <row r="625">
          <cell r="F625" t="str">
            <v>033.39800.0000.1080</v>
          </cell>
          <cell r="BZ625">
            <v>79177.75</v>
          </cell>
        </row>
        <row r="626">
          <cell r="F626" t="str">
            <v>033.39900.0000.1080</v>
          </cell>
          <cell r="BZ626">
            <v>3376.67</v>
          </cell>
        </row>
        <row r="627">
          <cell r="F627" t="str">
            <v>033.39901.0000.1080</v>
          </cell>
          <cell r="BZ627">
            <v>4581.3100000000004</v>
          </cell>
        </row>
        <row r="628">
          <cell r="F628" t="str">
            <v>033.39902.0000.1110</v>
          </cell>
          <cell r="BZ628">
            <v>7715.61</v>
          </cell>
        </row>
        <row r="629">
          <cell r="F629" t="str">
            <v>033.39902.0000.1080</v>
          </cell>
          <cell r="BZ629">
            <v>111.82</v>
          </cell>
        </row>
        <row r="630">
          <cell r="F630" t="str">
            <v>033.39905.0000.1080</v>
          </cell>
          <cell r="BZ630">
            <v>0</v>
          </cell>
        </row>
        <row r="631">
          <cell r="F631" t="str">
            <v>033.39906.0000.1080</v>
          </cell>
          <cell r="BZ631">
            <v>285605.45</v>
          </cell>
        </row>
        <row r="632">
          <cell r="F632" t="str">
            <v>033.39907.0000.1080</v>
          </cell>
          <cell r="BZ632">
            <v>31154.78</v>
          </cell>
        </row>
        <row r="633">
          <cell r="F633" t="str">
            <v>033.39908.0000.1080</v>
          </cell>
          <cell r="BZ633">
            <v>24986.43</v>
          </cell>
        </row>
        <row r="634">
          <cell r="F634" t="str">
            <v>034.30100.0000.1080</v>
          </cell>
          <cell r="BZ634">
            <v>-4511.34</v>
          </cell>
        </row>
        <row r="635">
          <cell r="F635" t="str">
            <v>034.30200.0000.1080</v>
          </cell>
          <cell r="BZ635">
            <v>-379.13</v>
          </cell>
        </row>
        <row r="636">
          <cell r="F636" t="str">
            <v>034.30300.0000.1080</v>
          </cell>
          <cell r="BZ636">
            <v>-37445</v>
          </cell>
        </row>
        <row r="637">
          <cell r="F637" t="str">
            <v>034.37400.0000.1080</v>
          </cell>
          <cell r="BZ637">
            <v>0</v>
          </cell>
        </row>
        <row r="638">
          <cell r="F638" t="str">
            <v>034.37500.0000.1080</v>
          </cell>
          <cell r="BZ638">
            <v>7542.84</v>
          </cell>
        </row>
        <row r="639">
          <cell r="F639" t="str">
            <v>034.37600.0000.1080</v>
          </cell>
          <cell r="BZ639">
            <v>31142.25</v>
          </cell>
        </row>
        <row r="640">
          <cell r="F640" t="str">
            <v>034.37601.0000.1080</v>
          </cell>
          <cell r="BZ640">
            <v>2318869.4700000002</v>
          </cell>
        </row>
        <row r="641">
          <cell r="F641" t="str">
            <v>034.37602.0000.1080</v>
          </cell>
          <cell r="BZ641">
            <v>3199178.47</v>
          </cell>
        </row>
        <row r="642">
          <cell r="F642" t="str">
            <v>034.37800.0000.1080</v>
          </cell>
          <cell r="BZ642">
            <v>113582.92</v>
          </cell>
        </row>
        <row r="643">
          <cell r="F643" t="str">
            <v>034.37900.0000.1080</v>
          </cell>
          <cell r="BZ643">
            <v>112063.57</v>
          </cell>
        </row>
        <row r="644">
          <cell r="F644" t="str">
            <v>034.38000.0000.1080</v>
          </cell>
          <cell r="BZ644">
            <v>1620337.08</v>
          </cell>
        </row>
        <row r="645">
          <cell r="F645" t="str">
            <v>034.38100.0000.1080</v>
          </cell>
          <cell r="BZ645">
            <v>518751.1</v>
          </cell>
        </row>
        <row r="646">
          <cell r="F646" t="str">
            <v>034.38200.0000.1080</v>
          </cell>
          <cell r="BZ646">
            <v>856266.36</v>
          </cell>
        </row>
        <row r="647">
          <cell r="F647" t="str">
            <v>034.38300.0000.1080</v>
          </cell>
          <cell r="BZ647">
            <v>151578.51999999999</v>
          </cell>
        </row>
        <row r="648">
          <cell r="F648" t="str">
            <v>034.38400.0000.1080</v>
          </cell>
          <cell r="BZ648">
            <v>-11.71</v>
          </cell>
        </row>
        <row r="649">
          <cell r="F649" t="str">
            <v>034.38500.0000.1080</v>
          </cell>
          <cell r="BZ649">
            <v>115818.45</v>
          </cell>
        </row>
        <row r="650">
          <cell r="F650" t="str">
            <v>034.38700.0000.1080</v>
          </cell>
          <cell r="BZ650">
            <v>7310.23</v>
          </cell>
        </row>
        <row r="651">
          <cell r="F651" t="str">
            <v>034.39000.0000.1080</v>
          </cell>
          <cell r="BZ651">
            <v>25230.91</v>
          </cell>
        </row>
        <row r="652">
          <cell r="F652" t="str">
            <v>034.39100.0000.1080</v>
          </cell>
          <cell r="BZ652">
            <v>49631.98</v>
          </cell>
        </row>
        <row r="653">
          <cell r="F653" t="str">
            <v>034.39103.0000.1080</v>
          </cell>
          <cell r="BZ653">
            <v>18450.919999999998</v>
          </cell>
        </row>
        <row r="654">
          <cell r="F654" t="str">
            <v>034.39200.0000.1080</v>
          </cell>
          <cell r="BZ654">
            <v>187741.46</v>
          </cell>
        </row>
        <row r="655">
          <cell r="F655" t="str">
            <v>034.39300.0000.1080</v>
          </cell>
          <cell r="BZ655">
            <v>-3.5527136788005009E-13</v>
          </cell>
        </row>
        <row r="656">
          <cell r="F656" t="str">
            <v>034.39400.0000.1080</v>
          </cell>
          <cell r="BZ656">
            <v>231561.27</v>
          </cell>
        </row>
        <row r="657">
          <cell r="F657" t="str">
            <v>034.39500.0000.1080</v>
          </cell>
          <cell r="BZ657">
            <v>16995.669999999998</v>
          </cell>
        </row>
        <row r="658">
          <cell r="F658" t="str">
            <v>034.39600.0000.1080</v>
          </cell>
          <cell r="BZ658">
            <v>53418.84</v>
          </cell>
        </row>
        <row r="659">
          <cell r="F659" t="str">
            <v>034.39603.0000.1080</v>
          </cell>
          <cell r="BZ659">
            <v>-20452.29</v>
          </cell>
        </row>
        <row r="660">
          <cell r="F660" t="str">
            <v>034.39604.0000.1080</v>
          </cell>
          <cell r="BZ660">
            <v>-40183.379999999997</v>
          </cell>
        </row>
        <row r="661">
          <cell r="F661" t="str">
            <v>034.39605.0000.1080</v>
          </cell>
          <cell r="BZ661">
            <v>-1124.0999999999999</v>
          </cell>
        </row>
        <row r="662">
          <cell r="F662" t="str">
            <v>034.39700.0000.1080</v>
          </cell>
          <cell r="BZ662">
            <v>10466.94</v>
          </cell>
        </row>
        <row r="663">
          <cell r="F663" t="str">
            <v>034.39701.0000.1080</v>
          </cell>
          <cell r="BZ663">
            <v>36652.31</v>
          </cell>
        </row>
        <row r="664">
          <cell r="F664" t="str">
            <v>034.39702.0000.1080</v>
          </cell>
          <cell r="BZ664">
            <v>21252.36</v>
          </cell>
        </row>
        <row r="665">
          <cell r="F665" t="str">
            <v>034.39800.0000.1080</v>
          </cell>
          <cell r="BZ665">
            <v>6855.32</v>
          </cell>
        </row>
        <row r="666">
          <cell r="F666" t="str">
            <v>034.39900.0000.1080</v>
          </cell>
          <cell r="BZ666">
            <v>-17974.07</v>
          </cell>
        </row>
        <row r="667">
          <cell r="F667" t="str">
            <v>034.39901.0000.1080</v>
          </cell>
          <cell r="BZ667">
            <v>8675.73</v>
          </cell>
        </row>
        <row r="668">
          <cell r="F668" t="str">
            <v>034.39902.0000.1110</v>
          </cell>
          <cell r="BZ668">
            <v>14396.25</v>
          </cell>
        </row>
        <row r="669">
          <cell r="F669" t="str">
            <v>034.39902.0000.1080</v>
          </cell>
          <cell r="BZ669">
            <v>208.64</v>
          </cell>
        </row>
        <row r="670">
          <cell r="F670" t="str">
            <v>034.39905.0000.1080</v>
          </cell>
          <cell r="BZ670">
            <v>0</v>
          </cell>
        </row>
        <row r="671">
          <cell r="F671" t="str">
            <v>034.39906.0000.1080</v>
          </cell>
          <cell r="BZ671">
            <v>307862.71999999997</v>
          </cell>
        </row>
        <row r="672">
          <cell r="F672" t="str">
            <v>034.39907.0000.1080</v>
          </cell>
          <cell r="BZ672">
            <v>14643.38</v>
          </cell>
        </row>
        <row r="673">
          <cell r="F673" t="str">
            <v>034.39908.0000.1080</v>
          </cell>
          <cell r="BZ673">
            <v>46621.01</v>
          </cell>
        </row>
        <row r="674">
          <cell r="F674" t="str">
            <v>035.30300.0000.1080</v>
          </cell>
          <cell r="BZ674">
            <v>-13929.91</v>
          </cell>
        </row>
        <row r="675">
          <cell r="F675" t="str">
            <v>035.32540.0000.1080</v>
          </cell>
          <cell r="BZ675">
            <v>0</v>
          </cell>
        </row>
        <row r="676">
          <cell r="F676" t="str">
            <v>035.32800.0000.1080</v>
          </cell>
          <cell r="BZ676">
            <v>-2425.1999999999998</v>
          </cell>
        </row>
        <row r="677">
          <cell r="F677" t="str">
            <v>035.32900.0000.1080</v>
          </cell>
          <cell r="BZ677">
            <v>-2673.26</v>
          </cell>
        </row>
        <row r="678">
          <cell r="F678" t="str">
            <v>035.33200.0000.1080</v>
          </cell>
          <cell r="BZ678">
            <v>567227.36</v>
          </cell>
        </row>
        <row r="679">
          <cell r="F679" t="str">
            <v>035.33300.0000.1080</v>
          </cell>
          <cell r="BZ679">
            <v>0</v>
          </cell>
        </row>
        <row r="680">
          <cell r="F680" t="str">
            <v>035.33400.0000.1080</v>
          </cell>
          <cell r="BZ680">
            <v>-5803.34</v>
          </cell>
        </row>
        <row r="681">
          <cell r="F681" t="str">
            <v>035.34000.0000.1080</v>
          </cell>
          <cell r="BZ681">
            <v>4734.9399999999996</v>
          </cell>
        </row>
        <row r="682">
          <cell r="F682" t="str">
            <v>035.34200.0000.1080</v>
          </cell>
          <cell r="BZ682">
            <v>-112747.87</v>
          </cell>
        </row>
        <row r="683">
          <cell r="F683" t="str">
            <v>035.34400.0000.1080</v>
          </cell>
          <cell r="BZ683">
            <v>-2478.64</v>
          </cell>
        </row>
        <row r="684">
          <cell r="F684" t="str">
            <v>035.34500.0000.1080</v>
          </cell>
          <cell r="BZ684">
            <v>-1589.73</v>
          </cell>
        </row>
        <row r="685">
          <cell r="F685" t="str">
            <v>035.36500.0000.1080</v>
          </cell>
          <cell r="BZ685">
            <v>0</v>
          </cell>
        </row>
        <row r="686">
          <cell r="F686" t="str">
            <v>035.36600.0000.1080</v>
          </cell>
          <cell r="BZ686">
            <v>27692.1</v>
          </cell>
        </row>
        <row r="687">
          <cell r="F687" t="str">
            <v>035.36700.0000.1080</v>
          </cell>
          <cell r="BZ687">
            <v>3328306.18</v>
          </cell>
        </row>
        <row r="688">
          <cell r="F688" t="str">
            <v>035.36701.0000.1080</v>
          </cell>
          <cell r="BZ688">
            <v>0</v>
          </cell>
        </row>
        <row r="689">
          <cell r="F689" t="str">
            <v>035.36800.0000.1080</v>
          </cell>
          <cell r="BZ689">
            <v>94050.47</v>
          </cell>
        </row>
        <row r="690">
          <cell r="F690" t="str">
            <v>035.36900.0000.1080</v>
          </cell>
          <cell r="BZ690">
            <v>773183.38</v>
          </cell>
        </row>
        <row r="691">
          <cell r="F691" t="str">
            <v>035.37100.0000.1080</v>
          </cell>
          <cell r="BZ691">
            <v>200452.15</v>
          </cell>
        </row>
        <row r="692">
          <cell r="F692" t="str">
            <v>035.37400.0000.1080</v>
          </cell>
          <cell r="BZ692">
            <v>0</v>
          </cell>
        </row>
        <row r="693">
          <cell r="F693" t="str">
            <v>035.37500.0000.1080</v>
          </cell>
          <cell r="BZ693">
            <v>19070.22</v>
          </cell>
        </row>
        <row r="694">
          <cell r="F694" t="str">
            <v>035.37600.0000.1080</v>
          </cell>
          <cell r="BZ694">
            <v>77811.13</v>
          </cell>
        </row>
        <row r="695">
          <cell r="F695" t="str">
            <v>035.37601.0000.1080</v>
          </cell>
          <cell r="BZ695">
            <v>3476051.78</v>
          </cell>
        </row>
        <row r="696">
          <cell r="F696" t="str">
            <v>035.37602.0000.1080</v>
          </cell>
          <cell r="BZ696">
            <v>4523173</v>
          </cell>
        </row>
        <row r="697">
          <cell r="F697" t="str">
            <v>035.37800.0000.1080</v>
          </cell>
          <cell r="BZ697">
            <v>208574.96</v>
          </cell>
        </row>
        <row r="698">
          <cell r="F698" t="str">
            <v>035.37900.0000.1080</v>
          </cell>
          <cell r="BZ698">
            <v>-117693.74</v>
          </cell>
        </row>
        <row r="699">
          <cell r="F699" t="str">
            <v>035.38000.0000.1080</v>
          </cell>
          <cell r="BZ699">
            <v>1384415.83</v>
          </cell>
        </row>
        <row r="700">
          <cell r="F700" t="str">
            <v>035.38100.0000.1080</v>
          </cell>
          <cell r="BZ700">
            <v>510323.85</v>
          </cell>
        </row>
        <row r="701">
          <cell r="F701" t="str">
            <v>035.38200.0000.1080</v>
          </cell>
          <cell r="BZ701">
            <v>515973.83</v>
          </cell>
        </row>
        <row r="702">
          <cell r="F702" t="str">
            <v>035.38300.0000.1080</v>
          </cell>
          <cell r="BZ702">
            <v>304511.63</v>
          </cell>
        </row>
        <row r="703">
          <cell r="F703" t="str">
            <v>035.38400.0000.1080</v>
          </cell>
          <cell r="BZ703">
            <v>7920.73</v>
          </cell>
        </row>
        <row r="704">
          <cell r="F704" t="str">
            <v>035.38500.0000.1080</v>
          </cell>
          <cell r="BZ704">
            <v>71418.7</v>
          </cell>
        </row>
        <row r="705">
          <cell r="F705" t="str">
            <v>035.39000.0000.1080</v>
          </cell>
          <cell r="BZ705">
            <v>18292.96</v>
          </cell>
        </row>
        <row r="706">
          <cell r="F706" t="str">
            <v>035.39003.0000.1080</v>
          </cell>
          <cell r="BZ706">
            <v>1179.25</v>
          </cell>
        </row>
        <row r="707">
          <cell r="F707" t="str">
            <v>035.39100.0000.1080</v>
          </cell>
          <cell r="BZ707">
            <v>-24146.560000000001</v>
          </cell>
        </row>
        <row r="708">
          <cell r="F708" t="str">
            <v>035.39103.0000.1080</v>
          </cell>
          <cell r="BZ708">
            <v>29360.87</v>
          </cell>
        </row>
        <row r="709">
          <cell r="F709" t="str">
            <v>035.39200.0000.1080</v>
          </cell>
          <cell r="BZ709">
            <v>241594.78</v>
          </cell>
        </row>
        <row r="710">
          <cell r="F710" t="str">
            <v>035.39300.0000.1080</v>
          </cell>
          <cell r="BZ710">
            <v>0</v>
          </cell>
        </row>
        <row r="711">
          <cell r="F711" t="str">
            <v>035.39400.0000.1080</v>
          </cell>
          <cell r="BZ711">
            <v>177283.47</v>
          </cell>
        </row>
        <row r="712">
          <cell r="F712" t="str">
            <v>035.39500.0000.1080</v>
          </cell>
          <cell r="BZ712">
            <v>15136.56</v>
          </cell>
        </row>
        <row r="713">
          <cell r="F713" t="str">
            <v>035.39600.0000.1080</v>
          </cell>
          <cell r="BZ713">
            <v>8839.8699999999899</v>
          </cell>
        </row>
        <row r="714">
          <cell r="F714" t="str">
            <v>035.39603.0000.1080</v>
          </cell>
          <cell r="BZ714">
            <v>91003.25</v>
          </cell>
        </row>
        <row r="715">
          <cell r="F715" t="str">
            <v>035.39604.0000.1080</v>
          </cell>
          <cell r="BZ715">
            <v>34873.14</v>
          </cell>
        </row>
        <row r="716">
          <cell r="F716" t="str">
            <v>035.39605.0000.1080</v>
          </cell>
          <cell r="BZ716">
            <v>1.0800249583553523E-12</v>
          </cell>
        </row>
        <row r="717">
          <cell r="F717" t="str">
            <v>035.39700.0000.1080</v>
          </cell>
          <cell r="BZ717">
            <v>17553.54</v>
          </cell>
        </row>
        <row r="718">
          <cell r="F718" t="str">
            <v>035.39701.0000.1080</v>
          </cell>
          <cell r="BZ718">
            <v>1391.81</v>
          </cell>
        </row>
        <row r="719">
          <cell r="F719" t="str">
            <v>035.39702.0000.1080</v>
          </cell>
          <cell r="BZ719">
            <v>4576.83</v>
          </cell>
        </row>
        <row r="720">
          <cell r="F720" t="str">
            <v>035.39800.0000.1080</v>
          </cell>
          <cell r="BZ720">
            <v>8949.0400000000009</v>
          </cell>
        </row>
        <row r="721">
          <cell r="F721" t="str">
            <v>035.39900.0000.1080</v>
          </cell>
          <cell r="BZ721">
            <v>12432.43</v>
          </cell>
        </row>
        <row r="722">
          <cell r="F722" t="str">
            <v>035.39901.0000.1080</v>
          </cell>
          <cell r="BZ722">
            <v>7314.8</v>
          </cell>
        </row>
        <row r="723">
          <cell r="F723" t="str">
            <v>035.39902.0000.1110</v>
          </cell>
          <cell r="BZ723">
            <v>12138.08</v>
          </cell>
        </row>
        <row r="724">
          <cell r="F724" t="str">
            <v>035.39902.0000.1080</v>
          </cell>
          <cell r="BZ724">
            <v>175.92</v>
          </cell>
        </row>
        <row r="725">
          <cell r="F725" t="str">
            <v>035.39905.0000.1080</v>
          </cell>
          <cell r="BZ725">
            <v>0</v>
          </cell>
        </row>
        <row r="726">
          <cell r="F726" t="str">
            <v>035.39906.0000.1080</v>
          </cell>
          <cell r="BZ726">
            <v>250512.01</v>
          </cell>
        </row>
        <row r="727">
          <cell r="F727" t="str">
            <v>035.39907.0000.1080</v>
          </cell>
          <cell r="BZ727">
            <v>16338.67</v>
          </cell>
        </row>
        <row r="728">
          <cell r="F728" t="str">
            <v>035.39908.0000.1080</v>
          </cell>
          <cell r="BZ728">
            <v>39223.32</v>
          </cell>
        </row>
        <row r="729">
          <cell r="F729" t="str">
            <v>036.32800.0000.1080</v>
          </cell>
          <cell r="BZ729">
            <v>-2299.0300000000002</v>
          </cell>
        </row>
        <row r="730">
          <cell r="F730" t="str">
            <v>036.33200.0000.1080</v>
          </cell>
          <cell r="BZ730">
            <v>-35455.14</v>
          </cell>
        </row>
        <row r="731">
          <cell r="F731" t="str">
            <v>036.33300.0000.1080</v>
          </cell>
          <cell r="BZ731">
            <v>0</v>
          </cell>
        </row>
        <row r="732">
          <cell r="F732" t="str">
            <v>036.33400.0000.1080</v>
          </cell>
          <cell r="BZ732">
            <v>27428.720000000001</v>
          </cell>
        </row>
        <row r="733">
          <cell r="F733" t="str">
            <v>036.36600.0000.1080</v>
          </cell>
          <cell r="BZ733">
            <v>1185.9000000000001</v>
          </cell>
        </row>
        <row r="734">
          <cell r="F734" t="str">
            <v>036.36701.0000.1080</v>
          </cell>
          <cell r="BZ734">
            <v>0</v>
          </cell>
        </row>
        <row r="735">
          <cell r="F735" t="str">
            <v>036.36800.0000.1080</v>
          </cell>
          <cell r="BZ735">
            <v>21177</v>
          </cell>
        </row>
        <row r="736">
          <cell r="F736" t="str">
            <v>036.36900.0000.1080</v>
          </cell>
          <cell r="BZ736">
            <v>27596.28</v>
          </cell>
        </row>
        <row r="737">
          <cell r="F737" t="str">
            <v>036.37400.0000.1080</v>
          </cell>
          <cell r="BZ737">
            <v>0</v>
          </cell>
        </row>
        <row r="738">
          <cell r="F738" t="str">
            <v>036.37500.0000.1080</v>
          </cell>
          <cell r="BZ738">
            <v>9886.9599999999991</v>
          </cell>
        </row>
        <row r="739">
          <cell r="F739" t="str">
            <v>036.37600.0000.1080</v>
          </cell>
          <cell r="BZ739">
            <v>129877.19</v>
          </cell>
        </row>
        <row r="740">
          <cell r="F740" t="str">
            <v>036.37601.0000.1080</v>
          </cell>
          <cell r="BZ740">
            <v>3556148.69</v>
          </cell>
        </row>
        <row r="741">
          <cell r="F741" t="str">
            <v>036.37602.0000.1080</v>
          </cell>
          <cell r="BZ741">
            <v>2419190.21</v>
          </cell>
        </row>
        <row r="742">
          <cell r="F742" t="str">
            <v>036.37800.0000.1080</v>
          </cell>
          <cell r="BZ742">
            <v>259313.49</v>
          </cell>
        </row>
        <row r="743">
          <cell r="F743" t="str">
            <v>036.37900.0000.1080</v>
          </cell>
          <cell r="BZ743">
            <v>81647</v>
          </cell>
        </row>
        <row r="744">
          <cell r="F744" t="str">
            <v>036.38000.0000.1080</v>
          </cell>
          <cell r="BZ744">
            <v>935637.33</v>
          </cell>
        </row>
        <row r="745">
          <cell r="F745" t="str">
            <v>036.38100.0000.1080</v>
          </cell>
          <cell r="BZ745">
            <v>335794.1</v>
          </cell>
        </row>
        <row r="746">
          <cell r="F746" t="str">
            <v>036.38200.0000.1080</v>
          </cell>
          <cell r="BZ746">
            <v>617637.15</v>
          </cell>
        </row>
        <row r="747">
          <cell r="F747" t="str">
            <v>036.38300.0000.1080</v>
          </cell>
          <cell r="BZ747">
            <v>164423.29</v>
          </cell>
        </row>
        <row r="748">
          <cell r="F748" t="str">
            <v>036.38400.0000.1080</v>
          </cell>
          <cell r="BZ748">
            <v>6621.77</v>
          </cell>
        </row>
        <row r="749">
          <cell r="F749" t="str">
            <v>036.38500.0000.1080</v>
          </cell>
          <cell r="BZ749">
            <v>61640.23</v>
          </cell>
        </row>
        <row r="750">
          <cell r="F750" t="str">
            <v>036.38700.0000.1080</v>
          </cell>
          <cell r="BZ750">
            <v>7056.16</v>
          </cell>
        </row>
        <row r="751">
          <cell r="F751" t="str">
            <v>036.39000.0000.1080</v>
          </cell>
          <cell r="BZ751">
            <v>52050.03</v>
          </cell>
        </row>
        <row r="752">
          <cell r="F752" t="str">
            <v>036.39100.0000.1080</v>
          </cell>
          <cell r="BZ752">
            <v>7217.9399999999905</v>
          </cell>
        </row>
        <row r="753">
          <cell r="F753" t="str">
            <v>036.39103.0000.1080</v>
          </cell>
          <cell r="BZ753">
            <v>8952.86</v>
          </cell>
        </row>
        <row r="754">
          <cell r="F754" t="str">
            <v>036.39200.0000.1080</v>
          </cell>
          <cell r="BZ754">
            <v>175566.69</v>
          </cell>
        </row>
        <row r="755">
          <cell r="F755" t="str">
            <v>036.39300.0000.1080</v>
          </cell>
          <cell r="BZ755">
            <v>16508.98</v>
          </cell>
        </row>
        <row r="756">
          <cell r="F756" t="str">
            <v>036.39400.0000.1080</v>
          </cell>
          <cell r="BZ756">
            <v>218898.81</v>
          </cell>
        </row>
        <row r="757">
          <cell r="F757" t="str">
            <v>036.39500.0000.1080</v>
          </cell>
          <cell r="BZ757">
            <v>2478.5</v>
          </cell>
        </row>
        <row r="758">
          <cell r="F758" t="str">
            <v>036.39600.0000.1080</v>
          </cell>
          <cell r="BZ758">
            <v>21798.28</v>
          </cell>
        </row>
        <row r="759">
          <cell r="F759" t="str">
            <v>036.39603.0000.1080</v>
          </cell>
          <cell r="BZ759">
            <v>0</v>
          </cell>
        </row>
        <row r="760">
          <cell r="F760" t="str">
            <v>036.39604.0000.1080</v>
          </cell>
          <cell r="BZ760">
            <v>-12024.77</v>
          </cell>
        </row>
        <row r="761">
          <cell r="F761" t="str">
            <v>036.39605.0000.1080</v>
          </cell>
          <cell r="BZ761">
            <v>0</v>
          </cell>
        </row>
        <row r="762">
          <cell r="F762" t="str">
            <v>036.39700.0000.1080</v>
          </cell>
          <cell r="BZ762">
            <v>3400.9000000000051</v>
          </cell>
        </row>
        <row r="763">
          <cell r="F763" t="str">
            <v>036.39701.0000.1080</v>
          </cell>
          <cell r="BZ763">
            <v>6776.33</v>
          </cell>
        </row>
        <row r="764">
          <cell r="F764" t="str">
            <v>036.39702.0000.1080</v>
          </cell>
          <cell r="BZ764">
            <v>4.010000000000268</v>
          </cell>
        </row>
        <row r="765">
          <cell r="F765" t="str">
            <v>036.39800.0000.1080</v>
          </cell>
          <cell r="BZ765">
            <v>199.38000000000363</v>
          </cell>
        </row>
        <row r="766">
          <cell r="F766" t="str">
            <v>036.39900.0000.1080</v>
          </cell>
          <cell r="BZ766">
            <v>-10751.49</v>
          </cell>
        </row>
        <row r="767">
          <cell r="F767" t="str">
            <v>036.39901.0000.1080</v>
          </cell>
          <cell r="BZ767">
            <v>4649.6899999999996</v>
          </cell>
        </row>
        <row r="768">
          <cell r="F768" t="str">
            <v>036.39902.0000.1110</v>
          </cell>
          <cell r="BZ768">
            <v>7715.61</v>
          </cell>
        </row>
        <row r="769">
          <cell r="F769" t="str">
            <v>036.39902.0000.1080</v>
          </cell>
          <cell r="BZ769">
            <v>111.82</v>
          </cell>
        </row>
        <row r="770">
          <cell r="F770" t="str">
            <v>036.39905.0000.1080</v>
          </cell>
          <cell r="BZ770">
            <v>1995.18</v>
          </cell>
        </row>
        <row r="771">
          <cell r="F771" t="str">
            <v>036.39906.0000.1080</v>
          </cell>
          <cell r="BZ771">
            <v>132668.32999999999</v>
          </cell>
        </row>
        <row r="772">
          <cell r="F772" t="str">
            <v>036.39907.0000.1080</v>
          </cell>
          <cell r="BZ772">
            <v>1515.56</v>
          </cell>
        </row>
        <row r="773">
          <cell r="F773" t="str">
            <v>036.39908.0000.1080</v>
          </cell>
          <cell r="BZ773">
            <v>24986.43</v>
          </cell>
        </row>
        <row r="774">
          <cell r="F774" t="str">
            <v>041.37601.0000.1080</v>
          </cell>
          <cell r="BZ774">
            <v>335899.95</v>
          </cell>
        </row>
        <row r="775">
          <cell r="F775" t="str">
            <v>041.37602.0000.1080</v>
          </cell>
          <cell r="BZ775">
            <v>21075.02</v>
          </cell>
        </row>
        <row r="776">
          <cell r="F776" t="str">
            <v>041.37800.0000.1080</v>
          </cell>
          <cell r="BZ776">
            <v>11036.56</v>
          </cell>
        </row>
        <row r="777">
          <cell r="F777" t="str">
            <v>041.38000.0000.1080</v>
          </cell>
          <cell r="BZ777">
            <v>29462.28</v>
          </cell>
        </row>
        <row r="778">
          <cell r="F778" t="str">
            <v>041.38100.0000.1080</v>
          </cell>
          <cell r="BZ778">
            <v>139089.59</v>
          </cell>
        </row>
        <row r="779">
          <cell r="F779" t="str">
            <v>041.38300.0000.1080</v>
          </cell>
          <cell r="BZ779">
            <v>19123.61</v>
          </cell>
        </row>
        <row r="780">
          <cell r="F780" t="str">
            <v>041.39100.0000.1080</v>
          </cell>
          <cell r="BZ780">
            <v>7049.02</v>
          </cell>
        </row>
        <row r="781">
          <cell r="F781" t="str">
            <v>041.39200.0000.1080</v>
          </cell>
          <cell r="BZ781">
            <v>79154.84</v>
          </cell>
        </row>
        <row r="782">
          <cell r="F782" t="str">
            <v>041.39400.0000.1080</v>
          </cell>
          <cell r="BZ782">
            <v>30978.99</v>
          </cell>
        </row>
        <row r="783">
          <cell r="F783" t="str">
            <v>041.39600.0000.1080</v>
          </cell>
          <cell r="BZ783">
            <v>23141.26</v>
          </cell>
        </row>
        <row r="784">
          <cell r="F784" t="str">
            <v>041.39700.0000.1080</v>
          </cell>
          <cell r="BZ784">
            <v>91.29</v>
          </cell>
        </row>
        <row r="785">
          <cell r="F785" t="str">
            <v>041.39701.0000.1080</v>
          </cell>
          <cell r="BZ785">
            <v>342.5</v>
          </cell>
        </row>
        <row r="786">
          <cell r="F786" t="str">
            <v>041.39906.0000.1080</v>
          </cell>
          <cell r="BZ786">
            <v>8002.62</v>
          </cell>
        </row>
        <row r="787">
          <cell r="F787" t="str">
            <v>041.39907.0000.1080</v>
          </cell>
          <cell r="BZ787">
            <v>10254.629999999999</v>
          </cell>
        </row>
        <row r="788">
          <cell r="F788" t="str">
            <v>052.00000.0000.1080</v>
          </cell>
          <cell r="BZ788">
            <v>-311249.99</v>
          </cell>
        </row>
        <row r="789">
          <cell r="F789" t="str">
            <v>052.36520.0000.1080</v>
          </cell>
          <cell r="BZ789">
            <v>0</v>
          </cell>
        </row>
        <row r="790">
          <cell r="F790" t="str">
            <v>052.36701.0000.1080</v>
          </cell>
          <cell r="BZ790">
            <v>0</v>
          </cell>
        </row>
        <row r="791">
          <cell r="F791" t="str">
            <v>052.37402.0000.1080</v>
          </cell>
          <cell r="BZ791">
            <v>208</v>
          </cell>
        </row>
        <row r="792">
          <cell r="F792" t="str">
            <v>052.37601.0000.1080</v>
          </cell>
          <cell r="BZ792">
            <v>7826.17</v>
          </cell>
        </row>
        <row r="793">
          <cell r="F793" t="str">
            <v>052.37602.0000.1080</v>
          </cell>
          <cell r="BZ793">
            <v>2543.4899999999998</v>
          </cell>
        </row>
        <row r="794">
          <cell r="F794" t="str">
            <v>052.37800.0000.1080</v>
          </cell>
          <cell r="BZ794">
            <v>833.59</v>
          </cell>
        </row>
        <row r="795">
          <cell r="F795" t="str">
            <v>052.37905.0000.1080</v>
          </cell>
          <cell r="BZ795">
            <v>5091.78</v>
          </cell>
        </row>
        <row r="796">
          <cell r="F796" t="str">
            <v>052.38000.0000.1080</v>
          </cell>
          <cell r="BZ796">
            <v>-7584.68</v>
          </cell>
        </row>
        <row r="797">
          <cell r="F797" t="str">
            <v>052.38200.0000.1080</v>
          </cell>
          <cell r="BZ797">
            <v>227.25</v>
          </cell>
        </row>
        <row r="798">
          <cell r="F798" t="str">
            <v>052.38400.0000.1080</v>
          </cell>
          <cell r="BZ798">
            <v>14.05</v>
          </cell>
        </row>
        <row r="799">
          <cell r="F799" t="str">
            <v>052.38500.0000.1080</v>
          </cell>
          <cell r="BZ799">
            <v>293190.14</v>
          </cell>
        </row>
        <row r="800">
          <cell r="F800" t="str">
            <v>052.39100.0000.1080</v>
          </cell>
          <cell r="BZ800">
            <v>0</v>
          </cell>
        </row>
        <row r="801">
          <cell r="F801" t="str">
            <v>056.00000.0003.1220</v>
          </cell>
          <cell r="BZ801">
            <v>-156651</v>
          </cell>
        </row>
        <row r="802">
          <cell r="F802" t="str">
            <v>056.37402.0003.1220</v>
          </cell>
          <cell r="BZ802">
            <v>15956.25</v>
          </cell>
        </row>
        <row r="803">
          <cell r="F803" t="str">
            <v>056.37601.0003.1220</v>
          </cell>
          <cell r="BZ803">
            <v>0</v>
          </cell>
        </row>
        <row r="804">
          <cell r="F804" t="str">
            <v>056.37602.0003.1220</v>
          </cell>
          <cell r="BZ804">
            <v>-473.13</v>
          </cell>
        </row>
        <row r="805">
          <cell r="F805" t="str">
            <v>056.37800.0003.1220</v>
          </cell>
          <cell r="BZ805">
            <v>0</v>
          </cell>
        </row>
        <row r="806">
          <cell r="F806" t="str">
            <v>056.37905.0003.1220</v>
          </cell>
          <cell r="BZ806">
            <v>0</v>
          </cell>
        </row>
        <row r="807">
          <cell r="F807" t="str">
            <v>056.38000.0003.1220</v>
          </cell>
          <cell r="BZ807">
            <v>37.630000000000003</v>
          </cell>
        </row>
        <row r="808">
          <cell r="F808" t="str">
            <v>056.38200.0003.1220</v>
          </cell>
          <cell r="BZ808">
            <v>112.84</v>
          </cell>
        </row>
        <row r="809">
          <cell r="F809" t="str">
            <v>056.38400.0003.1220</v>
          </cell>
          <cell r="BZ809">
            <v>0</v>
          </cell>
        </row>
        <row r="810">
          <cell r="F810" t="str">
            <v>056.38500.0003.1220</v>
          </cell>
          <cell r="BZ810">
            <v>393140.83</v>
          </cell>
        </row>
        <row r="811">
          <cell r="F811" t="str">
            <v>056.39900.0003.1220</v>
          </cell>
          <cell r="BZ811">
            <v>601.29999999999995</v>
          </cell>
        </row>
        <row r="812">
          <cell r="F812" t="str">
            <v>057.00000.0000.1080</v>
          </cell>
          <cell r="BZ812">
            <v>0</v>
          </cell>
        </row>
        <row r="813">
          <cell r="F813" t="str">
            <v>057.36520.0002.1220</v>
          </cell>
          <cell r="BZ813">
            <v>385174.67</v>
          </cell>
        </row>
        <row r="814">
          <cell r="F814" t="str">
            <v>057.36701.0002.1220</v>
          </cell>
          <cell r="BZ814">
            <v>1943981.97</v>
          </cell>
        </row>
        <row r="815">
          <cell r="F815" t="str">
            <v>057.37402.0000.1080</v>
          </cell>
          <cell r="BZ815">
            <v>0</v>
          </cell>
        </row>
        <row r="816">
          <cell r="F816" t="str">
            <v>057.37601.0002.1220</v>
          </cell>
          <cell r="BZ816">
            <v>-24.649999999987976</v>
          </cell>
        </row>
        <row r="817">
          <cell r="F817" t="str">
            <v>057.37602.0000.1080</v>
          </cell>
          <cell r="BZ817">
            <v>0</v>
          </cell>
        </row>
        <row r="818">
          <cell r="F818" t="str">
            <v>057.37800.0002.1220</v>
          </cell>
          <cell r="BZ818">
            <v>127.76</v>
          </cell>
        </row>
        <row r="819">
          <cell r="F819" t="str">
            <v>057.37905.0002.1220</v>
          </cell>
          <cell r="BZ819">
            <v>213817.11</v>
          </cell>
        </row>
        <row r="820">
          <cell r="F820" t="str">
            <v>057.38200.0000.1080</v>
          </cell>
          <cell r="BZ820">
            <v>0</v>
          </cell>
        </row>
        <row r="821">
          <cell r="F821" t="str">
            <v>057.38400.0000.1080</v>
          </cell>
          <cell r="BZ821">
            <v>0</v>
          </cell>
        </row>
        <row r="822">
          <cell r="F822" t="str">
            <v>057.38500.0002.1220</v>
          </cell>
          <cell r="BZ822">
            <v>103492.22</v>
          </cell>
        </row>
        <row r="823">
          <cell r="F823" t="str">
            <v>057.39100.0002.1220</v>
          </cell>
          <cell r="BZ823">
            <v>9883.9599999999991</v>
          </cell>
        </row>
        <row r="824">
          <cell r="F824" t="str">
            <v>059.00000.0003.1220</v>
          </cell>
          <cell r="BZ824">
            <v>474359.5</v>
          </cell>
        </row>
        <row r="825">
          <cell r="F825" t="str">
            <v>059.37402.0003.1220</v>
          </cell>
          <cell r="BZ825">
            <v>1788.88</v>
          </cell>
        </row>
        <row r="826">
          <cell r="F826" t="str">
            <v>059.37601.0003.1220</v>
          </cell>
          <cell r="BZ826">
            <v>39911.449999999997</v>
          </cell>
        </row>
        <row r="827">
          <cell r="F827" t="str">
            <v>059.37602.0003.1220</v>
          </cell>
          <cell r="BZ827">
            <v>13419.15</v>
          </cell>
        </row>
        <row r="828">
          <cell r="F828" t="str">
            <v>059.37800.0003.1220</v>
          </cell>
          <cell r="BZ828">
            <v>14405.16</v>
          </cell>
        </row>
        <row r="829">
          <cell r="F829" t="str">
            <v>059.37905.0003.1220</v>
          </cell>
          <cell r="BZ829">
            <v>22644.03</v>
          </cell>
        </row>
        <row r="830">
          <cell r="F830" t="str">
            <v>059.38000.0003.1220</v>
          </cell>
          <cell r="BZ830">
            <v>-102615.73</v>
          </cell>
        </row>
        <row r="831">
          <cell r="F831" t="str">
            <v>059.38200.0003.1220</v>
          </cell>
          <cell r="BZ831">
            <v>1127.9100000000001</v>
          </cell>
        </row>
        <row r="832">
          <cell r="F832" t="str">
            <v>059.38400.0003.1220</v>
          </cell>
          <cell r="BZ832">
            <v>64.680000000000007</v>
          </cell>
        </row>
        <row r="833">
          <cell r="F833" t="str">
            <v>059.38500.0003.1220</v>
          </cell>
          <cell r="BZ833">
            <v>334610.15999999997</v>
          </cell>
        </row>
        <row r="834">
          <cell r="F834" t="str">
            <v>059.39900.0003.1220</v>
          </cell>
          <cell r="BZ834">
            <v>0</v>
          </cell>
        </row>
        <row r="835">
          <cell r="F835" t="str">
            <v>059.39906.0003.1220</v>
          </cell>
          <cell r="BZ835">
            <v>119.7</v>
          </cell>
        </row>
        <row r="836">
          <cell r="F836" t="str">
            <v>059.38500.0000.1080</v>
          </cell>
          <cell r="BZ836">
            <v>126.38</v>
          </cell>
        </row>
        <row r="837">
          <cell r="F837" t="str">
            <v>070.00000.0000.1080</v>
          </cell>
          <cell r="BZ837">
            <v>3399.48</v>
          </cell>
        </row>
        <row r="838">
          <cell r="F838" t="str">
            <v>070.30100.0000.1080</v>
          </cell>
          <cell r="BZ838">
            <v>0</v>
          </cell>
        </row>
        <row r="839">
          <cell r="F839" t="str">
            <v>070.30200.0000.1080</v>
          </cell>
          <cell r="BZ839">
            <v>6624.75</v>
          </cell>
        </row>
        <row r="840">
          <cell r="F840" t="str">
            <v>070.30300.0000.1080</v>
          </cell>
          <cell r="BZ840">
            <v>2135.88</v>
          </cell>
        </row>
        <row r="841">
          <cell r="F841" t="str">
            <v>070.36520.0000.1080</v>
          </cell>
          <cell r="BZ841">
            <v>0</v>
          </cell>
        </row>
        <row r="842">
          <cell r="F842" t="str">
            <v>070.36700.0000.1080</v>
          </cell>
          <cell r="BZ842">
            <v>8483.99</v>
          </cell>
        </row>
        <row r="843">
          <cell r="F843" t="str">
            <v>070.36701.0000.1080</v>
          </cell>
          <cell r="BZ843">
            <v>682902.19</v>
          </cell>
        </row>
        <row r="844">
          <cell r="F844" t="str">
            <v>070.36900.0000.1080</v>
          </cell>
          <cell r="BZ844">
            <v>23388.25</v>
          </cell>
        </row>
        <row r="845">
          <cell r="F845" t="str">
            <v>070.37402.0000.1080</v>
          </cell>
          <cell r="BZ845">
            <v>0</v>
          </cell>
        </row>
        <row r="846">
          <cell r="F846" t="str">
            <v>070.37500.0000.1080</v>
          </cell>
          <cell r="BZ846">
            <v>1247.05</v>
          </cell>
        </row>
        <row r="847">
          <cell r="F847" t="str">
            <v>070.37600.0000.1080</v>
          </cell>
          <cell r="BZ847">
            <v>79599.320000000007</v>
          </cell>
        </row>
        <row r="848">
          <cell r="F848" t="str">
            <v>070.37601.0000.1080</v>
          </cell>
          <cell r="BZ848">
            <v>463281.05</v>
          </cell>
        </row>
        <row r="849">
          <cell r="F849" t="str">
            <v>070.37602.0000.1080</v>
          </cell>
          <cell r="BZ849">
            <v>320451.43</v>
          </cell>
        </row>
        <row r="850">
          <cell r="F850" t="str">
            <v>070.37800.0000.1080</v>
          </cell>
          <cell r="BZ850">
            <v>4747.51</v>
          </cell>
        </row>
        <row r="851">
          <cell r="F851" t="str">
            <v>070.37900.0000.1080</v>
          </cell>
          <cell r="BZ851">
            <v>12190.91</v>
          </cell>
        </row>
        <row r="852">
          <cell r="F852" t="str">
            <v>070.38000.0000.1080</v>
          </cell>
          <cell r="BZ852">
            <v>872299.11</v>
          </cell>
        </row>
        <row r="853">
          <cell r="F853" t="str">
            <v>070.38100.0000.1080</v>
          </cell>
          <cell r="BZ853">
            <v>185250.12</v>
          </cell>
        </row>
        <row r="854">
          <cell r="F854" t="str">
            <v>070.38200.0000.1080</v>
          </cell>
          <cell r="BZ854">
            <v>50601.82</v>
          </cell>
        </row>
        <row r="855">
          <cell r="F855" t="str">
            <v>070.38300.0000.1080</v>
          </cell>
          <cell r="BZ855">
            <v>98152.08</v>
          </cell>
        </row>
        <row r="856">
          <cell r="F856" t="str">
            <v>070.38400.0000.1080</v>
          </cell>
          <cell r="BZ856">
            <v>31491.71</v>
          </cell>
        </row>
        <row r="857">
          <cell r="F857" t="str">
            <v>070.38500.0000.1080</v>
          </cell>
          <cell r="BZ857">
            <v>10253.61</v>
          </cell>
        </row>
        <row r="858">
          <cell r="F858" t="str">
            <v>070.39000.0000.1080</v>
          </cell>
          <cell r="BZ858">
            <v>118034.69</v>
          </cell>
        </row>
        <row r="859">
          <cell r="F859" t="str">
            <v>070.39009.0000.1110</v>
          </cell>
          <cell r="BZ859">
            <v>2689.69</v>
          </cell>
        </row>
        <row r="860">
          <cell r="F860" t="str">
            <v>070.39009.0000.1080</v>
          </cell>
          <cell r="BZ860">
            <v>128.08000000000001</v>
          </cell>
        </row>
        <row r="861">
          <cell r="F861" t="str">
            <v>070.39100.0000.1080</v>
          </cell>
          <cell r="BZ861">
            <v>12367.31</v>
          </cell>
        </row>
        <row r="862">
          <cell r="F862" t="str">
            <v>070.39200.0000.1080</v>
          </cell>
          <cell r="BZ862">
            <v>5200.4399999999996</v>
          </cell>
        </row>
        <row r="863">
          <cell r="F863" t="str">
            <v>070.39300.0000.1080</v>
          </cell>
          <cell r="BZ863">
            <v>1081.3699999999999</v>
          </cell>
        </row>
        <row r="864">
          <cell r="F864" t="str">
            <v>070.39400.0000.1080</v>
          </cell>
          <cell r="BZ864">
            <v>21802.06</v>
          </cell>
        </row>
        <row r="865">
          <cell r="F865" t="str">
            <v>070.39500.0000.1080</v>
          </cell>
          <cell r="BZ865">
            <v>1032.43</v>
          </cell>
        </row>
        <row r="866">
          <cell r="F866" t="str">
            <v>070.39600.0000.1080</v>
          </cell>
          <cell r="BZ866">
            <v>-67686.75</v>
          </cell>
        </row>
        <row r="867">
          <cell r="F867" t="str">
            <v>070.39603.0000.1080</v>
          </cell>
          <cell r="BZ867">
            <v>29834.18</v>
          </cell>
        </row>
        <row r="868">
          <cell r="F868" t="str">
            <v>070.39604.0000.1080</v>
          </cell>
          <cell r="BZ868">
            <v>0</v>
          </cell>
        </row>
        <row r="869">
          <cell r="F869" t="str">
            <v>070.39700.0000.1080</v>
          </cell>
          <cell r="BZ869">
            <v>5452.83</v>
          </cell>
        </row>
        <row r="870">
          <cell r="F870" t="str">
            <v>070.39701.0000.1080</v>
          </cell>
          <cell r="BZ870">
            <v>-3584.51</v>
          </cell>
        </row>
        <row r="871">
          <cell r="F871" t="str">
            <v>070.39702.0000.1080</v>
          </cell>
          <cell r="BZ871">
            <v>-903.11</v>
          </cell>
        </row>
        <row r="872">
          <cell r="F872" t="str">
            <v>070.39705.0000.1080</v>
          </cell>
          <cell r="BZ872">
            <v>386.11</v>
          </cell>
        </row>
        <row r="873">
          <cell r="F873" t="str">
            <v>070.39800.0000.1080</v>
          </cell>
          <cell r="BZ873">
            <v>2466.2800000000002</v>
          </cell>
        </row>
        <row r="874">
          <cell r="F874" t="str">
            <v>070.39906.0000.1080</v>
          </cell>
          <cell r="BZ874">
            <v>-1013.26</v>
          </cell>
        </row>
        <row r="875">
          <cell r="F875" t="str">
            <v>070.39907.0000.1080</v>
          </cell>
          <cell r="BZ875">
            <v>0</v>
          </cell>
        </row>
        <row r="876">
          <cell r="F876" t="str">
            <v>071.00000.0000.1080</v>
          </cell>
          <cell r="BZ876">
            <v>2656.72</v>
          </cell>
        </row>
        <row r="877">
          <cell r="F877" t="str">
            <v>071.30100.0000.1080</v>
          </cell>
          <cell r="BZ877">
            <v>0</v>
          </cell>
        </row>
        <row r="878">
          <cell r="F878" t="str">
            <v>071.30200.0000.1080</v>
          </cell>
          <cell r="BZ878">
            <v>4070.68</v>
          </cell>
        </row>
        <row r="879">
          <cell r="F879" t="str">
            <v>071.30300.0000.1080</v>
          </cell>
          <cell r="BZ879">
            <v>1459.04</v>
          </cell>
        </row>
        <row r="880">
          <cell r="F880" t="str">
            <v>071.36520.0000.1080</v>
          </cell>
          <cell r="BZ880">
            <v>0</v>
          </cell>
        </row>
        <row r="881">
          <cell r="F881" t="str">
            <v>071.36600.0000.1080</v>
          </cell>
          <cell r="BZ881">
            <v>538.73</v>
          </cell>
        </row>
        <row r="882">
          <cell r="F882" t="str">
            <v>071.36700.0000.1080</v>
          </cell>
          <cell r="BZ882">
            <v>7415.11</v>
          </cell>
        </row>
        <row r="883">
          <cell r="F883" t="str">
            <v>071.36701.0000.1080</v>
          </cell>
          <cell r="BZ883">
            <v>791328.28</v>
          </cell>
        </row>
        <row r="884">
          <cell r="F884" t="str">
            <v>071.36900.0000.1080</v>
          </cell>
          <cell r="BZ884">
            <v>20073.5</v>
          </cell>
        </row>
        <row r="885">
          <cell r="F885" t="str">
            <v>071.37402.0000.1080</v>
          </cell>
          <cell r="BZ885">
            <v>0</v>
          </cell>
        </row>
        <row r="886">
          <cell r="F886" t="str">
            <v>071.37600.0000.1080</v>
          </cell>
          <cell r="BZ886">
            <v>53556.14</v>
          </cell>
        </row>
        <row r="887">
          <cell r="F887" t="str">
            <v>071.37601.0000.1080</v>
          </cell>
          <cell r="BZ887">
            <v>169284.25</v>
          </cell>
        </row>
        <row r="888">
          <cell r="F888" t="str">
            <v>071.37602.0000.1080</v>
          </cell>
          <cell r="BZ888">
            <v>387889</v>
          </cell>
        </row>
        <row r="889">
          <cell r="F889" t="str">
            <v>071.37800.0000.1080</v>
          </cell>
          <cell r="BZ889">
            <v>6634.07</v>
          </cell>
        </row>
        <row r="890">
          <cell r="F890" t="str">
            <v>071.37900.0000.1080</v>
          </cell>
          <cell r="BZ890">
            <v>18730.38</v>
          </cell>
        </row>
        <row r="891">
          <cell r="F891" t="str">
            <v>071.38000.0000.1080</v>
          </cell>
          <cell r="BZ891">
            <v>413704.23</v>
          </cell>
        </row>
        <row r="892">
          <cell r="F892" t="str">
            <v>071.38100.0000.1080</v>
          </cell>
          <cell r="BZ892">
            <v>109531.59</v>
          </cell>
        </row>
        <row r="893">
          <cell r="F893" t="str">
            <v>071.38200.0000.1080</v>
          </cell>
          <cell r="BZ893">
            <v>31321.19</v>
          </cell>
        </row>
        <row r="894">
          <cell r="F894" t="str">
            <v>071.38300.0000.1080</v>
          </cell>
          <cell r="BZ894">
            <v>62497.86</v>
          </cell>
        </row>
        <row r="895">
          <cell r="F895" t="str">
            <v>071.38400.0000.1080</v>
          </cell>
          <cell r="BZ895">
            <v>20287.89</v>
          </cell>
        </row>
        <row r="896">
          <cell r="F896" t="str">
            <v>071.38500.0000.1080</v>
          </cell>
          <cell r="BZ896">
            <v>3960.35</v>
          </cell>
        </row>
        <row r="897">
          <cell r="F897" t="str">
            <v>071.39000.0000.1080</v>
          </cell>
          <cell r="BZ897">
            <v>5107</v>
          </cell>
        </row>
        <row r="898">
          <cell r="F898" t="str">
            <v>071.39009.0000.1110</v>
          </cell>
          <cell r="BZ898">
            <v>1141.29</v>
          </cell>
        </row>
        <row r="899">
          <cell r="F899" t="str">
            <v>071.39009.0000.1080</v>
          </cell>
          <cell r="BZ899">
            <v>54.35</v>
          </cell>
        </row>
        <row r="900">
          <cell r="F900" t="str">
            <v>071.39100.0000.1080</v>
          </cell>
          <cell r="BZ900">
            <v>14384.14</v>
          </cell>
        </row>
        <row r="901">
          <cell r="F901" t="str">
            <v>071.39200.0000.1080</v>
          </cell>
          <cell r="BZ901">
            <v>45436.82</v>
          </cell>
        </row>
        <row r="902">
          <cell r="F902" t="str">
            <v>071.39300.0000.1080</v>
          </cell>
          <cell r="BZ902">
            <v>1412.49</v>
          </cell>
        </row>
        <row r="903">
          <cell r="F903" t="str">
            <v>071.39400.0000.1080</v>
          </cell>
          <cell r="BZ903">
            <v>11987.95</v>
          </cell>
        </row>
        <row r="904">
          <cell r="F904" t="str">
            <v>071.39500.0000.1080</v>
          </cell>
          <cell r="BZ904">
            <v>753.47</v>
          </cell>
        </row>
        <row r="905">
          <cell r="F905" t="str">
            <v>071.39600.0000.1080</v>
          </cell>
          <cell r="BZ905">
            <v>8715.7800000000007</v>
          </cell>
        </row>
        <row r="906">
          <cell r="F906" t="str">
            <v>071.39603.0000.1080</v>
          </cell>
          <cell r="BZ906">
            <v>55445.66</v>
          </cell>
        </row>
        <row r="907">
          <cell r="F907" t="str">
            <v>071.39604.0000.1080</v>
          </cell>
          <cell r="BZ907">
            <v>0</v>
          </cell>
        </row>
        <row r="908">
          <cell r="F908" t="str">
            <v>071.39700.0000.1080</v>
          </cell>
          <cell r="BZ908">
            <v>2135.67</v>
          </cell>
        </row>
        <row r="909">
          <cell r="F909" t="str">
            <v>071.39701.0000.1080</v>
          </cell>
          <cell r="BZ909">
            <v>3133.96</v>
          </cell>
        </row>
        <row r="910">
          <cell r="F910" t="str">
            <v>071.39702.0000.1080</v>
          </cell>
          <cell r="BZ910">
            <v>510.56</v>
          </cell>
        </row>
        <row r="911">
          <cell r="F911" t="str">
            <v>071.39705.0000.1080</v>
          </cell>
          <cell r="BZ911">
            <v>928.22</v>
          </cell>
        </row>
        <row r="912">
          <cell r="F912" t="str">
            <v>071.39800.0000.1080</v>
          </cell>
          <cell r="BZ912">
            <v>4840.1400000000003</v>
          </cell>
        </row>
        <row r="913">
          <cell r="F913" t="str">
            <v>071.39906.0000.1080</v>
          </cell>
          <cell r="BZ913">
            <v>-1239.68</v>
          </cell>
        </row>
        <row r="914">
          <cell r="F914" t="str">
            <v>071.39907.0000.1080</v>
          </cell>
          <cell r="BZ914">
            <v>0</v>
          </cell>
        </row>
        <row r="915">
          <cell r="F915" t="str">
            <v>072.00000.0000.1080</v>
          </cell>
          <cell r="BZ915">
            <v>20682.509999999998</v>
          </cell>
        </row>
        <row r="916">
          <cell r="F916" t="str">
            <v>072.30100.0000.1080</v>
          </cell>
          <cell r="BZ916">
            <v>893.75</v>
          </cell>
        </row>
        <row r="917">
          <cell r="F917" t="str">
            <v>072.30200.0000.1080</v>
          </cell>
          <cell r="BZ917">
            <v>25887.72</v>
          </cell>
        </row>
        <row r="918">
          <cell r="F918" t="str">
            <v>072.30300.0000.1080</v>
          </cell>
          <cell r="BZ918">
            <v>13989.54</v>
          </cell>
        </row>
        <row r="919">
          <cell r="F919" t="str">
            <v>072.36520.0000.1080</v>
          </cell>
          <cell r="BZ919">
            <v>0</v>
          </cell>
        </row>
        <row r="920">
          <cell r="F920" t="str">
            <v>072.36600.0000.1080</v>
          </cell>
          <cell r="BZ920">
            <v>1582.73</v>
          </cell>
        </row>
        <row r="921">
          <cell r="F921" t="str">
            <v>072.36700.0000.1080</v>
          </cell>
          <cell r="BZ921">
            <v>24223.759999999998</v>
          </cell>
        </row>
        <row r="922">
          <cell r="F922" t="str">
            <v>072.36701.0000.1080</v>
          </cell>
          <cell r="BZ922">
            <v>4859282.34</v>
          </cell>
        </row>
        <row r="923">
          <cell r="F923" t="str">
            <v>072.36702.0000.1080</v>
          </cell>
          <cell r="BZ923">
            <v>17434.3</v>
          </cell>
        </row>
        <row r="924">
          <cell r="F924" t="str">
            <v>072.36900.0000.1080</v>
          </cell>
          <cell r="BZ924">
            <v>212721.93</v>
          </cell>
        </row>
        <row r="925">
          <cell r="F925" t="str">
            <v>072.37000.0000.1080</v>
          </cell>
          <cell r="BZ925">
            <v>-559.91999999999996</v>
          </cell>
        </row>
        <row r="926">
          <cell r="F926" t="str">
            <v>072.37401.0000.1080</v>
          </cell>
          <cell r="BZ926">
            <v>120313.5</v>
          </cell>
        </row>
        <row r="927">
          <cell r="F927" t="str">
            <v>072.37402.0000.1080</v>
          </cell>
          <cell r="BZ927">
            <v>0</v>
          </cell>
        </row>
        <row r="928">
          <cell r="F928" t="str">
            <v>072.37500.0000.1080</v>
          </cell>
          <cell r="BZ928">
            <v>9989.19</v>
          </cell>
        </row>
        <row r="929">
          <cell r="F929" t="str">
            <v>072.37600.0000.1080</v>
          </cell>
          <cell r="BZ929">
            <v>194849.48</v>
          </cell>
        </row>
        <row r="930">
          <cell r="F930" t="str">
            <v>072.37601.0000.1080</v>
          </cell>
          <cell r="BZ930">
            <v>2517651.59</v>
          </cell>
        </row>
        <row r="931">
          <cell r="F931" t="str">
            <v>072.37602.0000.1080</v>
          </cell>
          <cell r="BZ931">
            <v>2252753.13</v>
          </cell>
        </row>
        <row r="932">
          <cell r="F932" t="str">
            <v>072.37800.0000.1080</v>
          </cell>
          <cell r="BZ932">
            <v>94887.79</v>
          </cell>
        </row>
        <row r="933">
          <cell r="F933" t="str">
            <v>072.37900.0000.1080</v>
          </cell>
          <cell r="BZ933">
            <v>219390.97</v>
          </cell>
        </row>
        <row r="934">
          <cell r="F934" t="str">
            <v>072.38000.0000.1080</v>
          </cell>
          <cell r="BZ934">
            <v>5330960.17</v>
          </cell>
        </row>
        <row r="935">
          <cell r="F935" t="str">
            <v>072.38100.0000.1080</v>
          </cell>
          <cell r="BZ935">
            <v>966538.25</v>
          </cell>
        </row>
        <row r="936">
          <cell r="F936" t="str">
            <v>072.38200.0000.1080</v>
          </cell>
          <cell r="BZ936">
            <v>-497086.53</v>
          </cell>
        </row>
        <row r="937">
          <cell r="F937" t="str">
            <v>072.38300.0000.1080</v>
          </cell>
          <cell r="BZ937">
            <v>569514.86</v>
          </cell>
        </row>
        <row r="938">
          <cell r="F938" t="str">
            <v>072.38400.0000.1080</v>
          </cell>
          <cell r="BZ938">
            <v>193989.81</v>
          </cell>
        </row>
        <row r="939">
          <cell r="F939" t="str">
            <v>072.38500.0000.1080</v>
          </cell>
          <cell r="BZ939">
            <v>99742.25</v>
          </cell>
        </row>
        <row r="940">
          <cell r="F940" t="str">
            <v>072.39000.0000.1080</v>
          </cell>
          <cell r="BZ940">
            <v>165766.20000000001</v>
          </cell>
        </row>
        <row r="941">
          <cell r="F941" t="str">
            <v>072.39009.0000.1110</v>
          </cell>
          <cell r="BZ941">
            <v>3242.23</v>
          </cell>
        </row>
        <row r="942">
          <cell r="F942" t="str">
            <v>072.39009.0000.1080</v>
          </cell>
          <cell r="BZ942">
            <v>87.37</v>
          </cell>
        </row>
        <row r="943">
          <cell r="F943" t="str">
            <v>072.39100.0000.1080</v>
          </cell>
          <cell r="BZ943">
            <v>85704.65</v>
          </cell>
        </row>
        <row r="944">
          <cell r="F944" t="str">
            <v>072.39200.0000.1080</v>
          </cell>
          <cell r="BZ944">
            <v>86967.91</v>
          </cell>
        </row>
        <row r="945">
          <cell r="F945" t="str">
            <v>072.39300.0000.1080</v>
          </cell>
          <cell r="BZ945">
            <v>4851.84</v>
          </cell>
        </row>
        <row r="946">
          <cell r="F946" t="str">
            <v>072.39400.0000.1080</v>
          </cell>
          <cell r="BZ946">
            <v>57506.6</v>
          </cell>
        </row>
        <row r="947">
          <cell r="F947" t="str">
            <v>072.39500.0000.1080</v>
          </cell>
          <cell r="BZ947">
            <v>9494.11</v>
          </cell>
        </row>
        <row r="948">
          <cell r="F948" t="str">
            <v>072.39600.0000.1080</v>
          </cell>
          <cell r="BZ948">
            <v>3498.4</v>
          </cell>
        </row>
        <row r="949">
          <cell r="F949" t="str">
            <v>072.39603.0000.1080</v>
          </cell>
          <cell r="BZ949">
            <v>120253.94</v>
          </cell>
        </row>
        <row r="950">
          <cell r="F950" t="str">
            <v>072.39604.0000.1080</v>
          </cell>
          <cell r="BZ950">
            <v>72512.929999999993</v>
          </cell>
        </row>
        <row r="951">
          <cell r="F951" t="str">
            <v>072.39700.0000.1080</v>
          </cell>
          <cell r="BZ951">
            <v>29961.53</v>
          </cell>
        </row>
        <row r="952">
          <cell r="F952" t="str">
            <v>072.39701.0000.1080</v>
          </cell>
          <cell r="BZ952">
            <v>2673.38</v>
          </cell>
        </row>
        <row r="953">
          <cell r="F953" t="str">
            <v>072.39702.0000.1080</v>
          </cell>
          <cell r="BZ953">
            <v>-1202.9100000000001</v>
          </cell>
        </row>
        <row r="954">
          <cell r="F954" t="str">
            <v>072.39705.0000.1080</v>
          </cell>
          <cell r="BZ954">
            <v>28724.799999999999</v>
          </cell>
        </row>
        <row r="955">
          <cell r="F955" t="str">
            <v>072.39800.0000.1080</v>
          </cell>
          <cell r="BZ955">
            <v>20031.66</v>
          </cell>
        </row>
        <row r="956">
          <cell r="F956" t="str">
            <v>072.39900.0000.1080</v>
          </cell>
          <cell r="BZ956">
            <v>1644.84</v>
          </cell>
        </row>
        <row r="957">
          <cell r="F957" t="str">
            <v>072.39906.0000.1080</v>
          </cell>
          <cell r="BZ957">
            <v>-9326</v>
          </cell>
        </row>
        <row r="958">
          <cell r="F958" t="str">
            <v>072.39907.0000.1080</v>
          </cell>
          <cell r="BZ958">
            <v>0</v>
          </cell>
        </row>
        <row r="959">
          <cell r="F959" t="str">
            <v>077.00000.0000.1080</v>
          </cell>
          <cell r="BZ959">
            <v>202538.8</v>
          </cell>
        </row>
        <row r="960">
          <cell r="F960" t="str">
            <v>077.36500.0000.1080</v>
          </cell>
          <cell r="BZ960">
            <v>26757.55</v>
          </cell>
        </row>
        <row r="961">
          <cell r="F961" t="str">
            <v>077.36520.0000.1080</v>
          </cell>
          <cell r="BZ961">
            <v>453.8</v>
          </cell>
        </row>
        <row r="962">
          <cell r="F962" t="str">
            <v>077.36602.0000.1080</v>
          </cell>
          <cell r="BZ962">
            <v>88.54</v>
          </cell>
        </row>
        <row r="963">
          <cell r="F963" t="str">
            <v>077.36603.0000.1080</v>
          </cell>
          <cell r="BZ963">
            <v>2627.4</v>
          </cell>
        </row>
        <row r="964">
          <cell r="F964" t="str">
            <v>077.36700.0000.1080</v>
          </cell>
          <cell r="BZ964">
            <v>1776.7</v>
          </cell>
        </row>
        <row r="965">
          <cell r="F965" t="str">
            <v>077.36701.0000.1080</v>
          </cell>
          <cell r="BZ965">
            <v>562098.39</v>
          </cell>
        </row>
        <row r="966">
          <cell r="F966" t="str">
            <v>077.36900.0000.1080</v>
          </cell>
          <cell r="BZ966">
            <v>2377934.1800000002</v>
          </cell>
        </row>
        <row r="967">
          <cell r="F967" t="str">
            <v>077.37400.0000.1080</v>
          </cell>
          <cell r="BZ967">
            <v>-319.2</v>
          </cell>
        </row>
        <row r="968">
          <cell r="F968" t="str">
            <v>077.37402.0000.1080</v>
          </cell>
          <cell r="BZ968">
            <v>20.55</v>
          </cell>
        </row>
        <row r="969">
          <cell r="F969" t="str">
            <v>077.37500.0000.1080</v>
          </cell>
          <cell r="BZ969">
            <v>24781.08</v>
          </cell>
        </row>
        <row r="970">
          <cell r="F970" t="str">
            <v>077.37600.0000.1080</v>
          </cell>
          <cell r="BZ970">
            <v>1713474.25</v>
          </cell>
        </row>
        <row r="971">
          <cell r="F971" t="str">
            <v>077.37601.0000.1080</v>
          </cell>
          <cell r="BZ971">
            <v>57519514.32</v>
          </cell>
        </row>
        <row r="972">
          <cell r="F972" t="str">
            <v>077.37602.0000.1080</v>
          </cell>
          <cell r="BZ972">
            <v>22503402.540000007</v>
          </cell>
        </row>
        <row r="973">
          <cell r="F973" t="str">
            <v>077.37800.0000.1080</v>
          </cell>
          <cell r="BZ973">
            <v>821814.17</v>
          </cell>
        </row>
        <row r="974">
          <cell r="F974" t="str">
            <v>077.37900.0000.1080</v>
          </cell>
          <cell r="BZ974">
            <v>2109683.12</v>
          </cell>
        </row>
        <row r="975">
          <cell r="F975" t="str">
            <v>077.38000.0000.1080</v>
          </cell>
          <cell r="BZ975">
            <v>31771651.170000006</v>
          </cell>
        </row>
        <row r="976">
          <cell r="F976" t="str">
            <v>077.38100.0000.1080</v>
          </cell>
          <cell r="BZ976">
            <v>7501001.6700000009</v>
          </cell>
        </row>
        <row r="977">
          <cell r="F977" t="str">
            <v>077.38200.0000.1080</v>
          </cell>
          <cell r="BZ977">
            <v>2435616.2200000002</v>
          </cell>
        </row>
        <row r="978">
          <cell r="F978" t="str">
            <v>077.38300.0000.1080</v>
          </cell>
          <cell r="BZ978">
            <v>3853773.32</v>
          </cell>
        </row>
        <row r="979">
          <cell r="F979" t="str">
            <v>077.38500.0000.1080</v>
          </cell>
          <cell r="BZ979">
            <v>45334.18</v>
          </cell>
        </row>
        <row r="980">
          <cell r="F980" t="str">
            <v>077.38600.0000.1080</v>
          </cell>
          <cell r="BZ980">
            <v>20264.55</v>
          </cell>
        </row>
        <row r="981">
          <cell r="F981" t="str">
            <v>077.38700.0000.1080</v>
          </cell>
          <cell r="BZ981">
            <v>730.62</v>
          </cell>
        </row>
        <row r="982">
          <cell r="F982" t="str">
            <v>077.38900.0000.1080</v>
          </cell>
          <cell r="BZ982">
            <v>11505.04</v>
          </cell>
        </row>
        <row r="983">
          <cell r="F983" t="str">
            <v>077.39000.0000.1080</v>
          </cell>
          <cell r="BZ983">
            <v>3522590.15</v>
          </cell>
        </row>
        <row r="984">
          <cell r="F984" t="str">
            <v>077.39001.0000.1080</v>
          </cell>
          <cell r="BZ984">
            <v>377927.53</v>
          </cell>
        </row>
        <row r="985">
          <cell r="F985" t="str">
            <v>077.39009.0000.1110</v>
          </cell>
          <cell r="BZ985">
            <v>22970.05</v>
          </cell>
        </row>
        <row r="986">
          <cell r="F986" t="str">
            <v>077.39009.0000.1080</v>
          </cell>
          <cell r="BZ986">
            <v>779.01</v>
          </cell>
        </row>
        <row r="987">
          <cell r="F987" t="str">
            <v>077.39100.0000.1080</v>
          </cell>
          <cell r="BZ987">
            <v>2205285.23</v>
          </cell>
        </row>
        <row r="988">
          <cell r="F988" t="str">
            <v>077.39103.0000.1080</v>
          </cell>
          <cell r="BZ988">
            <v>13645.65</v>
          </cell>
        </row>
        <row r="989">
          <cell r="F989" t="str">
            <v>077.39200.0000.1080</v>
          </cell>
          <cell r="BZ989">
            <v>2243674.4900000002</v>
          </cell>
        </row>
        <row r="990">
          <cell r="F990" t="str">
            <v>077.39300.0000.1080</v>
          </cell>
          <cell r="BZ990">
            <v>356023.2</v>
          </cell>
        </row>
        <row r="991">
          <cell r="F991" t="str">
            <v>077.39400.0000.1080</v>
          </cell>
          <cell r="BZ991">
            <v>1634768.5</v>
          </cell>
        </row>
        <row r="992">
          <cell r="F992" t="str">
            <v>077.39500.0000.1080</v>
          </cell>
          <cell r="BZ992">
            <v>303661.57</v>
          </cell>
        </row>
        <row r="993">
          <cell r="F993" t="str">
            <v>077.39600.0000.1080</v>
          </cell>
          <cell r="BZ993">
            <v>594331.91</v>
          </cell>
        </row>
        <row r="994">
          <cell r="F994" t="str">
            <v>077.39603.0000.1080</v>
          </cell>
          <cell r="BZ994">
            <v>204861.76</v>
          </cell>
        </row>
        <row r="995">
          <cell r="F995" t="str">
            <v>077.39604.0000.1080</v>
          </cell>
          <cell r="BZ995">
            <v>82570.570000000007</v>
          </cell>
        </row>
        <row r="996">
          <cell r="F996" t="str">
            <v>077.39605.0000.1080</v>
          </cell>
          <cell r="BZ996">
            <v>14601.85</v>
          </cell>
        </row>
        <row r="997">
          <cell r="F997" t="str">
            <v>077.39700.0000.1080</v>
          </cell>
          <cell r="BZ997">
            <v>1497818.36</v>
          </cell>
        </row>
        <row r="998">
          <cell r="F998" t="str">
            <v>077.39702.0000.1080</v>
          </cell>
          <cell r="BZ998">
            <v>5952.56</v>
          </cell>
        </row>
        <row r="999">
          <cell r="F999" t="str">
            <v>077.39800.0000.1080</v>
          </cell>
          <cell r="BZ999">
            <v>78403.8</v>
          </cell>
        </row>
        <row r="1000">
          <cell r="F1000" t="str">
            <v>077.39900.0000.1080</v>
          </cell>
          <cell r="BZ1000">
            <v>99.63</v>
          </cell>
        </row>
        <row r="1001">
          <cell r="F1001" t="str">
            <v>077.39901.0000.1080</v>
          </cell>
          <cell r="BZ1001">
            <v>826.25</v>
          </cell>
        </row>
        <row r="1002">
          <cell r="F1002" t="str">
            <v>077.39902.0000.1080</v>
          </cell>
          <cell r="BZ1002">
            <v>1122.25</v>
          </cell>
        </row>
        <row r="1003">
          <cell r="F1003" t="str">
            <v>077.39903.0000.1080</v>
          </cell>
          <cell r="BZ1003">
            <v>-243.75</v>
          </cell>
        </row>
        <row r="1004">
          <cell r="F1004" t="str">
            <v>077.39905.0000.1080</v>
          </cell>
          <cell r="BZ1004">
            <v>117484.63</v>
          </cell>
        </row>
        <row r="1005">
          <cell r="F1005" t="str">
            <v>077.39906.0000.1080</v>
          </cell>
          <cell r="BZ1005">
            <v>-701761.9</v>
          </cell>
        </row>
        <row r="1006">
          <cell r="F1006" t="str">
            <v>077.39907.0000.1080</v>
          </cell>
          <cell r="BZ1006">
            <v>40982.11</v>
          </cell>
        </row>
        <row r="1007">
          <cell r="F1007" t="str">
            <v>077.39908.0000.1080</v>
          </cell>
          <cell r="BZ1007">
            <v>3466316.45</v>
          </cell>
        </row>
        <row r="1008">
          <cell r="F1008" t="str">
            <v>041.00000.0000.1080</v>
          </cell>
          <cell r="BZ1008">
            <v>0</v>
          </cell>
        </row>
        <row r="1009">
          <cell r="F1009" t="str">
            <v>079.00000.0000.1080</v>
          </cell>
          <cell r="BZ1009">
            <v>2097410.19</v>
          </cell>
        </row>
        <row r="1010">
          <cell r="F1010" t="str">
            <v>080.00000.0000.1080</v>
          </cell>
          <cell r="BZ1010">
            <v>104595.46</v>
          </cell>
        </row>
        <row r="1011">
          <cell r="F1011" t="str">
            <v>080.39000.0000.1080</v>
          </cell>
          <cell r="BZ1011">
            <v>0</v>
          </cell>
        </row>
        <row r="1012">
          <cell r="F1012" t="str">
            <v>080.39906.0000.1080</v>
          </cell>
          <cell r="BZ1012">
            <v>20381.77</v>
          </cell>
        </row>
        <row r="1013">
          <cell r="F1013" t="str">
            <v>081.30100.0000.1080</v>
          </cell>
          <cell r="BZ1013">
            <v>-25000</v>
          </cell>
        </row>
        <row r="1014">
          <cell r="F1014" t="str">
            <v>081.30200.0000.1080</v>
          </cell>
          <cell r="BZ1014">
            <v>15036.24</v>
          </cell>
        </row>
        <row r="1015">
          <cell r="F1015" t="str">
            <v>081.30300.0000.1080</v>
          </cell>
          <cell r="BZ1015">
            <v>-6646.28</v>
          </cell>
        </row>
        <row r="1016">
          <cell r="F1016" t="str">
            <v>081.32540.0000.1080</v>
          </cell>
          <cell r="BZ1016">
            <v>332.42</v>
          </cell>
        </row>
        <row r="1017">
          <cell r="F1017" t="str">
            <v>081.32800.0000.1080</v>
          </cell>
          <cell r="BZ1017">
            <v>1468.77</v>
          </cell>
        </row>
        <row r="1018">
          <cell r="F1018" t="str">
            <v>081.33200.0000.1080</v>
          </cell>
          <cell r="BZ1018">
            <v>58641.07</v>
          </cell>
        </row>
        <row r="1019">
          <cell r="F1019" t="str">
            <v>081.33400.0000.1080</v>
          </cell>
          <cell r="BZ1019">
            <v>40785.08</v>
          </cell>
        </row>
        <row r="1020">
          <cell r="F1020" t="str">
            <v>081.36520.0000.1080</v>
          </cell>
          <cell r="BZ1020">
            <v>0</v>
          </cell>
        </row>
        <row r="1021">
          <cell r="F1021" t="str">
            <v>081.36601.0000.1080</v>
          </cell>
          <cell r="BZ1021">
            <v>0</v>
          </cell>
        </row>
        <row r="1022">
          <cell r="F1022" t="str">
            <v>081.36700.0000.1080</v>
          </cell>
          <cell r="BZ1022">
            <v>1035338.56</v>
          </cell>
        </row>
        <row r="1023">
          <cell r="F1023" t="str">
            <v>081.36701.0000.1080</v>
          </cell>
          <cell r="BZ1023">
            <v>0</v>
          </cell>
        </row>
        <row r="1024">
          <cell r="F1024" t="str">
            <v>081.36900.0000.1080</v>
          </cell>
          <cell r="BZ1024">
            <v>13743.07</v>
          </cell>
        </row>
        <row r="1025">
          <cell r="F1025" t="str">
            <v>081.37000.0000.1080</v>
          </cell>
          <cell r="BZ1025">
            <v>0</v>
          </cell>
        </row>
        <row r="1026">
          <cell r="F1026" t="str">
            <v>081.37100.0000.1080</v>
          </cell>
          <cell r="BZ1026">
            <v>0</v>
          </cell>
        </row>
        <row r="1027">
          <cell r="F1027" t="str">
            <v>081.37400.0000.1080</v>
          </cell>
          <cell r="BZ1027">
            <v>-672.82</v>
          </cell>
        </row>
        <row r="1028">
          <cell r="F1028" t="str">
            <v>081.37402.0000.1080</v>
          </cell>
          <cell r="BZ1028">
            <v>0</v>
          </cell>
        </row>
        <row r="1029">
          <cell r="F1029" t="str">
            <v>081.37500.0000.1080</v>
          </cell>
          <cell r="BZ1029">
            <v>47512.56</v>
          </cell>
        </row>
        <row r="1030">
          <cell r="F1030" t="str">
            <v>081.37501.0000.1080</v>
          </cell>
          <cell r="BZ1030">
            <v>0</v>
          </cell>
        </row>
        <row r="1031">
          <cell r="F1031" t="str">
            <v>081.37600.0000.1080</v>
          </cell>
          <cell r="BZ1031">
            <v>1050396.56</v>
          </cell>
        </row>
        <row r="1032">
          <cell r="F1032" t="str">
            <v>081.37601.0000.1080</v>
          </cell>
          <cell r="BZ1032">
            <v>18072352.950000003</v>
          </cell>
        </row>
        <row r="1033">
          <cell r="F1033" t="str">
            <v>081.37602.0000.1080</v>
          </cell>
          <cell r="BZ1033">
            <v>14347079.170000002</v>
          </cell>
        </row>
        <row r="1034">
          <cell r="F1034" t="str">
            <v>081.37700.0000.1080</v>
          </cell>
          <cell r="BZ1034">
            <v>-7019.19</v>
          </cell>
        </row>
        <row r="1035">
          <cell r="F1035" t="str">
            <v>081.37800.0000.1080</v>
          </cell>
          <cell r="BZ1035">
            <v>1338292.98</v>
          </cell>
        </row>
        <row r="1036">
          <cell r="F1036" t="str">
            <v>081.37900.0000.1080</v>
          </cell>
          <cell r="BZ1036">
            <v>937878.94</v>
          </cell>
        </row>
        <row r="1037">
          <cell r="F1037" t="str">
            <v>081.37905.0000.1080</v>
          </cell>
          <cell r="BZ1037">
            <v>0</v>
          </cell>
        </row>
        <row r="1038">
          <cell r="F1038" t="str">
            <v>081.38000.0000.1080</v>
          </cell>
          <cell r="BZ1038">
            <v>13756254.800000001</v>
          </cell>
        </row>
        <row r="1039">
          <cell r="F1039" t="str">
            <v>081.38100.0000.1080</v>
          </cell>
          <cell r="BZ1039">
            <v>4357304.55</v>
          </cell>
        </row>
        <row r="1040">
          <cell r="F1040" t="str">
            <v>081.38200.0000.1080</v>
          </cell>
          <cell r="BZ1040">
            <v>960590.09</v>
          </cell>
        </row>
        <row r="1041">
          <cell r="F1041" t="str">
            <v>081.38300.0000.1080</v>
          </cell>
          <cell r="BZ1041">
            <v>1139691.1200000001</v>
          </cell>
        </row>
        <row r="1042">
          <cell r="F1042" t="str">
            <v>081.38400.0000.1080</v>
          </cell>
          <cell r="BZ1042">
            <v>170179.55</v>
          </cell>
        </row>
        <row r="1043">
          <cell r="F1043" t="str">
            <v>081.38500.0000.1080</v>
          </cell>
          <cell r="BZ1043">
            <v>77532.320000000007</v>
          </cell>
        </row>
        <row r="1044">
          <cell r="F1044" t="str">
            <v>081.38700.0000.1080</v>
          </cell>
          <cell r="BZ1044">
            <v>-3338.86</v>
          </cell>
        </row>
        <row r="1045">
          <cell r="F1045" t="str">
            <v>081.38900.0000.1080</v>
          </cell>
          <cell r="BZ1045">
            <v>0</v>
          </cell>
        </row>
        <row r="1046">
          <cell r="F1046" t="str">
            <v>081.39000.0000.1080</v>
          </cell>
          <cell r="BZ1046">
            <v>8917.1</v>
          </cell>
        </row>
        <row r="1047">
          <cell r="F1047" t="str">
            <v>081.39003.0000.1080</v>
          </cell>
          <cell r="BZ1047">
            <v>438.16</v>
          </cell>
        </row>
        <row r="1048">
          <cell r="F1048" t="str">
            <v>081.39009.0000.1080</v>
          </cell>
          <cell r="BZ1048">
            <v>0</v>
          </cell>
        </row>
        <row r="1049">
          <cell r="F1049" t="str">
            <v>081.39009.0000.1110</v>
          </cell>
          <cell r="BZ1049">
            <v>11186.95</v>
          </cell>
        </row>
        <row r="1050">
          <cell r="F1050" t="str">
            <v>081.39100.0000.1080</v>
          </cell>
          <cell r="BZ1050">
            <v>2322.9499999999998</v>
          </cell>
        </row>
        <row r="1051">
          <cell r="F1051" t="str">
            <v>081.39103.0000.1080</v>
          </cell>
          <cell r="BZ1051">
            <v>11271.21</v>
          </cell>
        </row>
        <row r="1052">
          <cell r="F1052" t="str">
            <v>081.39200.0000.1080</v>
          </cell>
          <cell r="BZ1052">
            <v>293371.02</v>
          </cell>
        </row>
        <row r="1053">
          <cell r="F1053" t="str">
            <v>081.39300.0000.1080</v>
          </cell>
          <cell r="BZ1053">
            <v>11374.15</v>
          </cell>
        </row>
        <row r="1054">
          <cell r="F1054" t="str">
            <v>081.39400.0000.1080</v>
          </cell>
          <cell r="BZ1054">
            <v>289061.63</v>
          </cell>
        </row>
        <row r="1055">
          <cell r="F1055" t="str">
            <v>081.39500.0000.1080</v>
          </cell>
          <cell r="BZ1055">
            <v>13631.58</v>
          </cell>
        </row>
        <row r="1056">
          <cell r="F1056" t="str">
            <v>081.39600.0000.1080</v>
          </cell>
          <cell r="BZ1056">
            <v>111958.04</v>
          </cell>
        </row>
        <row r="1057">
          <cell r="F1057" t="str">
            <v>081.39603.0000.1080</v>
          </cell>
          <cell r="BZ1057">
            <v>70680.03</v>
          </cell>
        </row>
        <row r="1058">
          <cell r="F1058" t="str">
            <v>081.39604.0000.1080</v>
          </cell>
          <cell r="BZ1058">
            <v>41103.06</v>
          </cell>
        </row>
        <row r="1059">
          <cell r="F1059" t="str">
            <v>081.39605.0000.1080</v>
          </cell>
          <cell r="BZ1059">
            <v>304.5</v>
          </cell>
        </row>
        <row r="1060">
          <cell r="F1060" t="str">
            <v>081.39700.0000.1080</v>
          </cell>
          <cell r="BZ1060">
            <v>129535.78</v>
          </cell>
        </row>
        <row r="1061">
          <cell r="F1061" t="str">
            <v>081.39701.0000.1080</v>
          </cell>
          <cell r="BZ1061">
            <v>13010.32</v>
          </cell>
        </row>
        <row r="1062">
          <cell r="F1062" t="str">
            <v>081.39702.0000.1080</v>
          </cell>
          <cell r="BZ1062">
            <v>21766.49</v>
          </cell>
        </row>
        <row r="1063">
          <cell r="F1063" t="str">
            <v>081.39800.0000.1080</v>
          </cell>
          <cell r="BZ1063">
            <v>90264.16</v>
          </cell>
        </row>
        <row r="1064">
          <cell r="F1064" t="str">
            <v>081.39900.0000.1110</v>
          </cell>
          <cell r="BZ1064">
            <v>760.44</v>
          </cell>
        </row>
        <row r="1065">
          <cell r="F1065" t="str">
            <v>081.39900.0000.1080</v>
          </cell>
          <cell r="BZ1065">
            <v>-1346.7</v>
          </cell>
        </row>
        <row r="1066">
          <cell r="F1066" t="str">
            <v>081.39901.0000.1080</v>
          </cell>
          <cell r="BZ1066">
            <v>10610.64</v>
          </cell>
        </row>
        <row r="1067">
          <cell r="F1067" t="str">
            <v>081.39902.0000.1080</v>
          </cell>
          <cell r="BZ1067">
            <v>327.33</v>
          </cell>
        </row>
        <row r="1068">
          <cell r="F1068" t="str">
            <v>081.39902.0000.1110</v>
          </cell>
          <cell r="BZ1068">
            <v>17509.939999999999</v>
          </cell>
        </row>
        <row r="1069">
          <cell r="F1069" t="str">
            <v>081.39905.0000.1080</v>
          </cell>
          <cell r="BZ1069">
            <v>1231.0899999999999</v>
          </cell>
        </row>
        <row r="1070">
          <cell r="F1070" t="str">
            <v>081.39906.0000.1080</v>
          </cell>
          <cell r="BZ1070">
            <v>385582.3</v>
          </cell>
        </row>
        <row r="1071">
          <cell r="F1071" t="str">
            <v>081.39906.0000.1110</v>
          </cell>
          <cell r="BZ1071">
            <v>42786.86</v>
          </cell>
        </row>
        <row r="1072">
          <cell r="F1072" t="str">
            <v>081.39907.0000.1080</v>
          </cell>
          <cell r="BZ1072">
            <v>21213.3</v>
          </cell>
        </row>
        <row r="1073">
          <cell r="F1073" t="str">
            <v>081.39907.0000.1110</v>
          </cell>
          <cell r="BZ1073">
            <v>-1.2400000000002365</v>
          </cell>
        </row>
        <row r="1074">
          <cell r="F1074" t="str">
            <v>081.39908.0000.1080</v>
          </cell>
          <cell r="BZ1074">
            <v>54082.080000000002</v>
          </cell>
        </row>
        <row r="1075">
          <cell r="F1075" t="str">
            <v>081.39908.0000.1110</v>
          </cell>
          <cell r="BZ1075">
            <v>61058.219999999943</v>
          </cell>
        </row>
        <row r="1076">
          <cell r="F1076" t="str">
            <v>082.30300.0000.1080</v>
          </cell>
          <cell r="BZ1076">
            <v>0</v>
          </cell>
        </row>
        <row r="1077">
          <cell r="F1077" t="str">
            <v>082.37400.0000.1080</v>
          </cell>
          <cell r="BZ1077">
            <v>0</v>
          </cell>
        </row>
        <row r="1078">
          <cell r="F1078" t="str">
            <v>082.37500.0000.1080</v>
          </cell>
          <cell r="BZ1078">
            <v>0</v>
          </cell>
        </row>
        <row r="1079">
          <cell r="F1079" t="str">
            <v>082.37600.0000.1080</v>
          </cell>
          <cell r="BZ1079">
            <v>0</v>
          </cell>
        </row>
        <row r="1080">
          <cell r="F1080" t="str">
            <v>082.37601.0000.1080</v>
          </cell>
          <cell r="BZ1080">
            <v>0</v>
          </cell>
        </row>
        <row r="1081">
          <cell r="F1081" t="str">
            <v>082.37602.0000.1080</v>
          </cell>
          <cell r="BZ1081">
            <v>0</v>
          </cell>
        </row>
        <row r="1082">
          <cell r="F1082" t="str">
            <v>082.37800.0000.1080</v>
          </cell>
          <cell r="BZ1082">
            <v>0</v>
          </cell>
        </row>
        <row r="1083">
          <cell r="F1083" t="str">
            <v>082.37900.0000.1080</v>
          </cell>
          <cell r="BZ1083">
            <v>0</v>
          </cell>
        </row>
        <row r="1084">
          <cell r="F1084" t="str">
            <v>082.38000.0000.1080</v>
          </cell>
          <cell r="BZ1084">
            <v>0</v>
          </cell>
        </row>
        <row r="1085">
          <cell r="F1085" t="str">
            <v>082.38100.0000.1080</v>
          </cell>
          <cell r="BZ1085">
            <v>0</v>
          </cell>
        </row>
        <row r="1086">
          <cell r="F1086" t="str">
            <v>082.38200.0000.1080</v>
          </cell>
          <cell r="BZ1086">
            <v>0</v>
          </cell>
        </row>
        <row r="1087">
          <cell r="F1087" t="str">
            <v>082.38300.0000.1080</v>
          </cell>
          <cell r="BZ1087">
            <v>0</v>
          </cell>
        </row>
        <row r="1088">
          <cell r="F1088" t="str">
            <v>082.38500.0000.1080</v>
          </cell>
          <cell r="BZ1088">
            <v>0</v>
          </cell>
        </row>
        <row r="1089">
          <cell r="F1089" t="str">
            <v>082.38700.0000.1080</v>
          </cell>
          <cell r="BZ1089">
            <v>0</v>
          </cell>
        </row>
        <row r="1090">
          <cell r="F1090" t="str">
            <v>082.38800.0000.1080</v>
          </cell>
          <cell r="BZ1090">
            <v>0</v>
          </cell>
        </row>
        <row r="1091">
          <cell r="F1091" t="str">
            <v>082.39000.0000.1080</v>
          </cell>
          <cell r="BZ1091">
            <v>0</v>
          </cell>
        </row>
        <row r="1092">
          <cell r="F1092" t="str">
            <v>082.39009.0000.1110</v>
          </cell>
          <cell r="BZ1092">
            <v>0</v>
          </cell>
        </row>
        <row r="1093">
          <cell r="F1093" t="str">
            <v>082.39009.0000.1080</v>
          </cell>
          <cell r="BZ1093">
            <v>0</v>
          </cell>
        </row>
        <row r="1094">
          <cell r="F1094" t="str">
            <v>082.39100.0000.1080</v>
          </cell>
          <cell r="BZ1094">
            <v>0</v>
          </cell>
        </row>
        <row r="1095">
          <cell r="F1095" t="str">
            <v>082.39103.0000.1080</v>
          </cell>
          <cell r="BZ1095">
            <v>0</v>
          </cell>
        </row>
        <row r="1096">
          <cell r="F1096" t="str">
            <v>082.39200.0000.1080</v>
          </cell>
          <cell r="BZ1096">
            <v>0</v>
          </cell>
        </row>
        <row r="1097">
          <cell r="F1097" t="str">
            <v>082.39902.0000.1080</v>
          </cell>
          <cell r="BZ1097">
            <v>0</v>
          </cell>
        </row>
        <row r="1098">
          <cell r="F1098" t="str">
            <v>082.39300.0000.1080</v>
          </cell>
          <cell r="BZ1098">
            <v>0</v>
          </cell>
        </row>
        <row r="1099">
          <cell r="F1099" t="str">
            <v>082.39400.0000.1080</v>
          </cell>
          <cell r="BZ1099">
            <v>0</v>
          </cell>
        </row>
        <row r="1100">
          <cell r="F1100" t="str">
            <v>082.39500.0000.1080</v>
          </cell>
          <cell r="BZ1100">
            <v>0</v>
          </cell>
        </row>
        <row r="1101">
          <cell r="F1101" t="str">
            <v>082.39600.0000.1080</v>
          </cell>
          <cell r="BZ1101">
            <v>0</v>
          </cell>
        </row>
        <row r="1102">
          <cell r="F1102" t="str">
            <v>082.39603.0000.1080</v>
          </cell>
          <cell r="BZ1102">
            <v>0</v>
          </cell>
        </row>
        <row r="1103">
          <cell r="F1103" t="str">
            <v>082.39604.0000.1080</v>
          </cell>
          <cell r="BZ1103">
            <v>0</v>
          </cell>
        </row>
        <row r="1104">
          <cell r="F1104" t="str">
            <v>082.39700.0000.1080</v>
          </cell>
          <cell r="BZ1104">
            <v>1.8189894035458565E-12</v>
          </cell>
        </row>
        <row r="1105">
          <cell r="F1105" t="str">
            <v>082.39701.0000.1080</v>
          </cell>
          <cell r="BZ1105">
            <v>0</v>
          </cell>
        </row>
        <row r="1106">
          <cell r="F1106" t="str">
            <v>082.39702.0000.1080</v>
          </cell>
          <cell r="BZ1106">
            <v>0</v>
          </cell>
        </row>
        <row r="1107">
          <cell r="F1107" t="str">
            <v>082.39800.0000.1080</v>
          </cell>
          <cell r="BZ1107">
            <v>0</v>
          </cell>
        </row>
        <row r="1108">
          <cell r="F1108" t="str">
            <v>082.39900.0000.1080</v>
          </cell>
          <cell r="BZ1108">
            <v>0</v>
          </cell>
        </row>
        <row r="1109">
          <cell r="F1109" t="str">
            <v>082.39901.0000.1080</v>
          </cell>
          <cell r="BZ1109">
            <v>0</v>
          </cell>
        </row>
        <row r="1110">
          <cell r="F1110" t="str">
            <v>082.39902.0000.1110</v>
          </cell>
          <cell r="BZ1110">
            <v>0</v>
          </cell>
        </row>
        <row r="1111">
          <cell r="F1111" t="str">
            <v>082.39905.0000.1080</v>
          </cell>
          <cell r="BZ1111">
            <v>0</v>
          </cell>
        </row>
        <row r="1112">
          <cell r="F1112" t="str">
            <v>082.39906.0000.1080</v>
          </cell>
          <cell r="BZ1112">
            <v>0</v>
          </cell>
        </row>
        <row r="1113">
          <cell r="F1113" t="str">
            <v>082.39907.0000.1080</v>
          </cell>
          <cell r="BZ1113">
            <v>0</v>
          </cell>
        </row>
        <row r="1114">
          <cell r="F1114" t="str">
            <v>082.39908.0000.1080</v>
          </cell>
          <cell r="BZ1114">
            <v>0</v>
          </cell>
        </row>
        <row r="1115">
          <cell r="F1115" t="str">
            <v>083.37400.0000.1080</v>
          </cell>
          <cell r="BZ1115">
            <v>0</v>
          </cell>
        </row>
        <row r="1116">
          <cell r="F1116" t="str">
            <v>083.37500.0000.1080</v>
          </cell>
          <cell r="BZ1116">
            <v>0</v>
          </cell>
        </row>
        <row r="1117">
          <cell r="F1117" t="str">
            <v>083.37600.0000.1080</v>
          </cell>
          <cell r="BZ1117">
            <v>0</v>
          </cell>
        </row>
        <row r="1118">
          <cell r="F1118" t="str">
            <v>083.37601.0000.1080</v>
          </cell>
          <cell r="BZ1118">
            <v>0</v>
          </cell>
        </row>
        <row r="1119">
          <cell r="F1119" t="str">
            <v>083.37602.0000.1080</v>
          </cell>
          <cell r="BZ1119">
            <v>0</v>
          </cell>
        </row>
        <row r="1120">
          <cell r="F1120" t="str">
            <v>083.37800.0000.1080</v>
          </cell>
          <cell r="BZ1120">
            <v>0</v>
          </cell>
        </row>
        <row r="1121">
          <cell r="F1121" t="str">
            <v>083.37900.0000.1080</v>
          </cell>
          <cell r="BZ1121">
            <v>0</v>
          </cell>
        </row>
        <row r="1122">
          <cell r="F1122" t="str">
            <v>083.38000.0000.1080</v>
          </cell>
          <cell r="BZ1122">
            <v>0</v>
          </cell>
        </row>
        <row r="1123">
          <cell r="F1123" t="str">
            <v>083.38100.0000.1080</v>
          </cell>
          <cell r="BZ1123">
            <v>720.14</v>
          </cell>
        </row>
        <row r="1124">
          <cell r="F1124" t="str">
            <v>083.38200.0000.1080</v>
          </cell>
          <cell r="BZ1124">
            <v>-720.14000000004307</v>
          </cell>
        </row>
        <row r="1125">
          <cell r="F1125" t="str">
            <v>083.38300.0000.1080</v>
          </cell>
          <cell r="BZ1125">
            <v>0</v>
          </cell>
        </row>
        <row r="1126">
          <cell r="F1126" t="str">
            <v>083.38400.0000.1080</v>
          </cell>
          <cell r="BZ1126">
            <v>0</v>
          </cell>
        </row>
        <row r="1127">
          <cell r="F1127" t="str">
            <v>083.38500.0000.1080</v>
          </cell>
          <cell r="BZ1127">
            <v>0</v>
          </cell>
        </row>
        <row r="1128">
          <cell r="F1128" t="str">
            <v>083.38700.0000.1080</v>
          </cell>
          <cell r="BZ1128">
            <v>0</v>
          </cell>
        </row>
        <row r="1129">
          <cell r="F1129" t="str">
            <v>083.38800.0000.1080</v>
          </cell>
          <cell r="BZ1129">
            <v>0</v>
          </cell>
        </row>
        <row r="1130">
          <cell r="F1130" t="str">
            <v>083.39000.0000.1080</v>
          </cell>
          <cell r="BZ1130">
            <v>0</v>
          </cell>
        </row>
        <row r="1131">
          <cell r="F1131" t="str">
            <v>083.39100.0000.1080</v>
          </cell>
          <cell r="BZ1131">
            <v>0</v>
          </cell>
        </row>
        <row r="1132">
          <cell r="F1132" t="str">
            <v>083.39103.0000.1080</v>
          </cell>
          <cell r="BZ1132">
            <v>0</v>
          </cell>
        </row>
        <row r="1133">
          <cell r="F1133" t="str">
            <v>083.39200.0000.1080</v>
          </cell>
          <cell r="BZ1133">
            <v>0</v>
          </cell>
        </row>
        <row r="1134">
          <cell r="F1134" t="str">
            <v>083.39300.0000.1080</v>
          </cell>
          <cell r="BZ1134">
            <v>4.9737991503207013E-14</v>
          </cell>
        </row>
        <row r="1135">
          <cell r="F1135" t="str">
            <v>083.39400.0000.1080</v>
          </cell>
          <cell r="BZ1135">
            <v>0</v>
          </cell>
        </row>
        <row r="1136">
          <cell r="F1136" t="str">
            <v>083.39500.0000.1080</v>
          </cell>
          <cell r="BZ1136">
            <v>0</v>
          </cell>
        </row>
        <row r="1137">
          <cell r="F1137" t="str">
            <v>083.39600.0000.1080</v>
          </cell>
          <cell r="BZ1137">
            <v>-9.0949470177292824E-12</v>
          </cell>
        </row>
        <row r="1138">
          <cell r="F1138" t="str">
            <v>083.39603.0000.1080</v>
          </cell>
          <cell r="BZ1138">
            <v>0</v>
          </cell>
        </row>
        <row r="1139">
          <cell r="F1139" t="str">
            <v>083.39604.0000.1080</v>
          </cell>
          <cell r="BZ1139">
            <v>0</v>
          </cell>
        </row>
        <row r="1140">
          <cell r="F1140" t="str">
            <v>083.39605.0000.1080</v>
          </cell>
          <cell r="BZ1140">
            <v>0</v>
          </cell>
        </row>
        <row r="1141">
          <cell r="F1141" t="str">
            <v>083.39700.0000.1080</v>
          </cell>
          <cell r="BZ1141">
            <v>0</v>
          </cell>
        </row>
        <row r="1142">
          <cell r="F1142" t="str">
            <v>083.39701.0000.1080</v>
          </cell>
          <cell r="BZ1142">
            <v>0</v>
          </cell>
        </row>
        <row r="1143">
          <cell r="F1143" t="str">
            <v>083.39702.0000.1080</v>
          </cell>
          <cell r="BZ1143">
            <v>0</v>
          </cell>
        </row>
        <row r="1144">
          <cell r="F1144" t="str">
            <v>083.39800.0000.1080</v>
          </cell>
          <cell r="BZ1144">
            <v>0</v>
          </cell>
        </row>
        <row r="1145">
          <cell r="F1145" t="str">
            <v>083.39900.0000.1080</v>
          </cell>
          <cell r="BZ1145">
            <v>-1.4921397450962104E-12</v>
          </cell>
        </row>
        <row r="1146">
          <cell r="F1146" t="str">
            <v>083.39901.0000.1080</v>
          </cell>
          <cell r="BZ1146">
            <v>0</v>
          </cell>
        </row>
        <row r="1147">
          <cell r="F1147" t="str">
            <v>083.39902.0000.1110</v>
          </cell>
          <cell r="BZ1147">
            <v>0</v>
          </cell>
        </row>
        <row r="1148">
          <cell r="F1148" t="str">
            <v>083.39902.0000.1080</v>
          </cell>
          <cell r="BZ1148">
            <v>0</v>
          </cell>
        </row>
        <row r="1149">
          <cell r="F1149" t="str">
            <v>083.39905.0000.1080</v>
          </cell>
          <cell r="BZ1149">
            <v>0</v>
          </cell>
        </row>
        <row r="1150">
          <cell r="F1150" t="str">
            <v>083.39906.0000.1080</v>
          </cell>
          <cell r="BZ1150">
            <v>0</v>
          </cell>
        </row>
        <row r="1151">
          <cell r="F1151" t="str">
            <v>083.39907.0000.1080</v>
          </cell>
          <cell r="BZ1151">
            <v>0</v>
          </cell>
        </row>
        <row r="1152">
          <cell r="F1152" t="str">
            <v>083.39908.0000.1080</v>
          </cell>
          <cell r="BZ1152">
            <v>0</v>
          </cell>
        </row>
        <row r="1153">
          <cell r="F1153" t="str">
            <v>084.30100.0000.1080</v>
          </cell>
          <cell r="BZ1153">
            <v>0</v>
          </cell>
        </row>
        <row r="1154">
          <cell r="F1154" t="str">
            <v>084.30200.0000.1080</v>
          </cell>
          <cell r="BZ1154">
            <v>0</v>
          </cell>
        </row>
        <row r="1155">
          <cell r="F1155" t="str">
            <v>084.30300.0000.1080</v>
          </cell>
          <cell r="BZ1155">
            <v>0</v>
          </cell>
        </row>
        <row r="1156">
          <cell r="F1156" t="str">
            <v>084.36701.0000.1080</v>
          </cell>
          <cell r="BZ1156">
            <v>0</v>
          </cell>
        </row>
        <row r="1157">
          <cell r="F1157" t="str">
            <v>084.37400.0000.1080</v>
          </cell>
          <cell r="BZ1157">
            <v>0</v>
          </cell>
        </row>
        <row r="1158">
          <cell r="F1158" t="str">
            <v>084.37500.0000.1080</v>
          </cell>
          <cell r="BZ1158">
            <v>0</v>
          </cell>
        </row>
        <row r="1159">
          <cell r="F1159" t="str">
            <v>084.37600.0000.1080</v>
          </cell>
          <cell r="BZ1159">
            <v>0</v>
          </cell>
        </row>
        <row r="1160">
          <cell r="F1160" t="str">
            <v>084.37601.0000.1080</v>
          </cell>
          <cell r="BZ1160">
            <v>0</v>
          </cell>
        </row>
        <row r="1161">
          <cell r="F1161" t="str">
            <v>084.37602.0000.1080</v>
          </cell>
          <cell r="BZ1161">
            <v>0</v>
          </cell>
        </row>
        <row r="1162">
          <cell r="F1162" t="str">
            <v>084.37700.0000.1080</v>
          </cell>
          <cell r="BZ1162">
            <v>0</v>
          </cell>
        </row>
        <row r="1163">
          <cell r="F1163" t="str">
            <v>084.37800.0000.1080</v>
          </cell>
          <cell r="BZ1163">
            <v>0</v>
          </cell>
        </row>
        <row r="1164">
          <cell r="F1164" t="str">
            <v>084.37900.0000.1080</v>
          </cell>
          <cell r="BZ1164">
            <v>0</v>
          </cell>
        </row>
        <row r="1165">
          <cell r="F1165" t="str">
            <v>084.38000.0000.1080</v>
          </cell>
          <cell r="BZ1165">
            <v>0</v>
          </cell>
        </row>
        <row r="1166">
          <cell r="F1166" t="str">
            <v>084.38100.0000.1080</v>
          </cell>
          <cell r="BZ1166">
            <v>711.19</v>
          </cell>
        </row>
        <row r="1167">
          <cell r="F1167" t="str">
            <v>084.38200.0000.1080</v>
          </cell>
          <cell r="BZ1167">
            <v>-711.1899999999896</v>
          </cell>
        </row>
        <row r="1168">
          <cell r="F1168" t="str">
            <v>084.38300.0000.1080</v>
          </cell>
          <cell r="BZ1168">
            <v>0</v>
          </cell>
        </row>
        <row r="1169">
          <cell r="F1169" t="str">
            <v>084.38400.0000.1080</v>
          </cell>
          <cell r="BZ1169">
            <v>0</v>
          </cell>
        </row>
        <row r="1170">
          <cell r="F1170" t="str">
            <v>084.38500.0000.1080</v>
          </cell>
          <cell r="BZ1170">
            <v>0</v>
          </cell>
        </row>
        <row r="1171">
          <cell r="F1171" t="str">
            <v>084.38800.0000.1080</v>
          </cell>
          <cell r="BZ1171">
            <v>0</v>
          </cell>
        </row>
        <row r="1172">
          <cell r="F1172" t="str">
            <v>084.38900.0000.1080</v>
          </cell>
          <cell r="BZ1172">
            <v>0</v>
          </cell>
        </row>
        <row r="1173">
          <cell r="F1173" t="str">
            <v>084.39000.0000.1080</v>
          </cell>
          <cell r="BZ1173">
            <v>0</v>
          </cell>
        </row>
        <row r="1174">
          <cell r="F1174" t="str">
            <v>084.39003.0000.1080</v>
          </cell>
          <cell r="BZ1174">
            <v>0</v>
          </cell>
        </row>
        <row r="1175">
          <cell r="F1175" t="str">
            <v>084.39009.0000.1110</v>
          </cell>
          <cell r="BZ1175">
            <v>0</v>
          </cell>
        </row>
        <row r="1176">
          <cell r="F1176" t="str">
            <v>084.39009.0000.1080</v>
          </cell>
          <cell r="BZ1176">
            <v>0</v>
          </cell>
        </row>
        <row r="1177">
          <cell r="F1177" t="str">
            <v>084.39100.0000.1080</v>
          </cell>
          <cell r="BZ1177">
            <v>0</v>
          </cell>
        </row>
        <row r="1178">
          <cell r="F1178" t="str">
            <v>084.39103.0000.1080</v>
          </cell>
          <cell r="BZ1178">
            <v>0</v>
          </cell>
        </row>
        <row r="1179">
          <cell r="F1179" t="str">
            <v>084.39200.0000.1080</v>
          </cell>
          <cell r="BZ1179">
            <v>0</v>
          </cell>
        </row>
        <row r="1180">
          <cell r="F1180" t="str">
            <v>084.39300.0000.1080</v>
          </cell>
          <cell r="BZ1180">
            <v>0</v>
          </cell>
        </row>
        <row r="1181">
          <cell r="F1181" t="str">
            <v>084.39400.0000.1080</v>
          </cell>
          <cell r="BZ1181">
            <v>0</v>
          </cell>
        </row>
        <row r="1182">
          <cell r="F1182" t="str">
            <v>084.39500.0000.1080</v>
          </cell>
          <cell r="BZ1182">
            <v>0</v>
          </cell>
        </row>
        <row r="1183">
          <cell r="F1183" t="str">
            <v>084.39600.0000.1080</v>
          </cell>
          <cell r="BZ1183">
            <v>0</v>
          </cell>
        </row>
        <row r="1184">
          <cell r="F1184" t="str">
            <v>084.39603.0000.1080</v>
          </cell>
          <cell r="BZ1184">
            <v>1.0004441719502211E-11</v>
          </cell>
        </row>
        <row r="1185">
          <cell r="F1185" t="str">
            <v>084.39604.0000.1080</v>
          </cell>
          <cell r="BZ1185">
            <v>0</v>
          </cell>
        </row>
        <row r="1186">
          <cell r="F1186" t="str">
            <v>084.39605.0000.1080</v>
          </cell>
          <cell r="BZ1186">
            <v>0</v>
          </cell>
        </row>
        <row r="1187">
          <cell r="F1187" t="str">
            <v>084.39700.0000.1080</v>
          </cell>
          <cell r="BZ1187">
            <v>0</v>
          </cell>
        </row>
        <row r="1188">
          <cell r="F1188" t="str">
            <v>084.39701.0000.1080</v>
          </cell>
          <cell r="BZ1188">
            <v>0</v>
          </cell>
        </row>
        <row r="1189">
          <cell r="F1189" t="str">
            <v>084.39702.0000.1080</v>
          </cell>
          <cell r="BZ1189">
            <v>0</v>
          </cell>
        </row>
        <row r="1190">
          <cell r="F1190" t="str">
            <v>084.39800.0000.1080</v>
          </cell>
          <cell r="BZ1190">
            <v>0</v>
          </cell>
        </row>
        <row r="1191">
          <cell r="F1191" t="str">
            <v>084.39900.0000.1080</v>
          </cell>
          <cell r="BZ1191">
            <v>0</v>
          </cell>
        </row>
        <row r="1192">
          <cell r="F1192" t="str">
            <v>084.39901.0000.1080</v>
          </cell>
          <cell r="BZ1192">
            <v>0</v>
          </cell>
        </row>
        <row r="1193">
          <cell r="F1193" t="str">
            <v>084.39902.0000.1110</v>
          </cell>
          <cell r="BZ1193">
            <v>0</v>
          </cell>
        </row>
        <row r="1194">
          <cell r="F1194" t="str">
            <v>084.39902.0000.1080</v>
          </cell>
          <cell r="BZ1194">
            <v>0</v>
          </cell>
        </row>
        <row r="1195">
          <cell r="F1195" t="str">
            <v>084.39905.0000.1080</v>
          </cell>
          <cell r="BZ1195">
            <v>0</v>
          </cell>
        </row>
        <row r="1196">
          <cell r="F1196" t="str">
            <v>084.39906.0000.1080</v>
          </cell>
          <cell r="BZ1196">
            <v>0</v>
          </cell>
        </row>
        <row r="1197">
          <cell r="F1197" t="str">
            <v>084.39907.0000.1080</v>
          </cell>
          <cell r="BZ1197">
            <v>0</v>
          </cell>
        </row>
        <row r="1198">
          <cell r="F1198" t="str">
            <v>084.39908.0000.1080</v>
          </cell>
          <cell r="BZ1198">
            <v>0</v>
          </cell>
        </row>
        <row r="1199">
          <cell r="F1199" t="str">
            <v>085.33300.0000.1080</v>
          </cell>
          <cell r="BZ1199">
            <v>0</v>
          </cell>
        </row>
        <row r="1200">
          <cell r="F1200" t="str">
            <v>085.36500.0000.1080</v>
          </cell>
          <cell r="BZ1200">
            <v>0</v>
          </cell>
        </row>
        <row r="1201">
          <cell r="F1201" t="str">
            <v>085.36700.0000.1080</v>
          </cell>
          <cell r="BZ1201">
            <v>0</v>
          </cell>
        </row>
        <row r="1202">
          <cell r="F1202" t="str">
            <v>085.36701.0000.1080</v>
          </cell>
          <cell r="BZ1202">
            <v>0</v>
          </cell>
        </row>
        <row r="1203">
          <cell r="F1203" t="str">
            <v>085.36800.0000.1080</v>
          </cell>
          <cell r="BZ1203">
            <v>0</v>
          </cell>
        </row>
        <row r="1204">
          <cell r="F1204" t="str">
            <v>085.36900.0000.1080</v>
          </cell>
          <cell r="BZ1204">
            <v>0</v>
          </cell>
        </row>
        <row r="1205">
          <cell r="F1205" t="str">
            <v>085.37500.0000.1080</v>
          </cell>
          <cell r="BZ1205">
            <v>0</v>
          </cell>
        </row>
        <row r="1206">
          <cell r="F1206" t="str">
            <v>085.37600.0000.1080</v>
          </cell>
          <cell r="BZ1206">
            <v>0</v>
          </cell>
        </row>
        <row r="1207">
          <cell r="F1207" t="str">
            <v>085.37601.0000.1080</v>
          </cell>
          <cell r="BZ1207">
            <v>0</v>
          </cell>
        </row>
        <row r="1208">
          <cell r="F1208" t="str">
            <v>085.37602.0000.1080</v>
          </cell>
          <cell r="BZ1208">
            <v>0</v>
          </cell>
        </row>
        <row r="1209">
          <cell r="F1209" t="str">
            <v>085.37800.0000.1080</v>
          </cell>
          <cell r="BZ1209">
            <v>0</v>
          </cell>
        </row>
        <row r="1210">
          <cell r="F1210" t="str">
            <v>085.37900.0000.1080</v>
          </cell>
          <cell r="BZ1210">
            <v>0</v>
          </cell>
        </row>
        <row r="1211">
          <cell r="F1211" t="str">
            <v>085.38000.0000.1080</v>
          </cell>
          <cell r="BZ1211">
            <v>0</v>
          </cell>
        </row>
        <row r="1212">
          <cell r="F1212" t="str">
            <v>085.38200.0000.1080</v>
          </cell>
          <cell r="BZ1212">
            <v>0</v>
          </cell>
        </row>
        <row r="1213">
          <cell r="F1213" t="str">
            <v>085.38300.0000.1080</v>
          </cell>
          <cell r="BZ1213">
            <v>0</v>
          </cell>
        </row>
        <row r="1214">
          <cell r="F1214" t="str">
            <v>085.38400.0000.1080</v>
          </cell>
          <cell r="BZ1214">
            <v>0</v>
          </cell>
        </row>
        <row r="1215">
          <cell r="F1215" t="str">
            <v>085.38500.0000.1080</v>
          </cell>
          <cell r="BZ1215">
            <v>0</v>
          </cell>
        </row>
        <row r="1216">
          <cell r="F1216" t="str">
            <v>085.38700.0000.1080</v>
          </cell>
          <cell r="BZ1216">
            <v>0</v>
          </cell>
        </row>
        <row r="1217">
          <cell r="F1217" t="str">
            <v>085.38800.0000.1080</v>
          </cell>
          <cell r="BZ1217">
            <v>0</v>
          </cell>
        </row>
        <row r="1218">
          <cell r="F1218" t="str">
            <v>085.39000.0000.1080</v>
          </cell>
          <cell r="BZ1218">
            <v>0</v>
          </cell>
        </row>
        <row r="1219">
          <cell r="F1219" t="str">
            <v>085.39100.0000.1080</v>
          </cell>
          <cell r="BZ1219">
            <v>5.6843418860808015E-13</v>
          </cell>
        </row>
        <row r="1220">
          <cell r="F1220" t="str">
            <v>085.39103.0000.1080</v>
          </cell>
          <cell r="BZ1220">
            <v>0</v>
          </cell>
        </row>
        <row r="1221">
          <cell r="F1221" t="str">
            <v>085.39200.0000.1080</v>
          </cell>
          <cell r="BZ1221">
            <v>0</v>
          </cell>
        </row>
        <row r="1222">
          <cell r="F1222" t="str">
            <v>085.39400.0000.1080</v>
          </cell>
          <cell r="BZ1222">
            <v>0</v>
          </cell>
        </row>
        <row r="1223">
          <cell r="F1223" t="str">
            <v>085.39500.0000.1080</v>
          </cell>
          <cell r="BZ1223">
            <v>1.7053025658242404E-12</v>
          </cell>
        </row>
        <row r="1224">
          <cell r="F1224" t="str">
            <v>085.39600.0000.1080</v>
          </cell>
          <cell r="BZ1224">
            <v>0</v>
          </cell>
        </row>
        <row r="1225">
          <cell r="F1225" t="str">
            <v>085.39604.0000.1080</v>
          </cell>
          <cell r="BZ1225">
            <v>0</v>
          </cell>
        </row>
        <row r="1226">
          <cell r="F1226" t="str">
            <v>085.39700.0000.1080</v>
          </cell>
          <cell r="BZ1226">
            <v>0</v>
          </cell>
        </row>
        <row r="1227">
          <cell r="F1227" t="str">
            <v>085.39701.0000.1080</v>
          </cell>
          <cell r="BZ1227">
            <v>9.0949470177292824E-13</v>
          </cell>
        </row>
        <row r="1228">
          <cell r="F1228" t="str">
            <v>085.39702.0000.1080</v>
          </cell>
          <cell r="BZ1228">
            <v>0</v>
          </cell>
        </row>
        <row r="1229">
          <cell r="F1229" t="str">
            <v>085.39800.0000.1080</v>
          </cell>
          <cell r="BZ1229">
            <v>0</v>
          </cell>
        </row>
        <row r="1230">
          <cell r="F1230" t="str">
            <v>085.39905.0000.1080</v>
          </cell>
          <cell r="BZ1230">
            <v>0</v>
          </cell>
        </row>
        <row r="1231">
          <cell r="F1231" t="str">
            <v>086.32540.0000.1080</v>
          </cell>
          <cell r="BZ1231">
            <v>-98867.044999999998</v>
          </cell>
        </row>
        <row r="1232">
          <cell r="F1232" t="str">
            <v>086.32800.0000.1080</v>
          </cell>
          <cell r="BZ1232">
            <v>-2104.7188999999998</v>
          </cell>
        </row>
        <row r="1233">
          <cell r="F1233" t="str">
            <v>086.33200.0000.1080</v>
          </cell>
          <cell r="BZ1233">
            <v>-381495.37</v>
          </cell>
        </row>
        <row r="1234">
          <cell r="F1234" t="str">
            <v>086.33300.0000.1080</v>
          </cell>
          <cell r="BZ1234">
            <v>-117626.84</v>
          </cell>
        </row>
        <row r="1235">
          <cell r="F1235" t="str">
            <v>086.33400.0000.1080</v>
          </cell>
          <cell r="BZ1235">
            <v>-37814.26</v>
          </cell>
        </row>
        <row r="1236">
          <cell r="F1236" t="str">
            <v>086.36500.0000.1080</v>
          </cell>
          <cell r="BZ1236">
            <v>-20844.27</v>
          </cell>
        </row>
        <row r="1237">
          <cell r="F1237" t="str">
            <v>086.36520.0000.1080</v>
          </cell>
          <cell r="BZ1237">
            <v>0</v>
          </cell>
        </row>
        <row r="1238">
          <cell r="F1238" t="str">
            <v>086.36600.0000.1080</v>
          </cell>
          <cell r="BZ1238">
            <v>22784.560000000001</v>
          </cell>
        </row>
        <row r="1239">
          <cell r="F1239" t="str">
            <v>086.36601.0000.1080</v>
          </cell>
          <cell r="BZ1239">
            <v>0</v>
          </cell>
        </row>
        <row r="1240">
          <cell r="F1240" t="str">
            <v>086.36602.0000.1080</v>
          </cell>
          <cell r="BZ1240">
            <v>0</v>
          </cell>
        </row>
        <row r="1241">
          <cell r="F1241" t="str">
            <v>086.36603.0000.1080</v>
          </cell>
          <cell r="BZ1241">
            <v>0</v>
          </cell>
        </row>
        <row r="1242">
          <cell r="F1242" t="str">
            <v>086.36700.0000.1080</v>
          </cell>
          <cell r="BZ1242">
            <v>1823286.65</v>
          </cell>
        </row>
        <row r="1243">
          <cell r="F1243" t="str">
            <v>086.36701.0000.1080</v>
          </cell>
          <cell r="BZ1243">
            <v>159.21</v>
          </cell>
        </row>
        <row r="1244">
          <cell r="F1244" t="str">
            <v>086.36800.0000.1080</v>
          </cell>
          <cell r="BZ1244">
            <v>153063.9</v>
          </cell>
        </row>
        <row r="1245">
          <cell r="F1245" t="str">
            <v>086.36900.0000.1080</v>
          </cell>
          <cell r="BZ1245">
            <v>342108.24</v>
          </cell>
        </row>
        <row r="1246">
          <cell r="F1246" t="str">
            <v>086.37100.0000.1080</v>
          </cell>
          <cell r="BZ1246">
            <v>39167.43</v>
          </cell>
        </row>
        <row r="1247">
          <cell r="F1247" t="str">
            <v>086.37400.0000.1080</v>
          </cell>
          <cell r="BZ1247">
            <v>19187.310000000001</v>
          </cell>
        </row>
        <row r="1248">
          <cell r="F1248" t="str">
            <v>086.37500.0000.1080</v>
          </cell>
          <cell r="BZ1248">
            <v>323.33999999999997</v>
          </cell>
        </row>
        <row r="1249">
          <cell r="F1249" t="str">
            <v>086.37600.0000.1080</v>
          </cell>
          <cell r="BZ1249">
            <v>35884.49</v>
          </cell>
        </row>
        <row r="1250">
          <cell r="F1250" t="str">
            <v>086.37601.0000.1080</v>
          </cell>
          <cell r="BZ1250">
            <v>103312.06</v>
          </cell>
        </row>
        <row r="1251">
          <cell r="F1251" t="str">
            <v>086.37602.0000.1080</v>
          </cell>
          <cell r="BZ1251">
            <v>474901.58</v>
          </cell>
        </row>
        <row r="1252">
          <cell r="F1252" t="str">
            <v>086.37800.0000.1080</v>
          </cell>
          <cell r="BZ1252">
            <v>57914.15</v>
          </cell>
        </row>
        <row r="1253">
          <cell r="F1253" t="str">
            <v>086.37908.0000.1080</v>
          </cell>
          <cell r="BZ1253">
            <v>3460.01</v>
          </cell>
        </row>
        <row r="1254">
          <cell r="F1254" t="str">
            <v>086.38000.0000.1080</v>
          </cell>
          <cell r="BZ1254">
            <v>1020799.56</v>
          </cell>
        </row>
        <row r="1255">
          <cell r="F1255" t="str">
            <v>086.38100.0000.1080</v>
          </cell>
          <cell r="BZ1255">
            <v>183544.39</v>
          </cell>
        </row>
        <row r="1256">
          <cell r="F1256" t="str">
            <v>086.38200.0000.1080</v>
          </cell>
          <cell r="BZ1256">
            <v>30113.21</v>
          </cell>
        </row>
        <row r="1257">
          <cell r="F1257" t="str">
            <v>086.38300.0000.1080</v>
          </cell>
          <cell r="BZ1257">
            <v>46078.29</v>
          </cell>
        </row>
        <row r="1258">
          <cell r="F1258" t="str">
            <v>086.38400.0000.1080</v>
          </cell>
          <cell r="BZ1258">
            <v>-15348.01</v>
          </cell>
        </row>
        <row r="1259">
          <cell r="F1259" t="str">
            <v>086.38500.0000.1080</v>
          </cell>
          <cell r="BZ1259">
            <v>25168.53</v>
          </cell>
        </row>
        <row r="1260">
          <cell r="F1260" t="str">
            <v>086.38700.0000.1080</v>
          </cell>
          <cell r="BZ1260">
            <v>-3642.75</v>
          </cell>
        </row>
        <row r="1261">
          <cell r="F1261" t="str">
            <v>086.38800.0000.1080</v>
          </cell>
          <cell r="BZ1261">
            <v>0</v>
          </cell>
        </row>
        <row r="1262">
          <cell r="F1262" t="str">
            <v>086.39000.0000.1080</v>
          </cell>
          <cell r="BZ1262">
            <v>-3304.2</v>
          </cell>
        </row>
        <row r="1263">
          <cell r="F1263" t="str">
            <v>086.39004.0000.1080</v>
          </cell>
          <cell r="BZ1263">
            <v>3442.45</v>
          </cell>
        </row>
        <row r="1264">
          <cell r="F1264" t="str">
            <v>086.39009.0000.1080</v>
          </cell>
          <cell r="BZ1264">
            <v>0</v>
          </cell>
        </row>
        <row r="1265">
          <cell r="F1265" t="str">
            <v>086.39009.0000.1110</v>
          </cell>
          <cell r="BZ1265">
            <v>-4219.28</v>
          </cell>
        </row>
        <row r="1266">
          <cell r="F1266" t="str">
            <v>086.39100.0000.1080</v>
          </cell>
          <cell r="BZ1266">
            <v>-66259.59</v>
          </cell>
        </row>
        <row r="1267">
          <cell r="F1267" t="str">
            <v>086.39101.0000.1080</v>
          </cell>
          <cell r="BZ1267">
            <v>0</v>
          </cell>
        </row>
        <row r="1268">
          <cell r="F1268" t="str">
            <v>086.39103.0000.1080</v>
          </cell>
          <cell r="BZ1268">
            <v>-12667.1</v>
          </cell>
        </row>
        <row r="1269">
          <cell r="F1269" t="str">
            <v>086.39200.0000.1080</v>
          </cell>
          <cell r="BZ1269">
            <v>28454.83</v>
          </cell>
        </row>
        <row r="1270">
          <cell r="F1270" t="str">
            <v>086.39300.0000.1080</v>
          </cell>
          <cell r="BZ1270">
            <v>-2.2737367544323206E-13</v>
          </cell>
        </row>
        <row r="1271">
          <cell r="F1271" t="str">
            <v>086.39400.0000.1080</v>
          </cell>
          <cell r="BZ1271">
            <v>39870.629999999997</v>
          </cell>
        </row>
        <row r="1272">
          <cell r="F1272" t="str">
            <v>086.39500.0000.1080</v>
          </cell>
          <cell r="BZ1272">
            <v>4000.78</v>
          </cell>
        </row>
        <row r="1273">
          <cell r="F1273" t="str">
            <v>086.39600.0000.1080</v>
          </cell>
          <cell r="BZ1273">
            <v>-7726.41</v>
          </cell>
        </row>
        <row r="1274">
          <cell r="F1274" t="str">
            <v>086.39603.0000.1080</v>
          </cell>
          <cell r="BZ1274">
            <v>2217.8200000000002</v>
          </cell>
        </row>
        <row r="1275">
          <cell r="F1275" t="str">
            <v>086.39604.0000.1080</v>
          </cell>
          <cell r="BZ1275">
            <v>-8906.02</v>
          </cell>
        </row>
        <row r="1276">
          <cell r="F1276" t="str">
            <v>086.39605.0000.1080</v>
          </cell>
          <cell r="BZ1276">
            <v>0</v>
          </cell>
        </row>
        <row r="1277">
          <cell r="F1277" t="str">
            <v>086.39700.0000.1080</v>
          </cell>
          <cell r="BZ1277">
            <v>3586.65</v>
          </cell>
        </row>
        <row r="1278">
          <cell r="F1278" t="str">
            <v>086.39701.0000.1080</v>
          </cell>
          <cell r="BZ1278">
            <v>-2687.73</v>
          </cell>
        </row>
        <row r="1279">
          <cell r="F1279" t="str">
            <v>086.39702.0000.1080</v>
          </cell>
          <cell r="BZ1279">
            <v>1060.6199999999999</v>
          </cell>
        </row>
        <row r="1280">
          <cell r="F1280" t="str">
            <v>086.39800.0000.1080</v>
          </cell>
          <cell r="BZ1280">
            <v>-362.5</v>
          </cell>
        </row>
        <row r="1281">
          <cell r="F1281" t="str">
            <v>086.39901.0000.1080</v>
          </cell>
          <cell r="BZ1281">
            <v>2086.38</v>
          </cell>
        </row>
        <row r="1282">
          <cell r="F1282" t="str">
            <v>086.39902.0000.1110</v>
          </cell>
          <cell r="BZ1282">
            <v>3442.92</v>
          </cell>
        </row>
        <row r="1283">
          <cell r="F1283" t="str">
            <v>086.39902.0000.1080</v>
          </cell>
          <cell r="BZ1283">
            <v>64.36</v>
          </cell>
        </row>
        <row r="1284">
          <cell r="F1284" t="str">
            <v>086.39905.0000.1080</v>
          </cell>
          <cell r="BZ1284">
            <v>0</v>
          </cell>
        </row>
        <row r="1285">
          <cell r="F1285" t="str">
            <v>086.39906.0000.1080</v>
          </cell>
          <cell r="BZ1285">
            <v>87411.55</v>
          </cell>
        </row>
        <row r="1286">
          <cell r="F1286" t="str">
            <v>086.39907.0000.1080</v>
          </cell>
          <cell r="BZ1286">
            <v>6458.48</v>
          </cell>
        </row>
        <row r="1287">
          <cell r="F1287" t="str">
            <v>086.39908.0000.1080</v>
          </cell>
          <cell r="BZ1287">
            <v>10436.99</v>
          </cell>
        </row>
        <row r="1288">
          <cell r="F1288" t="str">
            <v>088.39003.0000.1080</v>
          </cell>
          <cell r="BZ1288">
            <v>0</v>
          </cell>
        </row>
        <row r="1289">
          <cell r="F1289" t="str">
            <v>088.39100.0000.1080</v>
          </cell>
          <cell r="BZ1289">
            <v>101990.19</v>
          </cell>
        </row>
        <row r="1290">
          <cell r="F1290" t="str">
            <v>088.39101.0000.1080</v>
          </cell>
          <cell r="BZ1290">
            <v>0</v>
          </cell>
        </row>
        <row r="1291">
          <cell r="F1291" t="str">
            <v>088.39103.0000.1080</v>
          </cell>
          <cell r="BZ1291">
            <v>0</v>
          </cell>
        </row>
        <row r="1292">
          <cell r="F1292" t="str">
            <v>088.39200.0000.1080</v>
          </cell>
          <cell r="BZ1292">
            <v>104458.06</v>
          </cell>
        </row>
        <row r="1293">
          <cell r="F1293" t="str">
            <v>088.39300.0000.1080</v>
          </cell>
          <cell r="BZ1293">
            <v>0</v>
          </cell>
        </row>
        <row r="1294">
          <cell r="F1294" t="str">
            <v>088.39400.0000.1080</v>
          </cell>
          <cell r="BZ1294">
            <v>37968.07</v>
          </cell>
        </row>
        <row r="1295">
          <cell r="F1295" t="str">
            <v>088.39500.0000.1080</v>
          </cell>
          <cell r="BZ1295">
            <v>0</v>
          </cell>
        </row>
        <row r="1296">
          <cell r="F1296" t="str">
            <v>088.39600.0000.1080</v>
          </cell>
          <cell r="BZ1296">
            <v>928.33</v>
          </cell>
        </row>
        <row r="1297">
          <cell r="F1297" t="str">
            <v>088.39700.0000.1080</v>
          </cell>
          <cell r="BZ1297">
            <v>14403.21</v>
          </cell>
        </row>
        <row r="1298">
          <cell r="F1298" t="str">
            <v>088.39701.0000.1080</v>
          </cell>
          <cell r="BZ1298">
            <v>1687.84</v>
          </cell>
        </row>
        <row r="1299">
          <cell r="F1299" t="str">
            <v>088.39702.0000.1080</v>
          </cell>
          <cell r="BZ1299">
            <v>0</v>
          </cell>
        </row>
        <row r="1300">
          <cell r="F1300" t="str">
            <v>088.39800.0000.1080</v>
          </cell>
          <cell r="BZ1300">
            <v>0</v>
          </cell>
        </row>
        <row r="1301">
          <cell r="F1301" t="str">
            <v>088.39906.0000.1080</v>
          </cell>
          <cell r="BZ1301">
            <v>0</v>
          </cell>
        </row>
        <row r="1302">
          <cell r="F1302" t="str">
            <v>088.39906.0000.1110</v>
          </cell>
          <cell r="BZ1302">
            <v>12462.84</v>
          </cell>
        </row>
        <row r="1303">
          <cell r="F1303" t="str">
            <v>088.39907.0000.1080</v>
          </cell>
          <cell r="BZ1303">
            <v>0</v>
          </cell>
        </row>
        <row r="1304">
          <cell r="F1304" t="str">
            <v>088.39907.0000.1110</v>
          </cell>
          <cell r="BZ1304">
            <v>3364.48</v>
          </cell>
        </row>
        <row r="1305">
          <cell r="F1305" t="str">
            <v>090.38900.0000.1080</v>
          </cell>
          <cell r="BZ1305">
            <v>0</v>
          </cell>
        </row>
        <row r="1306">
          <cell r="F1306" t="str">
            <v>090.39000.0000.1080</v>
          </cell>
          <cell r="BZ1306">
            <v>0</v>
          </cell>
        </row>
        <row r="1307">
          <cell r="F1307" t="str">
            <v>090.39001.0000.1080</v>
          </cell>
          <cell r="BZ1307">
            <v>0</v>
          </cell>
        </row>
        <row r="1308">
          <cell r="F1308" t="str">
            <v>090.39100.0000.1080</v>
          </cell>
          <cell r="BZ1308">
            <v>19258.22</v>
          </cell>
        </row>
        <row r="1309">
          <cell r="F1309" t="str">
            <v>090.39101.0000.1080</v>
          </cell>
          <cell r="BZ1309">
            <v>398.82</v>
          </cell>
        </row>
        <row r="1310">
          <cell r="F1310" t="str">
            <v>090.39103.0000.1080</v>
          </cell>
          <cell r="BZ1310">
            <v>-13105.64</v>
          </cell>
        </row>
        <row r="1311">
          <cell r="F1311" t="str">
            <v>090.39200.0000.1080</v>
          </cell>
          <cell r="BZ1311">
            <v>0</v>
          </cell>
        </row>
        <row r="1312">
          <cell r="F1312" t="str">
            <v>090.39300.0000.1080</v>
          </cell>
          <cell r="BZ1312">
            <v>0</v>
          </cell>
        </row>
        <row r="1313">
          <cell r="F1313" t="str">
            <v>090.39400.0000.1080</v>
          </cell>
          <cell r="BZ1313">
            <v>0</v>
          </cell>
        </row>
        <row r="1314">
          <cell r="F1314" t="str">
            <v>090.39500.0000.1080</v>
          </cell>
          <cell r="BZ1314">
            <v>0</v>
          </cell>
        </row>
        <row r="1315">
          <cell r="F1315" t="str">
            <v>090.39600.0000.1080</v>
          </cell>
          <cell r="BZ1315">
            <v>0</v>
          </cell>
        </row>
        <row r="1316">
          <cell r="F1316" t="str">
            <v>090.39700.0000.1080</v>
          </cell>
          <cell r="BZ1316">
            <v>14954.74</v>
          </cell>
        </row>
        <row r="1317">
          <cell r="F1317" t="str">
            <v>090.39701.0000.1080</v>
          </cell>
          <cell r="BZ1317">
            <v>0</v>
          </cell>
        </row>
        <row r="1318">
          <cell r="F1318" t="str">
            <v>090.39702.0000.1080</v>
          </cell>
          <cell r="BZ1318">
            <v>0</v>
          </cell>
        </row>
        <row r="1319">
          <cell r="F1319" t="str">
            <v>090.39800.0000.1080</v>
          </cell>
          <cell r="BZ1319">
            <v>231.66</v>
          </cell>
        </row>
        <row r="1320">
          <cell r="F1320" t="str">
            <v>090.39900.0000.1080</v>
          </cell>
          <cell r="BZ1320">
            <v>0</v>
          </cell>
        </row>
        <row r="1321">
          <cell r="F1321" t="str">
            <v>090.39906.0000.1080</v>
          </cell>
          <cell r="BZ1321">
            <v>0</v>
          </cell>
        </row>
        <row r="1322">
          <cell r="F1322" t="str">
            <v>090.39906.0000.1110</v>
          </cell>
          <cell r="BZ1322">
            <v>7873.25</v>
          </cell>
        </row>
        <row r="1323">
          <cell r="F1323" t="str">
            <v>091.30100.0000.1080</v>
          </cell>
          <cell r="BZ1323">
            <v>0</v>
          </cell>
        </row>
        <row r="1324">
          <cell r="F1324" t="str">
            <v>091.30300.0000.1080</v>
          </cell>
          <cell r="BZ1324">
            <v>277.39</v>
          </cell>
        </row>
        <row r="1325">
          <cell r="F1325" t="str">
            <v>091.37600.0000.1080</v>
          </cell>
          <cell r="BZ1325">
            <v>0</v>
          </cell>
        </row>
        <row r="1326">
          <cell r="F1326" t="str">
            <v>091.37601.0000.1080</v>
          </cell>
          <cell r="BZ1326">
            <v>0</v>
          </cell>
        </row>
        <row r="1327">
          <cell r="F1327" t="str">
            <v>091.37602.0000.1080</v>
          </cell>
          <cell r="BZ1327">
            <v>0</v>
          </cell>
        </row>
        <row r="1328">
          <cell r="F1328" t="str">
            <v>091.39001.0000.1080</v>
          </cell>
          <cell r="BZ1328">
            <v>9721.09</v>
          </cell>
        </row>
        <row r="1329">
          <cell r="F1329" t="str">
            <v>091.39002.0000.1080</v>
          </cell>
          <cell r="BZ1329">
            <v>0</v>
          </cell>
        </row>
        <row r="1330">
          <cell r="F1330" t="str">
            <v>091.39003.0000.1080</v>
          </cell>
          <cell r="BZ1330">
            <v>0</v>
          </cell>
        </row>
        <row r="1331">
          <cell r="F1331" t="str">
            <v>091.39004.0000.1080</v>
          </cell>
          <cell r="BZ1331">
            <v>5771</v>
          </cell>
        </row>
        <row r="1332">
          <cell r="F1332" t="str">
            <v>091.39009.0000.1110</v>
          </cell>
          <cell r="BZ1332">
            <v>47943.32</v>
          </cell>
        </row>
        <row r="1333">
          <cell r="F1333" t="str">
            <v>091.39100.0000.1080</v>
          </cell>
          <cell r="BZ1333">
            <v>1236184.3999999999</v>
          </cell>
        </row>
        <row r="1334">
          <cell r="F1334" t="str">
            <v>091.39101.0000.1080</v>
          </cell>
          <cell r="BZ1334">
            <v>0</v>
          </cell>
        </row>
        <row r="1335">
          <cell r="F1335" t="str">
            <v>091.39103.0000.1080</v>
          </cell>
          <cell r="BZ1335">
            <v>46787.9</v>
          </cell>
        </row>
        <row r="1336">
          <cell r="F1336" t="str">
            <v>091.39200.0000.1080</v>
          </cell>
          <cell r="BZ1336">
            <v>77891.67</v>
          </cell>
        </row>
        <row r="1337">
          <cell r="F1337" t="str">
            <v>091.39300.0000.1080</v>
          </cell>
          <cell r="BZ1337">
            <v>6277.09</v>
          </cell>
        </row>
        <row r="1338">
          <cell r="F1338" t="str">
            <v>091.39400.0000.1080</v>
          </cell>
          <cell r="BZ1338">
            <v>29290.84</v>
          </cell>
        </row>
        <row r="1339">
          <cell r="F1339" t="str">
            <v>091.39500.0000.1080</v>
          </cell>
          <cell r="BZ1339">
            <v>0</v>
          </cell>
        </row>
        <row r="1340">
          <cell r="F1340" t="str">
            <v>091.39600.0000.1080</v>
          </cell>
          <cell r="BZ1340">
            <v>7824.24</v>
          </cell>
        </row>
        <row r="1341">
          <cell r="F1341" t="str">
            <v>091.39700.0000.1080</v>
          </cell>
          <cell r="BZ1341">
            <v>80746.539999999994</v>
          </cell>
        </row>
        <row r="1342">
          <cell r="F1342" t="str">
            <v>091.39701.0000.1080</v>
          </cell>
          <cell r="BZ1342">
            <v>0</v>
          </cell>
        </row>
        <row r="1343">
          <cell r="F1343" t="str">
            <v>091.39702.0000.1080</v>
          </cell>
          <cell r="BZ1343">
            <v>0</v>
          </cell>
        </row>
        <row r="1344">
          <cell r="F1344" t="str">
            <v>091.39800.0000.1080</v>
          </cell>
          <cell r="BZ1344">
            <v>94335.21</v>
          </cell>
        </row>
        <row r="1345">
          <cell r="F1345" t="str">
            <v>091.39900.0000.1080</v>
          </cell>
          <cell r="BZ1345">
            <v>2913.36</v>
          </cell>
        </row>
        <row r="1346">
          <cell r="F1346" t="str">
            <v>091.39900.0000.1110</v>
          </cell>
          <cell r="BZ1346">
            <v>25606.02</v>
          </cell>
        </row>
        <row r="1347">
          <cell r="F1347" t="str">
            <v>091.39901.0000.1080</v>
          </cell>
          <cell r="BZ1347">
            <v>42712.45</v>
          </cell>
        </row>
        <row r="1348">
          <cell r="F1348" t="str">
            <v>091.39902.0000.1110</v>
          </cell>
          <cell r="BZ1348">
            <v>11517.21</v>
          </cell>
        </row>
        <row r="1349">
          <cell r="F1349" t="str">
            <v>091.39903.0000.1080</v>
          </cell>
          <cell r="BZ1349">
            <v>142257.95000000001</v>
          </cell>
        </row>
        <row r="1350">
          <cell r="F1350" t="str">
            <v>091.39904.0000.1080</v>
          </cell>
          <cell r="BZ1350">
            <v>0</v>
          </cell>
        </row>
        <row r="1351">
          <cell r="F1351" t="str">
            <v>091.39906.0000.1080</v>
          </cell>
          <cell r="BZ1351">
            <v>17053.439999999999</v>
          </cell>
        </row>
        <row r="1352">
          <cell r="F1352" t="str">
            <v>091.39906.0000.1110</v>
          </cell>
          <cell r="BZ1352">
            <v>111604.92</v>
          </cell>
        </row>
        <row r="1353">
          <cell r="F1353" t="str">
            <v>091.39907.0000.1080</v>
          </cell>
          <cell r="BZ1353">
            <v>-31743.599999999999</v>
          </cell>
        </row>
        <row r="1354">
          <cell r="F1354" t="str">
            <v>091.39907.0000.1110</v>
          </cell>
          <cell r="BZ1354">
            <v>119940.19</v>
          </cell>
        </row>
        <row r="1355">
          <cell r="F1355" t="str">
            <v>091.39908.0000.1080</v>
          </cell>
          <cell r="BZ1355">
            <v>0</v>
          </cell>
        </row>
        <row r="1356">
          <cell r="F1356" t="str">
            <v>091.39908.0000.1110</v>
          </cell>
          <cell r="BZ1356">
            <v>1782414.25</v>
          </cell>
        </row>
        <row r="1357">
          <cell r="F1357" t="str">
            <v>091.39924.0000.1080</v>
          </cell>
          <cell r="BZ1357">
            <v>0</v>
          </cell>
        </row>
        <row r="1358">
          <cell r="F1358" t="str">
            <v>091.39924.0000.1080</v>
          </cell>
          <cell r="BZ1358">
            <v>0</v>
          </cell>
        </row>
        <row r="1359">
          <cell r="F1359" t="str">
            <v>092.00000.0000.1080</v>
          </cell>
          <cell r="BZ1359">
            <v>20368.28</v>
          </cell>
        </row>
        <row r="1360">
          <cell r="F1360" t="str">
            <v>092.30100.0000.1080</v>
          </cell>
          <cell r="BZ1360">
            <v>0</v>
          </cell>
        </row>
        <row r="1361">
          <cell r="F1361" t="str">
            <v>092.30200.0000.1080</v>
          </cell>
          <cell r="BZ1361">
            <v>87004.3</v>
          </cell>
        </row>
        <row r="1362">
          <cell r="F1362" t="str">
            <v>092.30300.0000.1080</v>
          </cell>
          <cell r="BZ1362">
            <v>4.42</v>
          </cell>
        </row>
        <row r="1363">
          <cell r="F1363" t="str">
            <v>092.30400.0000.1080</v>
          </cell>
          <cell r="BZ1363">
            <v>-26500.1</v>
          </cell>
        </row>
        <row r="1364">
          <cell r="F1364" t="str">
            <v>092.30500.0000.1080</v>
          </cell>
          <cell r="BZ1364">
            <v>-724.38000000000102</v>
          </cell>
        </row>
        <row r="1365">
          <cell r="F1365" t="str">
            <v>092.31100.0000.1080</v>
          </cell>
          <cell r="BZ1365">
            <v>0</v>
          </cell>
        </row>
        <row r="1366">
          <cell r="F1366" t="str">
            <v>092.31900.0000.1080</v>
          </cell>
          <cell r="BZ1366">
            <v>-103398.11</v>
          </cell>
        </row>
        <row r="1367">
          <cell r="F1367" t="str">
            <v>092.36500.0000.1080</v>
          </cell>
          <cell r="BZ1367">
            <v>16694.919999999998</v>
          </cell>
        </row>
        <row r="1368">
          <cell r="F1368" t="str">
            <v>092.36520.0000.1080</v>
          </cell>
          <cell r="BZ1368">
            <v>32806.85</v>
          </cell>
        </row>
        <row r="1369">
          <cell r="F1369" t="str">
            <v>092.36600.0000.1080</v>
          </cell>
          <cell r="BZ1369">
            <v>534.04999999999995</v>
          </cell>
        </row>
        <row r="1370">
          <cell r="F1370" t="str">
            <v>092.36601.0000.1080</v>
          </cell>
          <cell r="BZ1370">
            <v>0</v>
          </cell>
        </row>
        <row r="1371">
          <cell r="F1371" t="str">
            <v>092.36602.0000.1080</v>
          </cell>
          <cell r="BZ1371">
            <v>0</v>
          </cell>
        </row>
        <row r="1372">
          <cell r="F1372" t="str">
            <v>092.36700.0000.1080</v>
          </cell>
          <cell r="BZ1372">
            <v>0</v>
          </cell>
        </row>
        <row r="1373">
          <cell r="F1373" t="str">
            <v>092.36701.0000.1080</v>
          </cell>
          <cell r="BZ1373">
            <v>664013.39</v>
          </cell>
        </row>
        <row r="1374">
          <cell r="F1374" t="str">
            <v>092.36900.0000.1080</v>
          </cell>
          <cell r="BZ1374">
            <v>105351.09</v>
          </cell>
        </row>
        <row r="1375">
          <cell r="F1375" t="str">
            <v>092.37400.0000.1080</v>
          </cell>
          <cell r="BZ1375">
            <v>50706.91</v>
          </cell>
        </row>
        <row r="1376">
          <cell r="F1376" t="str">
            <v>092.37402.0000.1080</v>
          </cell>
          <cell r="BZ1376">
            <v>0</v>
          </cell>
        </row>
        <row r="1377">
          <cell r="F1377" t="str">
            <v>092.37500.0000.1080</v>
          </cell>
          <cell r="BZ1377">
            <v>2148.8000000000002</v>
          </cell>
        </row>
        <row r="1378">
          <cell r="F1378" t="str">
            <v>092.37501.0000.1080</v>
          </cell>
          <cell r="BZ1378">
            <v>0</v>
          </cell>
        </row>
        <row r="1379">
          <cell r="F1379" t="str">
            <v>092.37600.0000.1080</v>
          </cell>
          <cell r="BZ1379">
            <v>-67673.17</v>
          </cell>
        </row>
        <row r="1380">
          <cell r="F1380" t="str">
            <v>092.37601.0000.1080</v>
          </cell>
          <cell r="BZ1380">
            <v>4342126.24</v>
          </cell>
        </row>
        <row r="1381">
          <cell r="F1381" t="str">
            <v>092.37602.0000.1080</v>
          </cell>
          <cell r="BZ1381">
            <v>2283889.83</v>
          </cell>
        </row>
        <row r="1382">
          <cell r="F1382" t="str">
            <v>092.37800.0000.1080</v>
          </cell>
          <cell r="BZ1382">
            <v>393602.24</v>
          </cell>
        </row>
        <row r="1383">
          <cell r="F1383" t="str">
            <v>092.37900.0000.1080</v>
          </cell>
          <cell r="BZ1383">
            <v>36231.379999999997</v>
          </cell>
        </row>
        <row r="1384">
          <cell r="F1384" t="str">
            <v>092.37903.0000.1080</v>
          </cell>
          <cell r="BZ1384">
            <v>0</v>
          </cell>
        </row>
        <row r="1385">
          <cell r="F1385" t="str">
            <v>092.38000.0000.1080</v>
          </cell>
          <cell r="BZ1385">
            <v>5481625.5</v>
          </cell>
        </row>
        <row r="1386">
          <cell r="F1386" t="str">
            <v>092.38100.0000.1080</v>
          </cell>
          <cell r="BZ1386">
            <v>951861.71</v>
          </cell>
        </row>
        <row r="1387">
          <cell r="F1387" t="str">
            <v>092.38200.0000.1080</v>
          </cell>
          <cell r="BZ1387">
            <v>1290482.8400000001</v>
          </cell>
        </row>
        <row r="1388">
          <cell r="F1388" t="str">
            <v>092.38300.0000.1080</v>
          </cell>
          <cell r="BZ1388">
            <v>413433.93</v>
          </cell>
        </row>
        <row r="1389">
          <cell r="F1389" t="str">
            <v>092.38500.0000.1080</v>
          </cell>
          <cell r="BZ1389">
            <v>32719.29</v>
          </cell>
        </row>
        <row r="1390">
          <cell r="F1390" t="str">
            <v>092.38600.0000.1080</v>
          </cell>
          <cell r="BZ1390">
            <v>0</v>
          </cell>
        </row>
        <row r="1391">
          <cell r="F1391" t="str">
            <v>092.38700.0000.1080</v>
          </cell>
          <cell r="BZ1391">
            <v>5976.71</v>
          </cell>
        </row>
        <row r="1392">
          <cell r="F1392" t="str">
            <v>092.38900.0000.1080</v>
          </cell>
          <cell r="BZ1392">
            <v>86478.63</v>
          </cell>
        </row>
        <row r="1393">
          <cell r="F1393" t="str">
            <v>092.39000.0000.1080</v>
          </cell>
          <cell r="BZ1393">
            <v>541106.38</v>
          </cell>
        </row>
        <row r="1394">
          <cell r="F1394" t="str">
            <v>092.39001.0000.1080</v>
          </cell>
          <cell r="BZ1394">
            <v>46703.59</v>
          </cell>
        </row>
        <row r="1395">
          <cell r="F1395" t="str">
            <v>092.39003.0000.1110</v>
          </cell>
          <cell r="BZ1395">
            <v>189025.55</v>
          </cell>
        </row>
        <row r="1396">
          <cell r="F1396" t="str">
            <v>092.39100.0000.1080</v>
          </cell>
          <cell r="BZ1396">
            <v>61735.46</v>
          </cell>
        </row>
        <row r="1397">
          <cell r="F1397" t="str">
            <v>092.39200.0000.1080</v>
          </cell>
          <cell r="BZ1397">
            <v>222006.97</v>
          </cell>
        </row>
        <row r="1398">
          <cell r="F1398" t="str">
            <v>092.39300.0000.1080</v>
          </cell>
          <cell r="BZ1398">
            <v>9863.27</v>
          </cell>
        </row>
        <row r="1399">
          <cell r="F1399" t="str">
            <v>092.39400.0000.1080</v>
          </cell>
          <cell r="BZ1399">
            <v>204563.64</v>
          </cell>
        </row>
        <row r="1400">
          <cell r="F1400" t="str">
            <v>092.39500.0000.1080</v>
          </cell>
          <cell r="BZ1400">
            <v>-269.35000000000002</v>
          </cell>
        </row>
        <row r="1401">
          <cell r="F1401" t="str">
            <v>092.39600.0000.1080</v>
          </cell>
          <cell r="BZ1401">
            <v>50431.98</v>
          </cell>
        </row>
        <row r="1402">
          <cell r="F1402" t="str">
            <v>092.39603.0000.1080</v>
          </cell>
          <cell r="BZ1402">
            <v>13423.79</v>
          </cell>
        </row>
        <row r="1403">
          <cell r="F1403" t="str">
            <v>092.39604.0000.1080</v>
          </cell>
          <cell r="BZ1403">
            <v>64001.46</v>
          </cell>
        </row>
        <row r="1404">
          <cell r="F1404" t="str">
            <v>092.39605.0000.1080</v>
          </cell>
          <cell r="BZ1404">
            <v>1132.72</v>
          </cell>
        </row>
        <row r="1405">
          <cell r="F1405" t="str">
            <v>092.39700.0000.1080</v>
          </cell>
          <cell r="BZ1405">
            <v>10155.42</v>
          </cell>
        </row>
        <row r="1406">
          <cell r="F1406" t="str">
            <v>092.39701.0000.1080</v>
          </cell>
          <cell r="BZ1406">
            <v>33333.25</v>
          </cell>
        </row>
        <row r="1407">
          <cell r="F1407" t="str">
            <v>092.39800.0000.1080</v>
          </cell>
          <cell r="BZ1407">
            <v>3938.86</v>
          </cell>
        </row>
        <row r="1408">
          <cell r="F1408" t="str">
            <v>092.39906.0000.1080</v>
          </cell>
          <cell r="BZ1408">
            <v>2744.74</v>
          </cell>
        </row>
        <row r="1409">
          <cell r="F1409" t="str">
            <v>092.39906.0000.1110</v>
          </cell>
          <cell r="BZ1409">
            <v>153962.97</v>
          </cell>
        </row>
        <row r="1410">
          <cell r="F1410" t="str">
            <v>092.39907.0000.1080</v>
          </cell>
          <cell r="BZ1410">
            <v>888.48</v>
          </cell>
        </row>
        <row r="1411">
          <cell r="F1411" t="str">
            <v>092.39907.0000.1110</v>
          </cell>
          <cell r="BZ1411">
            <v>51531.58</v>
          </cell>
        </row>
        <row r="1412">
          <cell r="F1412" t="str">
            <v>093.00000.0000.1080</v>
          </cell>
          <cell r="BZ1412">
            <v>136807.44</v>
          </cell>
        </row>
        <row r="1413">
          <cell r="F1413" t="str">
            <v>093.30100.0000.1080</v>
          </cell>
          <cell r="BZ1413">
            <v>0</v>
          </cell>
        </row>
        <row r="1414">
          <cell r="F1414" t="str">
            <v>093.30200.0000.1080</v>
          </cell>
          <cell r="BZ1414">
            <v>217031.62</v>
          </cell>
        </row>
        <row r="1415">
          <cell r="F1415" t="str">
            <v>093.30300.0000.1080</v>
          </cell>
          <cell r="BZ1415">
            <v>0</v>
          </cell>
        </row>
        <row r="1416">
          <cell r="F1416" t="str">
            <v>093.30400.0000.1080</v>
          </cell>
          <cell r="BZ1416">
            <v>7044.09</v>
          </cell>
        </row>
        <row r="1417">
          <cell r="F1417" t="str">
            <v>093.30500.0000.1080</v>
          </cell>
          <cell r="BZ1417">
            <v>1128.21</v>
          </cell>
        </row>
        <row r="1418">
          <cell r="F1418" t="str">
            <v>093.31900.0000.1080</v>
          </cell>
          <cell r="BZ1418">
            <v>-227483.74</v>
          </cell>
        </row>
        <row r="1419">
          <cell r="F1419" t="str">
            <v>093.36510.0000.1080</v>
          </cell>
          <cell r="BZ1419">
            <v>729628.74</v>
          </cell>
        </row>
        <row r="1420">
          <cell r="F1420" t="str">
            <v>093.36520.0000.1080</v>
          </cell>
          <cell r="BZ1420">
            <v>34978.17</v>
          </cell>
        </row>
        <row r="1421">
          <cell r="F1421" t="str">
            <v>093.36600.0000.1080</v>
          </cell>
          <cell r="BZ1421">
            <v>1100.31</v>
          </cell>
        </row>
        <row r="1422">
          <cell r="F1422" t="str">
            <v>093.36601.0000.1080</v>
          </cell>
          <cell r="BZ1422">
            <v>0</v>
          </cell>
        </row>
        <row r="1423">
          <cell r="F1423" t="str">
            <v>093.36602.0000.1080</v>
          </cell>
          <cell r="BZ1423">
            <v>-5.999999999994543E-2</v>
          </cell>
        </row>
        <row r="1424">
          <cell r="F1424" t="str">
            <v>093.36700.0000.1080</v>
          </cell>
          <cell r="BZ1424">
            <v>0</v>
          </cell>
        </row>
        <row r="1425">
          <cell r="F1425" t="str">
            <v>093.36701.0000.1080</v>
          </cell>
          <cell r="BZ1425">
            <v>1953272.5</v>
          </cell>
        </row>
        <row r="1426">
          <cell r="F1426" t="str">
            <v>093.36900.0000.1080</v>
          </cell>
          <cell r="BZ1426">
            <v>333664.40999999997</v>
          </cell>
        </row>
        <row r="1427">
          <cell r="F1427" t="str">
            <v>093.37400.0000.1080</v>
          </cell>
          <cell r="BZ1427">
            <v>535518.34</v>
          </cell>
        </row>
        <row r="1428">
          <cell r="F1428" t="str">
            <v>093.37402.0000.1080</v>
          </cell>
          <cell r="BZ1428">
            <v>0</v>
          </cell>
        </row>
        <row r="1429">
          <cell r="F1429" t="str">
            <v>093.37500.0000.1080</v>
          </cell>
          <cell r="BZ1429">
            <v>228930.09</v>
          </cell>
        </row>
        <row r="1430">
          <cell r="F1430" t="str">
            <v>093.37501.0000.1080</v>
          </cell>
          <cell r="BZ1430">
            <v>0</v>
          </cell>
        </row>
        <row r="1431">
          <cell r="F1431" t="str">
            <v>093.37600.0000.1080</v>
          </cell>
          <cell r="BZ1431">
            <v>115532.09</v>
          </cell>
        </row>
        <row r="1432">
          <cell r="F1432" t="str">
            <v>093.37601.0000.1080</v>
          </cell>
          <cell r="BZ1432">
            <v>13766612.510000002</v>
          </cell>
        </row>
        <row r="1433">
          <cell r="F1433" t="str">
            <v>093.37602.0000.1080</v>
          </cell>
          <cell r="BZ1433">
            <v>48608088.539999999</v>
          </cell>
        </row>
        <row r="1434">
          <cell r="F1434" t="str">
            <v>093.37800.0000.1080</v>
          </cell>
          <cell r="BZ1434">
            <v>3245579.35</v>
          </cell>
        </row>
        <row r="1435">
          <cell r="F1435" t="str">
            <v>093.37900.0000.1080</v>
          </cell>
          <cell r="BZ1435">
            <v>666698.31000000006</v>
          </cell>
        </row>
        <row r="1436">
          <cell r="F1436" t="str">
            <v>093.37903.0000.1080</v>
          </cell>
          <cell r="BZ1436">
            <v>0</v>
          </cell>
        </row>
        <row r="1437">
          <cell r="F1437" t="str">
            <v>093.37905.0000.1080</v>
          </cell>
          <cell r="BZ1437">
            <v>0</v>
          </cell>
        </row>
        <row r="1438">
          <cell r="F1438" t="str">
            <v>093.38000.0000.1080</v>
          </cell>
          <cell r="BZ1438">
            <v>24953335.389999997</v>
          </cell>
        </row>
        <row r="1439">
          <cell r="F1439" t="str">
            <v>093.38100.0000.1080</v>
          </cell>
          <cell r="BZ1439">
            <v>5640843.3899999997</v>
          </cell>
        </row>
        <row r="1440">
          <cell r="F1440" t="str">
            <v>093.38200.0000.1080</v>
          </cell>
          <cell r="BZ1440">
            <v>6712598.9099999992</v>
          </cell>
        </row>
        <row r="1441">
          <cell r="F1441" t="str">
            <v>093.38300.0000.1080</v>
          </cell>
          <cell r="BZ1441">
            <v>1643158.08</v>
          </cell>
        </row>
        <row r="1442">
          <cell r="F1442" t="str">
            <v>093.38500.0000.1080</v>
          </cell>
          <cell r="BZ1442">
            <v>26160.11</v>
          </cell>
        </row>
        <row r="1443">
          <cell r="F1443" t="str">
            <v>093.38600.0000.1080</v>
          </cell>
          <cell r="BZ1443">
            <v>0</v>
          </cell>
        </row>
        <row r="1444">
          <cell r="F1444" t="str">
            <v>093.38700.0000.1080</v>
          </cell>
          <cell r="BZ1444">
            <v>126.63</v>
          </cell>
        </row>
        <row r="1445">
          <cell r="F1445" t="str">
            <v>093.38900.0000.1080</v>
          </cell>
          <cell r="BZ1445">
            <v>10050.89</v>
          </cell>
        </row>
        <row r="1446">
          <cell r="F1446" t="str">
            <v>093.39000.0000.1080</v>
          </cell>
          <cell r="BZ1446">
            <v>324169.8</v>
          </cell>
        </row>
        <row r="1447">
          <cell r="F1447" t="str">
            <v>093.39003.0000.1110</v>
          </cell>
          <cell r="BZ1447">
            <v>17678.95</v>
          </cell>
        </row>
        <row r="1448">
          <cell r="F1448" t="str">
            <v>093.39003.0000.1080</v>
          </cell>
          <cell r="BZ1448">
            <v>410.65</v>
          </cell>
        </row>
        <row r="1449">
          <cell r="F1449" t="str">
            <v>093.39009.0000.1110</v>
          </cell>
          <cell r="BZ1449">
            <v>385816.69</v>
          </cell>
        </row>
        <row r="1450">
          <cell r="F1450" t="str">
            <v>093.39100.0000.1080</v>
          </cell>
          <cell r="BZ1450">
            <v>241133.69</v>
          </cell>
        </row>
        <row r="1451">
          <cell r="F1451" t="str">
            <v>093.39200.0000.1080</v>
          </cell>
          <cell r="BZ1451">
            <v>1106020.6399999999</v>
          </cell>
        </row>
        <row r="1452">
          <cell r="F1452" t="str">
            <v>093.39300.0000.1080</v>
          </cell>
          <cell r="BZ1452">
            <v>23487.02</v>
          </cell>
        </row>
        <row r="1453">
          <cell r="F1453" t="str">
            <v>093.39400.0000.1080</v>
          </cell>
          <cell r="BZ1453">
            <v>-3628.0000000000509</v>
          </cell>
        </row>
        <row r="1454">
          <cell r="F1454" t="str">
            <v>093.39600.0000.1080</v>
          </cell>
          <cell r="BZ1454">
            <v>630692.47</v>
          </cell>
        </row>
        <row r="1455">
          <cell r="F1455" t="str">
            <v>093.39603.0000.1080</v>
          </cell>
          <cell r="BZ1455">
            <v>141595.93</v>
          </cell>
        </row>
        <row r="1456">
          <cell r="F1456" t="str">
            <v>093.39604.0000.1080</v>
          </cell>
          <cell r="BZ1456">
            <v>9539.1</v>
          </cell>
        </row>
        <row r="1457">
          <cell r="F1457" t="str">
            <v>093.39605.0000.1080</v>
          </cell>
          <cell r="BZ1457">
            <v>1018.79</v>
          </cell>
        </row>
        <row r="1458">
          <cell r="F1458" t="str">
            <v>093.39700.0000.1080</v>
          </cell>
          <cell r="BZ1458">
            <v>106384.89</v>
          </cell>
        </row>
        <row r="1459">
          <cell r="F1459" t="str">
            <v>093.39701.0000.1080</v>
          </cell>
          <cell r="BZ1459">
            <v>98166.87</v>
          </cell>
        </row>
        <row r="1460">
          <cell r="F1460" t="str">
            <v>093.39702.0000.1080</v>
          </cell>
          <cell r="BZ1460">
            <v>74388.62</v>
          </cell>
        </row>
        <row r="1461">
          <cell r="F1461" t="str">
            <v>093.39705.0000.1080</v>
          </cell>
          <cell r="BZ1461">
            <v>14488.98</v>
          </cell>
        </row>
        <row r="1462">
          <cell r="F1462" t="str">
            <v>093.39800.0000.1080</v>
          </cell>
          <cell r="BZ1462">
            <v>31628.41</v>
          </cell>
        </row>
        <row r="1463">
          <cell r="F1463" t="str">
            <v>093.39900.0000.1110</v>
          </cell>
          <cell r="BZ1463">
            <v>6733.18</v>
          </cell>
        </row>
        <row r="1464">
          <cell r="F1464" t="str">
            <v>093.39900.0000.1080</v>
          </cell>
          <cell r="BZ1464">
            <v>285.5</v>
          </cell>
        </row>
        <row r="1465">
          <cell r="F1465" t="str">
            <v>093.39901.0000.1080</v>
          </cell>
          <cell r="BZ1465">
            <v>871.53</v>
          </cell>
        </row>
        <row r="1466">
          <cell r="F1466" t="str">
            <v>093.39906.0000.1080</v>
          </cell>
          <cell r="BZ1466">
            <v>0</v>
          </cell>
        </row>
        <row r="1467">
          <cell r="F1467" t="str">
            <v>093.39906.0000.1110</v>
          </cell>
          <cell r="BZ1467">
            <v>1212542.52</v>
          </cell>
        </row>
        <row r="1468">
          <cell r="F1468" t="str">
            <v>093.39907.0000.1080</v>
          </cell>
          <cell r="BZ1468">
            <v>0</v>
          </cell>
        </row>
        <row r="1469">
          <cell r="F1469" t="str">
            <v>093.39907.0000.1110</v>
          </cell>
          <cell r="BZ1469">
            <v>487699.65</v>
          </cell>
        </row>
        <row r="1470">
          <cell r="F1470" t="str">
            <v>094.36510.0000.1080</v>
          </cell>
          <cell r="BZ1470">
            <v>0</v>
          </cell>
        </row>
        <row r="1471">
          <cell r="F1471" t="str">
            <v>094.36520.0000.1080</v>
          </cell>
          <cell r="BZ1471">
            <v>0</v>
          </cell>
        </row>
        <row r="1472">
          <cell r="F1472" t="str">
            <v>094.36601.0000.1080</v>
          </cell>
          <cell r="BZ1472">
            <v>0</v>
          </cell>
        </row>
        <row r="1473">
          <cell r="F1473" t="str">
            <v>094.36602.0000.1080</v>
          </cell>
          <cell r="BZ1473">
            <v>0</v>
          </cell>
        </row>
        <row r="1474">
          <cell r="F1474" t="str">
            <v>094.36700.0000.1080</v>
          </cell>
          <cell r="BZ1474">
            <v>0</v>
          </cell>
        </row>
        <row r="1475">
          <cell r="F1475" t="str">
            <v>094.36701.0000.1080</v>
          </cell>
          <cell r="BZ1475">
            <v>0</v>
          </cell>
        </row>
        <row r="1476">
          <cell r="F1476" t="str">
            <v>094.36900.0000.1080</v>
          </cell>
          <cell r="BZ1476">
            <v>0</v>
          </cell>
        </row>
        <row r="1477">
          <cell r="F1477" t="str">
            <v>094.37402.0000.1080</v>
          </cell>
          <cell r="BZ1477">
            <v>0</v>
          </cell>
        </row>
        <row r="1478">
          <cell r="F1478" t="str">
            <v>094.37500.0000.1080</v>
          </cell>
          <cell r="BZ1478">
            <v>3.5527136788005009E-14</v>
          </cell>
        </row>
        <row r="1479">
          <cell r="F1479" t="str">
            <v>094.37501.0000.1080</v>
          </cell>
          <cell r="BZ1479">
            <v>0</v>
          </cell>
        </row>
        <row r="1480">
          <cell r="F1480" t="str">
            <v>094.37600.0000.1080</v>
          </cell>
          <cell r="BZ1480">
            <v>0</v>
          </cell>
        </row>
        <row r="1481">
          <cell r="F1481" t="str">
            <v>094.37601.0000.1080</v>
          </cell>
          <cell r="BZ1481">
            <v>0</v>
          </cell>
        </row>
        <row r="1482">
          <cell r="F1482" t="str">
            <v>094.37602.0000.1080</v>
          </cell>
          <cell r="BZ1482">
            <v>0</v>
          </cell>
        </row>
        <row r="1483">
          <cell r="F1483" t="str">
            <v>094.37800.0000.1080</v>
          </cell>
          <cell r="BZ1483">
            <v>0</v>
          </cell>
        </row>
        <row r="1484">
          <cell r="F1484" t="str">
            <v>094.37900.0000.1080</v>
          </cell>
          <cell r="BZ1484">
            <v>0</v>
          </cell>
        </row>
        <row r="1485">
          <cell r="F1485" t="str">
            <v>094.37905.0000.1080</v>
          </cell>
          <cell r="BZ1485">
            <v>0</v>
          </cell>
        </row>
        <row r="1486">
          <cell r="F1486" t="str">
            <v>094.38000.0000.1080</v>
          </cell>
          <cell r="BZ1486">
            <v>0</v>
          </cell>
        </row>
        <row r="1487">
          <cell r="F1487" t="str">
            <v>094.38100.0000.1080</v>
          </cell>
          <cell r="BZ1487">
            <v>0</v>
          </cell>
        </row>
        <row r="1488">
          <cell r="F1488" t="str">
            <v>094.38200.0000.1080</v>
          </cell>
          <cell r="BZ1488">
            <v>0</v>
          </cell>
        </row>
        <row r="1489">
          <cell r="F1489" t="str">
            <v>094.38300.0000.1080</v>
          </cell>
          <cell r="BZ1489">
            <v>0</v>
          </cell>
        </row>
        <row r="1490">
          <cell r="F1490" t="str">
            <v>094.38500.0000.1080</v>
          </cell>
          <cell r="BZ1490">
            <v>0</v>
          </cell>
        </row>
        <row r="1491">
          <cell r="F1491" t="str">
            <v>094.39003.0000.1080</v>
          </cell>
          <cell r="BZ1491">
            <v>0</v>
          </cell>
        </row>
        <row r="1492">
          <cell r="F1492" t="str">
            <v>094.39003.0000.1110</v>
          </cell>
          <cell r="BZ1492">
            <v>0</v>
          </cell>
        </row>
        <row r="1493">
          <cell r="F1493" t="str">
            <v>094.39004.0000.1080</v>
          </cell>
          <cell r="BZ1493">
            <v>0</v>
          </cell>
        </row>
        <row r="1494">
          <cell r="F1494" t="str">
            <v>094.39100.0000.1080</v>
          </cell>
          <cell r="BZ1494">
            <v>0</v>
          </cell>
        </row>
        <row r="1495">
          <cell r="F1495" t="str">
            <v>094.39300.0000.1080</v>
          </cell>
          <cell r="BZ1495">
            <v>0</v>
          </cell>
        </row>
        <row r="1496">
          <cell r="F1496" t="str">
            <v>094.39400.0000.1080</v>
          </cell>
          <cell r="BZ1496">
            <v>0</v>
          </cell>
        </row>
        <row r="1497">
          <cell r="F1497" t="str">
            <v>094.39600.0000.1080</v>
          </cell>
          <cell r="BZ1497">
            <v>0</v>
          </cell>
        </row>
        <row r="1498">
          <cell r="F1498" t="str">
            <v>094.39604.0000.1080</v>
          </cell>
          <cell r="BZ1498">
            <v>0</v>
          </cell>
        </row>
        <row r="1499">
          <cell r="F1499" t="str">
            <v>094.39700.0000.1080</v>
          </cell>
          <cell r="BZ1499">
            <v>0</v>
          </cell>
        </row>
        <row r="1500">
          <cell r="F1500" t="str">
            <v>094.39701.0000.1080</v>
          </cell>
          <cell r="BZ1500">
            <v>0</v>
          </cell>
        </row>
        <row r="1501">
          <cell r="F1501" t="str">
            <v>094.39906.0000.1080</v>
          </cell>
          <cell r="BZ1501">
            <v>0</v>
          </cell>
        </row>
        <row r="1502">
          <cell r="F1502" t="str">
            <v>094.39906.0000.1110</v>
          </cell>
          <cell r="BZ1502">
            <v>0</v>
          </cell>
        </row>
        <row r="1503">
          <cell r="F1503" t="str">
            <v>094.39907.0000.1080</v>
          </cell>
          <cell r="BZ1503">
            <v>0</v>
          </cell>
        </row>
        <row r="1504">
          <cell r="F1504" t="str">
            <v>094.39907.0000.1110</v>
          </cell>
          <cell r="BZ1504">
            <v>0</v>
          </cell>
        </row>
        <row r="1505">
          <cell r="F1505" t="str">
            <v>095.00000.0000.1080</v>
          </cell>
          <cell r="BZ1505">
            <v>54020.23</v>
          </cell>
        </row>
        <row r="1506">
          <cell r="F1506" t="str">
            <v>095.30200.0000.1080</v>
          </cell>
          <cell r="BZ1506">
            <v>18249.11</v>
          </cell>
        </row>
        <row r="1507">
          <cell r="F1507" t="str">
            <v>095.30400.0000.1080</v>
          </cell>
          <cell r="BZ1507">
            <v>68816.460000000006</v>
          </cell>
        </row>
        <row r="1508">
          <cell r="F1508" t="str">
            <v>095.30500.0000.1080</v>
          </cell>
          <cell r="BZ1508">
            <v>5188.25</v>
          </cell>
        </row>
        <row r="1509">
          <cell r="F1509" t="str">
            <v>095.31100.0000.1080</v>
          </cell>
          <cell r="BZ1509">
            <v>327438.23</v>
          </cell>
        </row>
        <row r="1510">
          <cell r="F1510" t="str">
            <v>095.31105.0000.1080</v>
          </cell>
          <cell r="BZ1510">
            <v>0</v>
          </cell>
        </row>
        <row r="1511">
          <cell r="F1511" t="str">
            <v>095.31900.0000.1080</v>
          </cell>
          <cell r="BZ1511">
            <v>0</v>
          </cell>
        </row>
        <row r="1512">
          <cell r="F1512" t="str">
            <v>095.36100.0000.1080</v>
          </cell>
          <cell r="BZ1512">
            <v>260344.7</v>
          </cell>
        </row>
        <row r="1513">
          <cell r="F1513" t="str">
            <v>095.36200.0000.1080</v>
          </cell>
          <cell r="BZ1513">
            <v>1466052.28</v>
          </cell>
        </row>
        <row r="1514">
          <cell r="F1514" t="str">
            <v>095.36310.0000.1080</v>
          </cell>
          <cell r="BZ1514">
            <v>1358122.8</v>
          </cell>
        </row>
        <row r="1515">
          <cell r="F1515" t="str">
            <v>095.36320.0000.1080</v>
          </cell>
          <cell r="BZ1515">
            <v>1409785.43</v>
          </cell>
        </row>
        <row r="1516">
          <cell r="F1516" t="str">
            <v>095.36350.0000.1080</v>
          </cell>
          <cell r="BZ1516">
            <v>152051.85999999999</v>
          </cell>
        </row>
        <row r="1517">
          <cell r="F1517" t="str">
            <v>095.36510.0000.1080</v>
          </cell>
          <cell r="BZ1517">
            <v>4502.3</v>
          </cell>
        </row>
        <row r="1518">
          <cell r="F1518" t="str">
            <v>095.36520.0000.1080</v>
          </cell>
          <cell r="BZ1518">
            <v>46982.18</v>
          </cell>
        </row>
        <row r="1519">
          <cell r="F1519" t="str">
            <v>095.36600.0000.1080</v>
          </cell>
          <cell r="BZ1519">
            <v>11492.89</v>
          </cell>
        </row>
        <row r="1520">
          <cell r="F1520" t="str">
            <v>095.36601.0000.1080</v>
          </cell>
          <cell r="BZ1520">
            <v>0</v>
          </cell>
        </row>
        <row r="1521">
          <cell r="F1521" t="str">
            <v>095.36602.0000.1080</v>
          </cell>
          <cell r="BZ1521">
            <v>0</v>
          </cell>
        </row>
        <row r="1522">
          <cell r="F1522" t="str">
            <v>095.36700.0000.1080</v>
          </cell>
          <cell r="BZ1522">
            <v>165.77</v>
          </cell>
        </row>
        <row r="1523">
          <cell r="F1523" t="str">
            <v>095.36701.0000.1080</v>
          </cell>
          <cell r="BZ1523">
            <v>2711952.86</v>
          </cell>
        </row>
        <row r="1524">
          <cell r="F1524" t="str">
            <v>095.36900.0000.1080</v>
          </cell>
          <cell r="BZ1524">
            <v>93662.71</v>
          </cell>
        </row>
        <row r="1525">
          <cell r="F1525" t="str">
            <v>095.37000.0000.1080</v>
          </cell>
          <cell r="BZ1525">
            <v>28203.02</v>
          </cell>
        </row>
        <row r="1526">
          <cell r="F1526" t="str">
            <v>095.37400.0000.1080</v>
          </cell>
          <cell r="BZ1526">
            <v>126078.58</v>
          </cell>
        </row>
        <row r="1527">
          <cell r="F1527" t="str">
            <v>095.37402.0000.1080</v>
          </cell>
          <cell r="BZ1527">
            <v>0</v>
          </cell>
        </row>
        <row r="1528">
          <cell r="F1528" t="str">
            <v>095.37500.0000.1080</v>
          </cell>
          <cell r="BZ1528">
            <v>20394.97</v>
          </cell>
        </row>
        <row r="1529">
          <cell r="F1529" t="str">
            <v>095.37501.0000.1080</v>
          </cell>
          <cell r="BZ1529">
            <v>0</v>
          </cell>
        </row>
        <row r="1530">
          <cell r="F1530" t="str">
            <v>095.37600.0000.1080</v>
          </cell>
          <cell r="BZ1530">
            <v>72710.86</v>
          </cell>
        </row>
        <row r="1531">
          <cell r="F1531" t="str">
            <v>095.37601.0000.1080</v>
          </cell>
          <cell r="BZ1531">
            <v>8446705.620000001</v>
          </cell>
        </row>
        <row r="1532">
          <cell r="F1532" t="str">
            <v>095.37602.0000.1080</v>
          </cell>
          <cell r="BZ1532">
            <v>5092348.9000000004</v>
          </cell>
        </row>
        <row r="1533">
          <cell r="F1533" t="str">
            <v>095.37800.0000.1080</v>
          </cell>
          <cell r="BZ1533">
            <v>294117.34999999998</v>
          </cell>
        </row>
        <row r="1534">
          <cell r="F1534" t="str">
            <v>095.37900.0000.1080</v>
          </cell>
          <cell r="BZ1534">
            <v>65846.73</v>
          </cell>
        </row>
        <row r="1535">
          <cell r="F1535" t="str">
            <v>095.37903.0000.1080</v>
          </cell>
          <cell r="BZ1535">
            <v>0</v>
          </cell>
        </row>
        <row r="1536">
          <cell r="F1536" t="str">
            <v>095.37905.0000.1080</v>
          </cell>
          <cell r="BZ1536">
            <v>0</v>
          </cell>
        </row>
        <row r="1537">
          <cell r="F1537" t="str">
            <v>095.38000.0000.1080</v>
          </cell>
          <cell r="BZ1537">
            <v>13496562.779999999</v>
          </cell>
        </row>
        <row r="1538">
          <cell r="F1538" t="str">
            <v>095.38100.0000.1080</v>
          </cell>
          <cell r="BZ1538">
            <v>3332816.16</v>
          </cell>
        </row>
        <row r="1539">
          <cell r="F1539" t="str">
            <v>095.38200.0000.1080</v>
          </cell>
          <cell r="BZ1539">
            <v>707645.9</v>
          </cell>
        </row>
        <row r="1540">
          <cell r="F1540" t="str">
            <v>095.38300.0000.1080</v>
          </cell>
          <cell r="BZ1540">
            <v>919653.2</v>
          </cell>
        </row>
        <row r="1541">
          <cell r="F1541" t="str">
            <v>095.38500.0000.1080</v>
          </cell>
          <cell r="BZ1541">
            <v>1909.18</v>
          </cell>
        </row>
        <row r="1542">
          <cell r="F1542" t="str">
            <v>095.38900.0000.1080</v>
          </cell>
          <cell r="BZ1542">
            <v>157771.71</v>
          </cell>
        </row>
        <row r="1543">
          <cell r="F1543" t="str">
            <v>095.39000.0000.1080</v>
          </cell>
          <cell r="BZ1543">
            <v>392034.21</v>
          </cell>
        </row>
        <row r="1544">
          <cell r="F1544" t="str">
            <v>095.39003.0000.1110</v>
          </cell>
          <cell r="BZ1544">
            <v>15222.75</v>
          </cell>
        </row>
        <row r="1545">
          <cell r="F1545" t="str">
            <v>095.39003.0000.1080</v>
          </cell>
          <cell r="BZ1545">
            <v>535.94000000000005</v>
          </cell>
        </row>
        <row r="1546">
          <cell r="F1546" t="str">
            <v>095.39004.0000.1080</v>
          </cell>
          <cell r="BZ1546">
            <v>2070.16</v>
          </cell>
        </row>
        <row r="1547">
          <cell r="F1547" t="str">
            <v>095.39009.0000.1110</v>
          </cell>
          <cell r="BZ1547">
            <v>217845.31</v>
          </cell>
        </row>
        <row r="1548">
          <cell r="F1548" t="str">
            <v>095.39100.0000.1080</v>
          </cell>
          <cell r="BZ1548">
            <v>332980.27</v>
          </cell>
        </row>
        <row r="1549">
          <cell r="F1549" t="str">
            <v>095.39103.0000.1080</v>
          </cell>
          <cell r="BZ1549">
            <v>0</v>
          </cell>
        </row>
        <row r="1550">
          <cell r="F1550" t="str">
            <v>095.39200.0000.1080</v>
          </cell>
          <cell r="BZ1550">
            <v>28117.3</v>
          </cell>
        </row>
        <row r="1551">
          <cell r="F1551" t="str">
            <v>095.39300.0000.1080</v>
          </cell>
          <cell r="BZ1551">
            <v>3883.75</v>
          </cell>
        </row>
        <row r="1552">
          <cell r="F1552" t="str">
            <v>095.39400.0000.1080</v>
          </cell>
          <cell r="BZ1552">
            <v>-189654.21</v>
          </cell>
        </row>
        <row r="1553">
          <cell r="F1553" t="str">
            <v>095.39600.0000.1080</v>
          </cell>
          <cell r="BZ1553">
            <v>238025.08</v>
          </cell>
        </row>
        <row r="1554">
          <cell r="F1554" t="str">
            <v>095.39603.0000.1080</v>
          </cell>
          <cell r="BZ1554">
            <v>63420.05</v>
          </cell>
        </row>
        <row r="1555">
          <cell r="F1555" t="str">
            <v>095.39604.0000.1080</v>
          </cell>
          <cell r="BZ1555">
            <v>54933.51</v>
          </cell>
        </row>
        <row r="1556">
          <cell r="F1556" t="str">
            <v>095.39605.0000.1080</v>
          </cell>
          <cell r="BZ1556">
            <v>1521.63</v>
          </cell>
        </row>
        <row r="1557">
          <cell r="F1557" t="str">
            <v>095.39700.0000.1080</v>
          </cell>
          <cell r="BZ1557">
            <v>8211.51</v>
          </cell>
        </row>
        <row r="1558">
          <cell r="F1558" t="str">
            <v>095.39701.0000.1080</v>
          </cell>
          <cell r="BZ1558">
            <v>-78592.06</v>
          </cell>
        </row>
        <row r="1559">
          <cell r="F1559" t="str">
            <v>095.39800.0000.1080</v>
          </cell>
          <cell r="BZ1559">
            <v>62001.37</v>
          </cell>
        </row>
        <row r="1560">
          <cell r="F1560" t="str">
            <v>095.39902.0000.1080</v>
          </cell>
          <cell r="BZ1560">
            <v>0</v>
          </cell>
        </row>
        <row r="1561">
          <cell r="F1561" t="str">
            <v>095.39902.0000.1110</v>
          </cell>
          <cell r="BZ1561">
            <v>0</v>
          </cell>
        </row>
        <row r="1562">
          <cell r="F1562" t="str">
            <v>095.39903.0000.1080</v>
          </cell>
          <cell r="BZ1562">
            <v>307325.83</v>
          </cell>
        </row>
        <row r="1563">
          <cell r="F1563" t="str">
            <v>095.39906.0000.1080</v>
          </cell>
          <cell r="BZ1563">
            <v>0</v>
          </cell>
        </row>
        <row r="1564">
          <cell r="F1564" t="str">
            <v>095.39906.0000.1110</v>
          </cell>
          <cell r="BZ1564">
            <v>166987.85</v>
          </cell>
        </row>
        <row r="1565">
          <cell r="F1565" t="str">
            <v>095.39907.0000.1080</v>
          </cell>
          <cell r="BZ1565">
            <v>0</v>
          </cell>
        </row>
        <row r="1566">
          <cell r="F1566" t="str">
            <v>095.39907.0000.1110</v>
          </cell>
          <cell r="BZ1566">
            <v>38857.120000000003</v>
          </cell>
        </row>
        <row r="1567">
          <cell r="F1567" t="str">
            <v>095.39909.0000.1110</v>
          </cell>
          <cell r="BZ1567">
            <v>157661.74</v>
          </cell>
        </row>
        <row r="1568">
          <cell r="F1568" t="str">
            <v>095.39924.0000.1110</v>
          </cell>
          <cell r="BZ1568">
            <v>2293.3000000000002</v>
          </cell>
        </row>
        <row r="1569">
          <cell r="F1569" t="str">
            <v>096.00000.0000.1080</v>
          </cell>
          <cell r="BZ1569">
            <v>43068.3</v>
          </cell>
        </row>
        <row r="1570">
          <cell r="F1570" t="str">
            <v>096.30100.0000.1080</v>
          </cell>
          <cell r="BZ1570">
            <v>0</v>
          </cell>
        </row>
        <row r="1571">
          <cell r="F1571" t="str">
            <v>096.30200.0000.1080</v>
          </cell>
          <cell r="BZ1571">
            <v>459.8</v>
          </cell>
        </row>
        <row r="1572">
          <cell r="F1572" t="str">
            <v>096.30400.0000.1080</v>
          </cell>
          <cell r="BZ1572">
            <v>288380.58</v>
          </cell>
        </row>
        <row r="1573">
          <cell r="F1573" t="str">
            <v>096.30500.0000.1080</v>
          </cell>
          <cell r="BZ1573">
            <v>-658382.04</v>
          </cell>
        </row>
        <row r="1574">
          <cell r="F1574" t="str">
            <v>096.31100.0000.1080</v>
          </cell>
          <cell r="BZ1574">
            <v>49122.33</v>
          </cell>
        </row>
        <row r="1575">
          <cell r="F1575" t="str">
            <v>096.31105.0000.1080</v>
          </cell>
          <cell r="BZ1575">
            <v>0</v>
          </cell>
        </row>
        <row r="1576">
          <cell r="F1576" t="str">
            <v>096.31900.0000.1080</v>
          </cell>
          <cell r="BZ1576">
            <v>545333.13</v>
          </cell>
        </row>
        <row r="1577">
          <cell r="F1577" t="str">
            <v>096.36100.0000.1080</v>
          </cell>
          <cell r="BZ1577">
            <v>1934.68</v>
          </cell>
        </row>
        <row r="1578">
          <cell r="F1578" t="str">
            <v>096.36200.0000.1080</v>
          </cell>
          <cell r="BZ1578">
            <v>411466.04</v>
          </cell>
        </row>
        <row r="1579">
          <cell r="F1579" t="str">
            <v>096.36510.0000.1080</v>
          </cell>
          <cell r="BZ1579">
            <v>0</v>
          </cell>
        </row>
        <row r="1580">
          <cell r="F1580" t="str">
            <v>096.36520.0000.1080</v>
          </cell>
          <cell r="BZ1580">
            <v>0</v>
          </cell>
        </row>
        <row r="1581">
          <cell r="F1581" t="str">
            <v>096.36700.0000.1080</v>
          </cell>
          <cell r="BZ1581">
            <v>-5386.01</v>
          </cell>
        </row>
        <row r="1582">
          <cell r="F1582" t="str">
            <v>096.36701.0000.1080</v>
          </cell>
          <cell r="BZ1582">
            <v>341261.88</v>
          </cell>
        </row>
        <row r="1583">
          <cell r="F1583" t="str">
            <v>096.36900.0000.1080</v>
          </cell>
          <cell r="BZ1583">
            <v>64794.78</v>
          </cell>
        </row>
        <row r="1584">
          <cell r="F1584" t="str">
            <v>096.37400.0000.1080</v>
          </cell>
          <cell r="BZ1584">
            <v>53188.45</v>
          </cell>
        </row>
        <row r="1585">
          <cell r="F1585" t="str">
            <v>096.37402.0000.1080</v>
          </cell>
          <cell r="BZ1585">
            <v>0</v>
          </cell>
        </row>
        <row r="1586">
          <cell r="F1586" t="str">
            <v>096.37500.0000.1080</v>
          </cell>
          <cell r="BZ1586">
            <v>702.19</v>
          </cell>
        </row>
        <row r="1587">
          <cell r="F1587" t="str">
            <v>096.37501.0000.1080</v>
          </cell>
          <cell r="BZ1587">
            <v>0</v>
          </cell>
        </row>
        <row r="1588">
          <cell r="F1588" t="str">
            <v>096.37600.0000.1080</v>
          </cell>
          <cell r="BZ1588">
            <v>-81008.87</v>
          </cell>
        </row>
        <row r="1589">
          <cell r="F1589" t="str">
            <v>096.37601.0000.1080</v>
          </cell>
          <cell r="BZ1589">
            <v>3430541.53</v>
          </cell>
        </row>
        <row r="1590">
          <cell r="F1590" t="str">
            <v>096.37602.0000.1080</v>
          </cell>
          <cell r="BZ1590">
            <v>4828484.13</v>
          </cell>
        </row>
        <row r="1591">
          <cell r="F1591" t="str">
            <v>096.37800.0000.1080</v>
          </cell>
          <cell r="BZ1591">
            <v>231929.47</v>
          </cell>
        </row>
        <row r="1592">
          <cell r="F1592" t="str">
            <v>096.37900.0000.1080</v>
          </cell>
          <cell r="BZ1592">
            <v>117897.16</v>
          </cell>
        </row>
        <row r="1593">
          <cell r="F1593" t="str">
            <v>096.37903.0000.1080</v>
          </cell>
          <cell r="BZ1593">
            <v>0</v>
          </cell>
        </row>
        <row r="1594">
          <cell r="F1594" t="str">
            <v>096.37905.0000.1080</v>
          </cell>
          <cell r="BZ1594">
            <v>0</v>
          </cell>
        </row>
        <row r="1595">
          <cell r="F1595" t="str">
            <v>096.38000.0000.1080</v>
          </cell>
          <cell r="BZ1595">
            <v>3990999.82</v>
          </cell>
        </row>
        <row r="1596">
          <cell r="F1596" t="str">
            <v>096.38100.0000.1080</v>
          </cell>
          <cell r="BZ1596">
            <v>633607.11</v>
          </cell>
        </row>
        <row r="1597">
          <cell r="F1597" t="str">
            <v>096.38200.0000.1080</v>
          </cell>
          <cell r="BZ1597">
            <v>1919167.87</v>
          </cell>
        </row>
        <row r="1598">
          <cell r="F1598" t="str">
            <v>096.38300.0000.1080</v>
          </cell>
          <cell r="BZ1598">
            <v>411176.98</v>
          </cell>
        </row>
        <row r="1599">
          <cell r="F1599" t="str">
            <v>096.38500.0000.1080</v>
          </cell>
          <cell r="BZ1599">
            <v>12511.75</v>
          </cell>
        </row>
        <row r="1600">
          <cell r="F1600" t="str">
            <v>096.38600.0000.1080</v>
          </cell>
          <cell r="BZ1600">
            <v>0</v>
          </cell>
        </row>
        <row r="1601">
          <cell r="F1601" t="str">
            <v>096.38700.0000.1080</v>
          </cell>
          <cell r="BZ1601">
            <v>1929.54</v>
          </cell>
        </row>
        <row r="1602">
          <cell r="F1602" t="str">
            <v>096.39000.0000.1080</v>
          </cell>
          <cell r="BZ1602">
            <v>33145.15</v>
          </cell>
        </row>
        <row r="1603">
          <cell r="F1603" t="str">
            <v>096.39001.0000.1080</v>
          </cell>
          <cell r="BZ1603">
            <v>59501.919999999998</v>
          </cell>
        </row>
        <row r="1604">
          <cell r="F1604" t="str">
            <v>096.39003.0000.1110</v>
          </cell>
          <cell r="BZ1604">
            <v>10911.03</v>
          </cell>
        </row>
        <row r="1605">
          <cell r="F1605" t="str">
            <v>096.39003.0000.1080</v>
          </cell>
          <cell r="BZ1605">
            <v>556.89</v>
          </cell>
        </row>
        <row r="1606">
          <cell r="F1606" t="str">
            <v>096.39100.0000.1080</v>
          </cell>
          <cell r="BZ1606">
            <v>62161.919999999998</v>
          </cell>
        </row>
        <row r="1607">
          <cell r="F1607" t="str">
            <v>096.39200.0000.1080</v>
          </cell>
          <cell r="BZ1607">
            <v>190337.29</v>
          </cell>
        </row>
        <row r="1608">
          <cell r="F1608" t="str">
            <v>096.39300.0000.1080</v>
          </cell>
          <cell r="BZ1608">
            <v>1427.09</v>
          </cell>
        </row>
        <row r="1609">
          <cell r="F1609" t="str">
            <v>096.39400.0000.1080</v>
          </cell>
          <cell r="BZ1609">
            <v>37970.75</v>
          </cell>
        </row>
        <row r="1610">
          <cell r="F1610" t="str">
            <v>096.39600.0000.1080</v>
          </cell>
          <cell r="BZ1610">
            <v>86170.49</v>
          </cell>
        </row>
        <row r="1611">
          <cell r="F1611" t="str">
            <v>096.39603.0000.1080</v>
          </cell>
          <cell r="BZ1611">
            <v>185466.03</v>
          </cell>
        </row>
        <row r="1612">
          <cell r="F1612" t="str">
            <v>096.39604.0000.1080</v>
          </cell>
          <cell r="BZ1612">
            <v>-7452.54</v>
          </cell>
        </row>
        <row r="1613">
          <cell r="F1613" t="str">
            <v>096.39605.0000.1080</v>
          </cell>
          <cell r="BZ1613">
            <v>10126.719999999999</v>
          </cell>
        </row>
        <row r="1614">
          <cell r="F1614" t="str">
            <v>096.39700.0000.1080</v>
          </cell>
          <cell r="BZ1614">
            <v>17457.04</v>
          </cell>
        </row>
        <row r="1615">
          <cell r="F1615" t="str">
            <v>096.39701.0000.1080</v>
          </cell>
          <cell r="BZ1615">
            <v>-23952.58</v>
          </cell>
        </row>
        <row r="1616">
          <cell r="F1616" t="str">
            <v>096.39800.0000.1080</v>
          </cell>
          <cell r="BZ1616">
            <v>-30873.37</v>
          </cell>
        </row>
        <row r="1617">
          <cell r="F1617" t="str">
            <v>096.39906.0000.1080</v>
          </cell>
          <cell r="BZ1617">
            <v>17440.23</v>
          </cell>
        </row>
        <row r="1618">
          <cell r="F1618" t="str">
            <v>096.39906.0000.1110</v>
          </cell>
          <cell r="BZ1618">
            <v>107921.82</v>
          </cell>
        </row>
        <row r="1619">
          <cell r="F1619" t="str">
            <v>096.39907.0000.1080</v>
          </cell>
          <cell r="BZ1619">
            <v>-2496.52</v>
          </cell>
        </row>
        <row r="1620">
          <cell r="F1620" t="str">
            <v>096.39907.0000.1110</v>
          </cell>
          <cell r="BZ1620">
            <v>18762.259999999998</v>
          </cell>
        </row>
        <row r="1621">
          <cell r="F1621" t="str">
            <v>096.39908.0000.1110</v>
          </cell>
          <cell r="BZ1621">
            <v>27338.77</v>
          </cell>
        </row>
        <row r="1622">
          <cell r="F1622" t="str">
            <v>096.39908.0000.1080</v>
          </cell>
          <cell r="BZ1622">
            <v>68.849999999999994</v>
          </cell>
        </row>
        <row r="1623">
          <cell r="F1623" t="str">
            <v>097.00000.0000.1080</v>
          </cell>
          <cell r="BZ1623">
            <v>16797.41</v>
          </cell>
        </row>
        <row r="1624">
          <cell r="F1624" t="str">
            <v>097.30100.0000.1080</v>
          </cell>
          <cell r="BZ1624">
            <v>0</v>
          </cell>
        </row>
        <row r="1625">
          <cell r="F1625" t="str">
            <v>097.30200.0000.1080</v>
          </cell>
          <cell r="BZ1625">
            <v>39680.5</v>
          </cell>
        </row>
        <row r="1626">
          <cell r="F1626" t="str">
            <v>097.31100.0000.1080</v>
          </cell>
          <cell r="BZ1626">
            <v>574535.94999999995</v>
          </cell>
        </row>
        <row r="1627">
          <cell r="F1627" t="str">
            <v>097.31105.0000.1080</v>
          </cell>
          <cell r="BZ1627">
            <v>0</v>
          </cell>
        </row>
        <row r="1628">
          <cell r="F1628" t="str">
            <v>097.36510.0000.1080</v>
          </cell>
          <cell r="BZ1628">
            <v>200</v>
          </cell>
        </row>
        <row r="1629">
          <cell r="F1629" t="str">
            <v>097.36520.0000.1080</v>
          </cell>
          <cell r="BZ1629">
            <v>0.56999999999999995</v>
          </cell>
        </row>
        <row r="1630">
          <cell r="F1630" t="str">
            <v>097.36700.0000.1080</v>
          </cell>
          <cell r="BZ1630">
            <v>0</v>
          </cell>
        </row>
        <row r="1631">
          <cell r="F1631" t="str">
            <v>097.36701.0000.1080</v>
          </cell>
          <cell r="BZ1631">
            <v>57681.71</v>
          </cell>
        </row>
        <row r="1632">
          <cell r="F1632" t="str">
            <v>097.36900.0000.1080</v>
          </cell>
          <cell r="BZ1632">
            <v>3080.93</v>
          </cell>
        </row>
        <row r="1633">
          <cell r="F1633" t="str">
            <v>097.37400.0000.1080</v>
          </cell>
          <cell r="BZ1633">
            <v>167431.19</v>
          </cell>
        </row>
        <row r="1634">
          <cell r="F1634" t="str">
            <v>097.37402.0000.1080</v>
          </cell>
          <cell r="BZ1634">
            <v>0</v>
          </cell>
        </row>
        <row r="1635">
          <cell r="F1635" t="str">
            <v>097.37500.0000.1080</v>
          </cell>
          <cell r="BZ1635">
            <v>47663.14</v>
          </cell>
        </row>
        <row r="1636">
          <cell r="F1636" t="str">
            <v>097.37501.0000.1080</v>
          </cell>
          <cell r="BZ1636">
            <v>0</v>
          </cell>
        </row>
        <row r="1637">
          <cell r="F1637" t="str">
            <v>097.37600.0000.1080</v>
          </cell>
          <cell r="BZ1637">
            <v>15588.99</v>
          </cell>
        </row>
        <row r="1638">
          <cell r="F1638" t="str">
            <v>097.37601.0000.1080</v>
          </cell>
          <cell r="BZ1638">
            <v>3586000.78</v>
          </cell>
        </row>
        <row r="1639">
          <cell r="F1639" t="str">
            <v>097.37602.0000.1080</v>
          </cell>
          <cell r="BZ1639">
            <v>2363755.35</v>
          </cell>
        </row>
        <row r="1640">
          <cell r="F1640" t="str">
            <v>097.37800.0000.1080</v>
          </cell>
          <cell r="BZ1640">
            <v>212150.99</v>
          </cell>
        </row>
        <row r="1641">
          <cell r="F1641" t="str">
            <v>097.37900.0000.1080</v>
          </cell>
          <cell r="BZ1641">
            <v>184404.62</v>
          </cell>
        </row>
        <row r="1642">
          <cell r="F1642" t="str">
            <v>097.37903.0000.1080</v>
          </cell>
          <cell r="BZ1642">
            <v>0</v>
          </cell>
        </row>
        <row r="1643">
          <cell r="F1643" t="str">
            <v>097.37905.0000.1080</v>
          </cell>
          <cell r="BZ1643">
            <v>0</v>
          </cell>
        </row>
        <row r="1644">
          <cell r="F1644" t="str">
            <v>097.38000.0000.1080</v>
          </cell>
          <cell r="BZ1644">
            <v>4304615.28</v>
          </cell>
        </row>
        <row r="1645">
          <cell r="F1645" t="str">
            <v>097.38100.0000.1080</v>
          </cell>
          <cell r="BZ1645">
            <v>62368.78</v>
          </cell>
        </row>
        <row r="1646">
          <cell r="F1646" t="str">
            <v>097.38200.0000.1080</v>
          </cell>
          <cell r="BZ1646">
            <v>726750.78</v>
          </cell>
        </row>
        <row r="1647">
          <cell r="F1647" t="str">
            <v>097.38300.0000.1080</v>
          </cell>
          <cell r="BZ1647">
            <v>97021.52</v>
          </cell>
        </row>
        <row r="1648">
          <cell r="F1648" t="str">
            <v>097.38500.0000.1080</v>
          </cell>
          <cell r="BZ1648">
            <v>-1903.47</v>
          </cell>
        </row>
        <row r="1649">
          <cell r="F1649" t="str">
            <v>097.38600.0000.1080</v>
          </cell>
          <cell r="BZ1649">
            <v>0</v>
          </cell>
        </row>
        <row r="1650">
          <cell r="F1650" t="str">
            <v>097.38700.0000.1080</v>
          </cell>
          <cell r="BZ1650">
            <v>15802.92</v>
          </cell>
        </row>
        <row r="1651">
          <cell r="F1651" t="str">
            <v>097.38900.0000.1080</v>
          </cell>
          <cell r="BZ1651">
            <v>9015.5</v>
          </cell>
        </row>
        <row r="1652">
          <cell r="F1652" t="str">
            <v>097.39000.0000.1080</v>
          </cell>
          <cell r="BZ1652">
            <v>33419.74</v>
          </cell>
        </row>
        <row r="1653">
          <cell r="F1653" t="str">
            <v>097.39001.0000.1080</v>
          </cell>
          <cell r="BZ1653">
            <v>9669.0300000000007</v>
          </cell>
        </row>
        <row r="1654">
          <cell r="F1654" t="str">
            <v>097.39003.0000.1080</v>
          </cell>
          <cell r="BZ1654">
            <v>0</v>
          </cell>
        </row>
        <row r="1655">
          <cell r="F1655" t="str">
            <v>097.39003.0000.1110</v>
          </cell>
          <cell r="BZ1655">
            <v>10320</v>
          </cell>
        </row>
        <row r="1656">
          <cell r="F1656" t="str">
            <v>097.39100.0000.1080</v>
          </cell>
          <cell r="BZ1656">
            <v>23190.6</v>
          </cell>
        </row>
        <row r="1657">
          <cell r="F1657" t="str">
            <v>097.39200.0000.1080</v>
          </cell>
          <cell r="BZ1657">
            <v>275565.25</v>
          </cell>
        </row>
        <row r="1658">
          <cell r="F1658" t="str">
            <v>097.39300.0000.1080</v>
          </cell>
          <cell r="BZ1658">
            <v>10512.73</v>
          </cell>
        </row>
        <row r="1659">
          <cell r="F1659" t="str">
            <v>097.39400.0000.1080</v>
          </cell>
          <cell r="BZ1659">
            <v>16446.439999999999</v>
          </cell>
        </row>
        <row r="1660">
          <cell r="F1660" t="str">
            <v>097.39500.0000.1080</v>
          </cell>
          <cell r="BZ1660">
            <v>120.66</v>
          </cell>
        </row>
        <row r="1661">
          <cell r="F1661" t="str">
            <v>097.39600.0000.1080</v>
          </cell>
          <cell r="BZ1661">
            <v>86353.8</v>
          </cell>
        </row>
        <row r="1662">
          <cell r="F1662" t="str">
            <v>097.39603.0000.1080</v>
          </cell>
          <cell r="BZ1662">
            <v>81931.45</v>
          </cell>
        </row>
        <row r="1663">
          <cell r="F1663" t="str">
            <v>097.39604.0000.1080</v>
          </cell>
          <cell r="BZ1663">
            <v>67182.81</v>
          </cell>
        </row>
        <row r="1664">
          <cell r="F1664" t="str">
            <v>097.39700.0000.1080</v>
          </cell>
          <cell r="BZ1664">
            <v>21548.720000000001</v>
          </cell>
        </row>
        <row r="1665">
          <cell r="F1665" t="str">
            <v>097.39701.0000.1080</v>
          </cell>
          <cell r="BZ1665">
            <v>34211.99</v>
          </cell>
        </row>
        <row r="1666">
          <cell r="F1666" t="str">
            <v>097.39702.0000.1080</v>
          </cell>
          <cell r="BZ1666">
            <v>28531.94</v>
          </cell>
        </row>
        <row r="1667">
          <cell r="F1667" t="str">
            <v>097.39705.0000.1080</v>
          </cell>
          <cell r="BZ1667">
            <v>8330.0499999999993</v>
          </cell>
        </row>
        <row r="1668">
          <cell r="F1668" t="str">
            <v>097.39800.0000.1080</v>
          </cell>
          <cell r="BZ1668">
            <v>13108.42</v>
          </cell>
        </row>
        <row r="1669">
          <cell r="F1669" t="str">
            <v>097.39903.0000.1080</v>
          </cell>
          <cell r="BZ1669">
            <v>76159.22</v>
          </cell>
        </row>
        <row r="1670">
          <cell r="F1670" t="str">
            <v>097.39906.0000.1080</v>
          </cell>
          <cell r="BZ1670">
            <v>0</v>
          </cell>
        </row>
        <row r="1671">
          <cell r="F1671" t="str">
            <v>097.39906.0000.1110</v>
          </cell>
          <cell r="BZ1671">
            <v>36646.959999999999</v>
          </cell>
        </row>
        <row r="1672">
          <cell r="F1672" t="str">
            <v>097.39907.0000.1080</v>
          </cell>
          <cell r="BZ1672">
            <v>0</v>
          </cell>
        </row>
        <row r="1673">
          <cell r="F1673" t="str">
            <v>097.39907.0000.1110</v>
          </cell>
          <cell r="BZ1673">
            <v>7914.32</v>
          </cell>
        </row>
        <row r="1674">
          <cell r="F1674" t="str">
            <v>097.39909.0000.1110</v>
          </cell>
          <cell r="BZ1674">
            <v>44434.46</v>
          </cell>
        </row>
        <row r="1675">
          <cell r="F1675" t="str">
            <v>098.00000.0000.1080</v>
          </cell>
          <cell r="BZ1675">
            <v>6199.05</v>
          </cell>
        </row>
        <row r="1676">
          <cell r="F1676" t="str">
            <v>098.30100.0000.1080</v>
          </cell>
          <cell r="BZ1676">
            <v>0</v>
          </cell>
        </row>
        <row r="1677">
          <cell r="F1677" t="str">
            <v>098.30300.0000.1080</v>
          </cell>
          <cell r="BZ1677">
            <v>18126.71</v>
          </cell>
        </row>
        <row r="1678">
          <cell r="F1678" t="str">
            <v>098.30500.0000.1080</v>
          </cell>
          <cell r="BZ1678">
            <v>0</v>
          </cell>
        </row>
        <row r="1679">
          <cell r="F1679" t="str">
            <v>098.36510.0000.1080</v>
          </cell>
          <cell r="BZ1679">
            <v>14760.98</v>
          </cell>
        </row>
        <row r="1680">
          <cell r="F1680" t="str">
            <v>098.36520.0000.1080</v>
          </cell>
          <cell r="BZ1680">
            <v>0</v>
          </cell>
        </row>
        <row r="1681">
          <cell r="F1681" t="str">
            <v>098.36601.0000.1080</v>
          </cell>
          <cell r="BZ1681">
            <v>0</v>
          </cell>
        </row>
        <row r="1682">
          <cell r="F1682" t="str">
            <v>098.36602.0000.1080</v>
          </cell>
          <cell r="BZ1682">
            <v>0</v>
          </cell>
        </row>
        <row r="1683">
          <cell r="F1683" t="str">
            <v>098.36603.0000.1080</v>
          </cell>
          <cell r="BZ1683">
            <v>18395.07</v>
          </cell>
        </row>
        <row r="1684">
          <cell r="F1684" t="str">
            <v>098.36700.0000.1080</v>
          </cell>
          <cell r="BZ1684">
            <v>246.34</v>
          </cell>
        </row>
        <row r="1685">
          <cell r="F1685" t="str">
            <v>098.36701.0000.1080</v>
          </cell>
          <cell r="BZ1685">
            <v>373560.86</v>
          </cell>
        </row>
        <row r="1686">
          <cell r="F1686" t="str">
            <v>098.36900.0000.1080</v>
          </cell>
          <cell r="BZ1686">
            <v>40968.1</v>
          </cell>
        </row>
        <row r="1687">
          <cell r="F1687" t="str">
            <v>098.37400.0000.1080</v>
          </cell>
          <cell r="BZ1687">
            <v>10696.95</v>
          </cell>
        </row>
        <row r="1688">
          <cell r="F1688" t="str">
            <v>098.37402.0000.1080</v>
          </cell>
          <cell r="BZ1688">
            <v>0</v>
          </cell>
        </row>
        <row r="1689">
          <cell r="F1689" t="str">
            <v>098.37500.0000.1080</v>
          </cell>
          <cell r="BZ1689">
            <v>3488.11</v>
          </cell>
        </row>
        <row r="1690">
          <cell r="F1690" t="str">
            <v>098.37501.0000.1080</v>
          </cell>
          <cell r="BZ1690">
            <v>0</v>
          </cell>
        </row>
        <row r="1691">
          <cell r="F1691" t="str">
            <v>098.37600.0000.1080</v>
          </cell>
          <cell r="BZ1691">
            <v>1104.97</v>
          </cell>
        </row>
        <row r="1692">
          <cell r="F1692" t="str">
            <v>098.37601.0000.1080</v>
          </cell>
          <cell r="BZ1692">
            <v>1961881.69</v>
          </cell>
        </row>
        <row r="1693">
          <cell r="F1693" t="str">
            <v>098.37602.0000.1080</v>
          </cell>
          <cell r="BZ1693">
            <v>985727.72</v>
          </cell>
        </row>
        <row r="1694">
          <cell r="F1694" t="str">
            <v>098.37800.0000.1080</v>
          </cell>
          <cell r="BZ1694">
            <v>124972.85</v>
          </cell>
        </row>
        <row r="1695">
          <cell r="F1695" t="str">
            <v>098.37900.0000.1080</v>
          </cell>
          <cell r="BZ1695">
            <v>121188.41</v>
          </cell>
        </row>
        <row r="1696">
          <cell r="F1696" t="str">
            <v>098.37903.0000.1080</v>
          </cell>
          <cell r="BZ1696">
            <v>0</v>
          </cell>
        </row>
        <row r="1697">
          <cell r="F1697" t="str">
            <v>098.37905.0000.1080</v>
          </cell>
          <cell r="BZ1697">
            <v>0</v>
          </cell>
        </row>
        <row r="1698">
          <cell r="F1698" t="str">
            <v>098.38000.0000.1080</v>
          </cell>
          <cell r="BZ1698">
            <v>2494649.19</v>
          </cell>
        </row>
        <row r="1699">
          <cell r="F1699" t="str">
            <v>098.38100.0000.1080</v>
          </cell>
          <cell r="BZ1699">
            <v>317754.71000000002</v>
          </cell>
        </row>
        <row r="1700">
          <cell r="F1700" t="str">
            <v>098.38200.0000.1080</v>
          </cell>
          <cell r="BZ1700">
            <v>609602.16</v>
          </cell>
        </row>
        <row r="1701">
          <cell r="F1701" t="str">
            <v>098.38300.0000.1080</v>
          </cell>
          <cell r="BZ1701">
            <v>29200.080000000002</v>
          </cell>
        </row>
        <row r="1702">
          <cell r="F1702" t="str">
            <v>098.38500.0000.1080</v>
          </cell>
          <cell r="BZ1702">
            <v>-1542.54</v>
          </cell>
        </row>
        <row r="1703">
          <cell r="F1703" t="str">
            <v>098.38700.0000.1080</v>
          </cell>
          <cell r="BZ1703">
            <v>41821.089999999997</v>
          </cell>
        </row>
        <row r="1704">
          <cell r="F1704" t="str">
            <v>098.38900.0000.1080</v>
          </cell>
          <cell r="BZ1704">
            <v>0</v>
          </cell>
        </row>
        <row r="1705">
          <cell r="F1705" t="str">
            <v>098.39000.0000.1080</v>
          </cell>
          <cell r="BZ1705">
            <v>84398.19</v>
          </cell>
        </row>
        <row r="1706">
          <cell r="F1706" t="str">
            <v>098.39003.0000.1080</v>
          </cell>
          <cell r="BZ1706">
            <v>600.63</v>
          </cell>
        </row>
        <row r="1707">
          <cell r="F1707" t="str">
            <v>098.39100.0000.1080</v>
          </cell>
          <cell r="BZ1707">
            <v>30352.33</v>
          </cell>
        </row>
        <row r="1708">
          <cell r="F1708" t="str">
            <v>098.39200.0000.1080</v>
          </cell>
          <cell r="BZ1708">
            <v>68076.13</v>
          </cell>
        </row>
        <row r="1709">
          <cell r="F1709" t="str">
            <v>098.39300.0000.1080</v>
          </cell>
          <cell r="BZ1709">
            <v>6259.93</v>
          </cell>
        </row>
        <row r="1710">
          <cell r="F1710" t="str">
            <v>098.39400.0000.1080</v>
          </cell>
          <cell r="BZ1710">
            <v>4681.9799999999996</v>
          </cell>
        </row>
        <row r="1711">
          <cell r="F1711" t="str">
            <v>098.39500.0000.1080</v>
          </cell>
          <cell r="BZ1711">
            <v>24218.04</v>
          </cell>
        </row>
        <row r="1712">
          <cell r="F1712" t="str">
            <v>098.39600.0000.1080</v>
          </cell>
          <cell r="BZ1712">
            <v>14377.21</v>
          </cell>
        </row>
        <row r="1713">
          <cell r="F1713" t="str">
            <v>098.39603.0000.1080</v>
          </cell>
          <cell r="BZ1713">
            <v>45520.78</v>
          </cell>
        </row>
        <row r="1714">
          <cell r="F1714" t="str">
            <v>098.39604.0000.1080</v>
          </cell>
          <cell r="BZ1714">
            <v>8388.56</v>
          </cell>
        </row>
        <row r="1715">
          <cell r="F1715" t="str">
            <v>098.39605.0000.1080</v>
          </cell>
          <cell r="BZ1715">
            <v>1264.79</v>
          </cell>
        </row>
        <row r="1716">
          <cell r="F1716" t="str">
            <v>098.39700.0000.1080</v>
          </cell>
          <cell r="BZ1716">
            <v>35336.239999999998</v>
          </cell>
        </row>
        <row r="1717">
          <cell r="F1717" t="str">
            <v>098.39702.0000.1080</v>
          </cell>
          <cell r="BZ1717">
            <v>13162.1</v>
          </cell>
        </row>
        <row r="1718">
          <cell r="F1718" t="str">
            <v>098.39800.0000.1080</v>
          </cell>
          <cell r="BZ1718">
            <v>22494.95</v>
          </cell>
        </row>
        <row r="1719">
          <cell r="F1719" t="str">
            <v>098.39901.0000.1080</v>
          </cell>
          <cell r="BZ1719">
            <v>1117.48</v>
          </cell>
        </row>
        <row r="1720">
          <cell r="F1720" t="str">
            <v>098.39902.0000.1110</v>
          </cell>
          <cell r="BZ1720">
            <v>1820.54</v>
          </cell>
        </row>
        <row r="1721">
          <cell r="F1721" t="str">
            <v>098.39902.0000.1080</v>
          </cell>
          <cell r="BZ1721">
            <v>27.32</v>
          </cell>
        </row>
        <row r="1722">
          <cell r="F1722" t="str">
            <v>098.39906.0000.1080</v>
          </cell>
          <cell r="BZ1722">
            <v>0</v>
          </cell>
        </row>
        <row r="1723">
          <cell r="F1723" t="str">
            <v>098.39906.0000.1110</v>
          </cell>
          <cell r="BZ1723">
            <v>31700.400000000001</v>
          </cell>
        </row>
        <row r="1724">
          <cell r="F1724" t="str">
            <v>098.39907.0000.1080</v>
          </cell>
          <cell r="BZ1724">
            <v>636.69000000000005</v>
          </cell>
        </row>
        <row r="1725">
          <cell r="F1725" t="str">
            <v>098.39907.0000.1110</v>
          </cell>
          <cell r="BZ1725">
            <v>35720.71</v>
          </cell>
        </row>
        <row r="1726">
          <cell r="F1726" t="str">
            <v>107.39000.0000.1080</v>
          </cell>
          <cell r="BZ1726">
            <v>19433.830000000002</v>
          </cell>
        </row>
        <row r="1727">
          <cell r="F1727" t="str">
            <v>107.39009.0000.1080</v>
          </cell>
          <cell r="BZ1727">
            <v>2846.86</v>
          </cell>
        </row>
        <row r="1728">
          <cell r="F1728" t="str">
            <v>107.39009.0000.1110</v>
          </cell>
          <cell r="BZ1728">
            <v>145128.6</v>
          </cell>
        </row>
        <row r="1729">
          <cell r="F1729" t="str">
            <v>107.39100.0000.1080</v>
          </cell>
          <cell r="BZ1729">
            <v>58053.71</v>
          </cell>
        </row>
        <row r="1730">
          <cell r="F1730" t="str">
            <v>107.39103.0000.1080</v>
          </cell>
          <cell r="BZ1730">
            <v>0</v>
          </cell>
        </row>
        <row r="1731">
          <cell r="F1731" t="str">
            <v>107.39200.0000.1080</v>
          </cell>
          <cell r="BZ1731">
            <v>75385.179999999993</v>
          </cell>
        </row>
        <row r="1732">
          <cell r="F1732" t="str">
            <v>107.39300.0000.1080</v>
          </cell>
          <cell r="BZ1732">
            <v>0</v>
          </cell>
        </row>
        <row r="1733">
          <cell r="F1733" t="str">
            <v>107.39400.0000.1080</v>
          </cell>
          <cell r="BZ1733">
            <v>213.24</v>
          </cell>
        </row>
        <row r="1734">
          <cell r="F1734" t="str">
            <v>107.39500.0000.1080</v>
          </cell>
          <cell r="BZ1734">
            <v>0</v>
          </cell>
        </row>
        <row r="1735">
          <cell r="F1735" t="str">
            <v>107.39700.0000.1080</v>
          </cell>
          <cell r="BZ1735">
            <v>0</v>
          </cell>
        </row>
        <row r="1736">
          <cell r="F1736" t="str">
            <v>107.39701.0000.1080</v>
          </cell>
          <cell r="BZ1736">
            <v>0</v>
          </cell>
        </row>
        <row r="1737">
          <cell r="F1737" t="str">
            <v>107.39702.0000.1080</v>
          </cell>
          <cell r="BZ1737">
            <v>0</v>
          </cell>
        </row>
        <row r="1738">
          <cell r="F1738" t="str">
            <v>107.39705.0000.1080</v>
          </cell>
          <cell r="BZ1738">
            <v>0</v>
          </cell>
        </row>
        <row r="1739">
          <cell r="F1739" t="str">
            <v>107.39800.0000.1080</v>
          </cell>
          <cell r="BZ1739">
            <v>752.58</v>
          </cell>
        </row>
        <row r="1740">
          <cell r="F1740" t="str">
            <v>107.39901.0000.1080</v>
          </cell>
          <cell r="BZ1740">
            <v>0</v>
          </cell>
        </row>
        <row r="1741">
          <cell r="F1741" t="str">
            <v>107.39906.0000.1080</v>
          </cell>
          <cell r="BZ1741">
            <v>44734.02</v>
          </cell>
        </row>
        <row r="1742">
          <cell r="F1742" t="str">
            <v>107.39907.0000.1080</v>
          </cell>
          <cell r="BZ1742">
            <v>3769.46</v>
          </cell>
        </row>
        <row r="1743">
          <cell r="F1743" t="str">
            <v>170.00000.0000.1080</v>
          </cell>
          <cell r="BZ1743">
            <v>-282267.75</v>
          </cell>
        </row>
        <row r="1744">
          <cell r="F1744" t="str">
            <v>170.00000.0000.1080</v>
          </cell>
          <cell r="BZ1744">
            <v>0</v>
          </cell>
        </row>
        <row r="1745">
          <cell r="F1745" t="str">
            <v>170.30100.0000.1080</v>
          </cell>
          <cell r="BZ1745">
            <v>0</v>
          </cell>
        </row>
        <row r="1746">
          <cell r="F1746" t="str">
            <v>170.30200.0000.1080</v>
          </cell>
          <cell r="BZ1746">
            <v>7334.3799999999919</v>
          </cell>
        </row>
        <row r="1747">
          <cell r="F1747" t="str">
            <v>170.32520.0000.1080</v>
          </cell>
          <cell r="BZ1747">
            <v>0</v>
          </cell>
        </row>
        <row r="1748">
          <cell r="F1748" t="str">
            <v>170.32540.0000.1080</v>
          </cell>
          <cell r="BZ1748">
            <v>0</v>
          </cell>
        </row>
        <row r="1749">
          <cell r="F1749" t="str">
            <v>170.33100.0000.1080</v>
          </cell>
          <cell r="BZ1749">
            <v>0</v>
          </cell>
        </row>
        <row r="1750">
          <cell r="F1750" t="str">
            <v>170.33201.0000.1080</v>
          </cell>
          <cell r="BZ1750">
            <v>0</v>
          </cell>
        </row>
        <row r="1751">
          <cell r="F1751" t="str">
            <v>170.33202.0000.1080</v>
          </cell>
          <cell r="BZ1751">
            <v>0</v>
          </cell>
        </row>
        <row r="1752">
          <cell r="F1752" t="str">
            <v>170.33400.0000.1080</v>
          </cell>
          <cell r="BZ1752">
            <v>0</v>
          </cell>
        </row>
        <row r="1753">
          <cell r="F1753" t="str">
            <v>170.33600.0000.1080</v>
          </cell>
          <cell r="BZ1753">
            <v>0</v>
          </cell>
        </row>
        <row r="1754">
          <cell r="F1754" t="str">
            <v>170.35010.0000.1080</v>
          </cell>
          <cell r="BZ1754">
            <v>0</v>
          </cell>
        </row>
        <row r="1755">
          <cell r="F1755" t="str">
            <v>170.35020.0000.1110</v>
          </cell>
          <cell r="BZ1755">
            <v>0</v>
          </cell>
        </row>
        <row r="1756">
          <cell r="F1756" t="str">
            <v>170.35100.0000.1080</v>
          </cell>
          <cell r="BZ1756">
            <v>-6941.11</v>
          </cell>
        </row>
        <row r="1757">
          <cell r="F1757" t="str">
            <v>170.35102.0000.1080</v>
          </cell>
          <cell r="BZ1757">
            <v>0</v>
          </cell>
        </row>
        <row r="1758">
          <cell r="F1758" t="str">
            <v>170.35103.0000.1080</v>
          </cell>
          <cell r="BZ1758">
            <v>0</v>
          </cell>
        </row>
        <row r="1759">
          <cell r="F1759" t="str">
            <v>170.35104.0000.1080</v>
          </cell>
          <cell r="BZ1759">
            <v>0</v>
          </cell>
        </row>
        <row r="1760">
          <cell r="F1760" t="str">
            <v>170.35200.0000.1080</v>
          </cell>
          <cell r="BZ1760">
            <v>0</v>
          </cell>
        </row>
        <row r="1761">
          <cell r="F1761" t="str">
            <v>170.35201.0000.1080</v>
          </cell>
          <cell r="BZ1761">
            <v>0</v>
          </cell>
        </row>
        <row r="1762">
          <cell r="F1762" t="str">
            <v>170.35202.0000.1080</v>
          </cell>
          <cell r="BZ1762">
            <v>0</v>
          </cell>
        </row>
        <row r="1763">
          <cell r="F1763" t="str">
            <v>170.35203.0000.1080</v>
          </cell>
          <cell r="BZ1763">
            <v>0</v>
          </cell>
        </row>
        <row r="1764">
          <cell r="F1764" t="str">
            <v>170.35210.0000.1080</v>
          </cell>
          <cell r="BZ1764">
            <v>0</v>
          </cell>
        </row>
        <row r="1765">
          <cell r="F1765" t="str">
            <v>170.35211.0000.1080</v>
          </cell>
          <cell r="BZ1765">
            <v>0</v>
          </cell>
        </row>
        <row r="1766">
          <cell r="F1766" t="str">
            <v>170.35301.0000.1080</v>
          </cell>
          <cell r="BZ1766">
            <v>0</v>
          </cell>
        </row>
        <row r="1767">
          <cell r="F1767" t="str">
            <v>170.35302.0000.1080</v>
          </cell>
          <cell r="BZ1767">
            <v>0</v>
          </cell>
        </row>
        <row r="1768">
          <cell r="F1768" t="str">
            <v>170.35400.0000.1080</v>
          </cell>
          <cell r="BZ1768">
            <v>0</v>
          </cell>
        </row>
        <row r="1769">
          <cell r="F1769" t="str">
            <v>170.36100.0000.1080</v>
          </cell>
          <cell r="BZ1769">
            <v>24474.06</v>
          </cell>
        </row>
        <row r="1770">
          <cell r="F1770" t="str">
            <v>170.36200.0000.1080</v>
          </cell>
          <cell r="BZ1770">
            <v>6630.41</v>
          </cell>
        </row>
        <row r="1771">
          <cell r="F1771" t="str">
            <v>170.36350.0000.1080</v>
          </cell>
          <cell r="BZ1771">
            <v>1133123.17</v>
          </cell>
        </row>
        <row r="1772">
          <cell r="F1772" t="str">
            <v>170.36520.0000.1080</v>
          </cell>
          <cell r="BZ1772">
            <v>6899.7</v>
          </cell>
        </row>
        <row r="1773">
          <cell r="F1773" t="str">
            <v>170.36602.0000.1080</v>
          </cell>
          <cell r="BZ1773">
            <v>0</v>
          </cell>
        </row>
        <row r="1774">
          <cell r="F1774" t="str">
            <v>170.36603.0000.1080</v>
          </cell>
          <cell r="BZ1774">
            <v>138852.71</v>
          </cell>
        </row>
        <row r="1775">
          <cell r="F1775" t="str">
            <v>170.36700.0000.1080</v>
          </cell>
          <cell r="BZ1775">
            <v>2556.61</v>
          </cell>
        </row>
        <row r="1776">
          <cell r="F1776" t="str">
            <v>170.36701.0000.1080</v>
          </cell>
          <cell r="BZ1776">
            <v>11980122.810000001</v>
          </cell>
        </row>
        <row r="1777">
          <cell r="F1777" t="str">
            <v>170.36800.0000.1080</v>
          </cell>
          <cell r="BZ1777">
            <v>32852.370000000003</v>
          </cell>
        </row>
        <row r="1778">
          <cell r="F1778" t="str">
            <v>170.36900.0000.1080</v>
          </cell>
          <cell r="BZ1778">
            <v>913766.31</v>
          </cell>
        </row>
        <row r="1779">
          <cell r="F1779" t="str">
            <v>170.37000.0000.1080</v>
          </cell>
          <cell r="BZ1779">
            <v>144669.04999999999</v>
          </cell>
        </row>
        <row r="1780">
          <cell r="F1780" t="str">
            <v>170.37100.0000.1080</v>
          </cell>
          <cell r="BZ1780">
            <v>791.24</v>
          </cell>
        </row>
        <row r="1781">
          <cell r="F1781" t="str">
            <v>170.37400.0000.1080</v>
          </cell>
          <cell r="BZ1781">
            <v>0</v>
          </cell>
        </row>
        <row r="1782">
          <cell r="F1782" t="str">
            <v>170.37401.0000.1080</v>
          </cell>
          <cell r="BZ1782">
            <v>1629.58</v>
          </cell>
        </row>
        <row r="1783">
          <cell r="F1783" t="str">
            <v>170.37402.0000.1080</v>
          </cell>
          <cell r="BZ1783">
            <v>0.44</v>
          </cell>
        </row>
        <row r="1784">
          <cell r="F1784" t="str">
            <v>170.37403.0000.1080</v>
          </cell>
          <cell r="BZ1784">
            <v>0</v>
          </cell>
        </row>
        <row r="1785">
          <cell r="F1785" t="str">
            <v>170.37500.0000.1080</v>
          </cell>
          <cell r="BZ1785">
            <v>165103.69</v>
          </cell>
        </row>
        <row r="1786">
          <cell r="F1786" t="str">
            <v>170.37501.0000.1080</v>
          </cell>
          <cell r="BZ1786">
            <v>0</v>
          </cell>
        </row>
        <row r="1787">
          <cell r="F1787" t="str">
            <v>170.37502.0000.1080</v>
          </cell>
          <cell r="BZ1787">
            <v>0</v>
          </cell>
        </row>
        <row r="1788">
          <cell r="F1788" t="str">
            <v>170.37503.0000.1080</v>
          </cell>
          <cell r="BZ1788">
            <v>0</v>
          </cell>
        </row>
        <row r="1789">
          <cell r="F1789" t="str">
            <v>170.37600.0000.1080</v>
          </cell>
          <cell r="BZ1789">
            <v>1289474.3799999999</v>
          </cell>
        </row>
        <row r="1790">
          <cell r="F1790" t="str">
            <v>170.37601.0000.1080</v>
          </cell>
          <cell r="BZ1790">
            <v>28084840.310000002</v>
          </cell>
        </row>
        <row r="1791">
          <cell r="F1791" t="str">
            <v>170.37602.0000.1080</v>
          </cell>
          <cell r="BZ1791">
            <v>26285602.750000004</v>
          </cell>
        </row>
        <row r="1792">
          <cell r="F1792" t="str">
            <v>170.37800.0000.1080</v>
          </cell>
          <cell r="BZ1792">
            <v>1340514.07</v>
          </cell>
        </row>
        <row r="1793">
          <cell r="F1793" t="str">
            <v>170.37900.0000.1080</v>
          </cell>
          <cell r="BZ1793">
            <v>1092832.75</v>
          </cell>
        </row>
        <row r="1794">
          <cell r="F1794" t="str">
            <v>170.37903.0000.1080</v>
          </cell>
          <cell r="BZ1794">
            <v>0</v>
          </cell>
        </row>
        <row r="1795">
          <cell r="F1795" t="str">
            <v>170.37905.0000.1080</v>
          </cell>
          <cell r="BZ1795">
            <v>0</v>
          </cell>
        </row>
        <row r="1796">
          <cell r="F1796" t="str">
            <v>170.38000.0000.1080</v>
          </cell>
          <cell r="BZ1796">
            <v>31546382.180000007</v>
          </cell>
        </row>
        <row r="1797">
          <cell r="F1797" t="str">
            <v>170.38100.0000.1080</v>
          </cell>
          <cell r="BZ1797">
            <v>7497911.4700000007</v>
          </cell>
        </row>
        <row r="1798">
          <cell r="F1798" t="str">
            <v>170.38200.0000.1080</v>
          </cell>
          <cell r="BZ1798">
            <v>4026356.08</v>
          </cell>
        </row>
        <row r="1799">
          <cell r="F1799" t="str">
            <v>170.38300.0000.1080</v>
          </cell>
          <cell r="BZ1799">
            <v>5166370.2699999996</v>
          </cell>
        </row>
        <row r="1800">
          <cell r="F1800" t="str">
            <v>170.38400.0000.1080</v>
          </cell>
          <cell r="BZ1800">
            <v>0</v>
          </cell>
        </row>
        <row r="1801">
          <cell r="F1801" t="str">
            <v>170.38500.0000.1080</v>
          </cell>
          <cell r="BZ1801">
            <v>743237.13</v>
          </cell>
        </row>
        <row r="1802">
          <cell r="F1802" t="str">
            <v>170.38600.0000.1080</v>
          </cell>
          <cell r="BZ1802">
            <v>188713.12</v>
          </cell>
        </row>
        <row r="1803">
          <cell r="F1803" t="str">
            <v>170.38700.0000.1080</v>
          </cell>
          <cell r="BZ1803">
            <v>101980.2</v>
          </cell>
        </row>
        <row r="1804">
          <cell r="F1804" t="str">
            <v>170.38900.0000.1080</v>
          </cell>
          <cell r="BZ1804">
            <v>199670.94</v>
          </cell>
        </row>
        <row r="1805">
          <cell r="F1805" t="str">
            <v>170.39000.0000.1080</v>
          </cell>
          <cell r="BZ1805">
            <v>2439361.9700000002</v>
          </cell>
        </row>
        <row r="1806">
          <cell r="F1806" t="str">
            <v>170.39003.0000.1080</v>
          </cell>
          <cell r="BZ1806">
            <v>0</v>
          </cell>
        </row>
        <row r="1807">
          <cell r="F1807" t="str">
            <v>170.39004.0000.1080</v>
          </cell>
          <cell r="BZ1807">
            <v>0</v>
          </cell>
        </row>
        <row r="1808">
          <cell r="F1808" t="str">
            <v>170.39009.0000.1110</v>
          </cell>
          <cell r="BZ1808">
            <v>0</v>
          </cell>
        </row>
        <row r="1809">
          <cell r="F1809" t="str">
            <v>170.39100.0000.1080</v>
          </cell>
          <cell r="BZ1809">
            <v>407891.01</v>
          </cell>
        </row>
        <row r="1810">
          <cell r="F1810" t="str">
            <v>170.39103.0000.1080</v>
          </cell>
          <cell r="BZ1810">
            <v>0</v>
          </cell>
        </row>
        <row r="1811">
          <cell r="F1811" t="str">
            <v>170.39200.0000.1080</v>
          </cell>
          <cell r="BZ1811">
            <v>4056356.26</v>
          </cell>
        </row>
        <row r="1812">
          <cell r="F1812" t="str">
            <v>170.39201.0000.1080</v>
          </cell>
          <cell r="BZ1812">
            <v>0</v>
          </cell>
        </row>
        <row r="1813">
          <cell r="F1813" t="str">
            <v>170.39300.0000.1080</v>
          </cell>
          <cell r="BZ1813">
            <v>89724.3</v>
          </cell>
        </row>
        <row r="1814">
          <cell r="F1814" t="str">
            <v>170.39400.0000.1080</v>
          </cell>
          <cell r="BZ1814">
            <v>836501.67</v>
          </cell>
        </row>
        <row r="1815">
          <cell r="F1815" t="str">
            <v>170.39500.0000.1080</v>
          </cell>
          <cell r="BZ1815">
            <v>5976.27</v>
          </cell>
        </row>
        <row r="1816">
          <cell r="F1816" t="str">
            <v>170.39600.0000.1080</v>
          </cell>
          <cell r="BZ1816">
            <v>234704.77</v>
          </cell>
        </row>
        <row r="1817">
          <cell r="F1817" t="str">
            <v>170.39604.0000.1080</v>
          </cell>
          <cell r="BZ1817">
            <v>4272.55</v>
          </cell>
        </row>
        <row r="1818">
          <cell r="F1818" t="str">
            <v>170.39605.0000.1080</v>
          </cell>
          <cell r="BZ1818">
            <v>0</v>
          </cell>
        </row>
        <row r="1819">
          <cell r="F1819" t="str">
            <v>170.39700.0000.1080</v>
          </cell>
          <cell r="BZ1819">
            <v>206047.08</v>
          </cell>
        </row>
        <row r="1820">
          <cell r="F1820" t="str">
            <v>170.39701.0000.1080</v>
          </cell>
          <cell r="BZ1820">
            <v>0</v>
          </cell>
        </row>
        <row r="1821">
          <cell r="F1821" t="str">
            <v>170.39702.0000.1080</v>
          </cell>
          <cell r="BZ1821">
            <v>64.63</v>
          </cell>
        </row>
        <row r="1822">
          <cell r="F1822" t="str">
            <v>170.39705.0000.1080</v>
          </cell>
          <cell r="BZ1822">
            <v>263647.34000000003</v>
          </cell>
        </row>
        <row r="1823">
          <cell r="F1823" t="str">
            <v>170.39800.0000.1080</v>
          </cell>
          <cell r="BZ1823">
            <v>61061.61</v>
          </cell>
        </row>
        <row r="1824">
          <cell r="F1824" t="str">
            <v>170.39900.0000.1080</v>
          </cell>
          <cell r="BZ1824">
            <v>377.55</v>
          </cell>
        </row>
        <row r="1825">
          <cell r="F1825" t="str">
            <v>170.39901.0000.1080</v>
          </cell>
          <cell r="BZ1825">
            <v>0</v>
          </cell>
        </row>
        <row r="1826">
          <cell r="F1826" t="str">
            <v>170.39902.0000.1080</v>
          </cell>
          <cell r="BZ1826">
            <v>0</v>
          </cell>
        </row>
        <row r="1827">
          <cell r="F1827" t="str">
            <v>170.39902.0000.1110</v>
          </cell>
          <cell r="BZ1827">
            <v>0</v>
          </cell>
        </row>
        <row r="1828">
          <cell r="F1828" t="str">
            <v>170.39903.0000.1080</v>
          </cell>
          <cell r="BZ1828">
            <v>0</v>
          </cell>
        </row>
        <row r="1829">
          <cell r="F1829" t="str">
            <v>170.39906.0000.1080</v>
          </cell>
          <cell r="BZ1829">
            <v>-153815.73000000001</v>
          </cell>
        </row>
        <row r="1830">
          <cell r="F1830" t="str">
            <v>170.39907.0000.1080</v>
          </cell>
          <cell r="BZ1830">
            <v>-704431.32</v>
          </cell>
        </row>
        <row r="1831">
          <cell r="F1831" t="str">
            <v>170.39908.0000.1080</v>
          </cell>
          <cell r="BZ1831">
            <v>796.55</v>
          </cell>
        </row>
        <row r="1832">
          <cell r="F1832" t="str">
            <v>170.39924.0000.1110</v>
          </cell>
          <cell r="BZ1832">
            <v>518514.57</v>
          </cell>
        </row>
        <row r="1833">
          <cell r="F1833" t="str">
            <v>890.38400.0000.1220</v>
          </cell>
          <cell r="BZ1833">
            <v>0</v>
          </cell>
        </row>
        <row r="1834">
          <cell r="F1834" t="str">
            <v>890.39801.0000.1220</v>
          </cell>
          <cell r="BZ1834">
            <v>0</v>
          </cell>
        </row>
        <row r="1835">
          <cell r="F1835" t="str">
            <v>890.39802.0000.1220</v>
          </cell>
          <cell r="BZ1835">
            <v>0</v>
          </cell>
        </row>
        <row r="1836">
          <cell r="F1836" t="str">
            <v>890.39803.0000.1220</v>
          </cell>
          <cell r="BZ1836">
            <v>0</v>
          </cell>
        </row>
        <row r="1837">
          <cell r="F1837" t="str">
            <v>890.39804.0000.1220</v>
          </cell>
          <cell r="BZ1837">
            <v>0</v>
          </cell>
        </row>
        <row r="1838">
          <cell r="F1838" t="str">
            <v>890.39805.0000.1220</v>
          </cell>
          <cell r="BZ1838">
            <v>0</v>
          </cell>
        </row>
        <row r="1839">
          <cell r="F1839" t="str">
            <v>890.39806.0000.1220</v>
          </cell>
          <cell r="BZ1839">
            <v>0</v>
          </cell>
        </row>
        <row r="1840">
          <cell r="F1840" t="str">
            <v>890.39807.0000.1220</v>
          </cell>
          <cell r="BZ1840">
            <v>0</v>
          </cell>
        </row>
        <row r="1841">
          <cell r="F1841" t="str">
            <v>890.39906.0000.1220</v>
          </cell>
          <cell r="BZ1841">
            <v>334.75</v>
          </cell>
        </row>
        <row r="1842">
          <cell r="F1842" t="str">
            <v>840.00000.0000.1080</v>
          </cell>
          <cell r="BZ1842">
            <v>-0.21</v>
          </cell>
        </row>
        <row r="1843">
          <cell r="F1843" t="str">
            <v>840.38800.0000.1080</v>
          </cell>
          <cell r="BZ1843">
            <v>0</v>
          </cell>
        </row>
        <row r="1844">
          <cell r="F1844" t="str">
            <v>840.39000.0000.1080</v>
          </cell>
          <cell r="BZ1844">
            <v>0</v>
          </cell>
        </row>
        <row r="1845">
          <cell r="F1845" t="str">
            <v>190.00000.0000.1080</v>
          </cell>
          <cell r="BZ1845">
            <v>759443465.73999989</v>
          </cell>
        </row>
        <row r="1846">
          <cell r="F1846" t="str">
            <v>190.30200.0000.1080</v>
          </cell>
          <cell r="BZ1846">
            <v>0</v>
          </cell>
        </row>
        <row r="1847">
          <cell r="F1847" t="str">
            <v>190.30300.0000.1080</v>
          </cell>
          <cell r="BZ1847">
            <v>0</v>
          </cell>
        </row>
        <row r="1848">
          <cell r="F1848" t="str">
            <v>190.37400.0000.1080</v>
          </cell>
          <cell r="BZ1848">
            <v>0</v>
          </cell>
        </row>
        <row r="1849">
          <cell r="F1849" t="str">
            <v>190.37500.0000.1080</v>
          </cell>
          <cell r="BZ1849">
            <v>0</v>
          </cell>
        </row>
        <row r="1850">
          <cell r="F1850" t="str">
            <v>190.37600.0000.1080</v>
          </cell>
          <cell r="BZ1850">
            <v>0</v>
          </cell>
        </row>
        <row r="1851">
          <cell r="F1851" t="str">
            <v>190.37800.0000.1080</v>
          </cell>
          <cell r="BZ1851">
            <v>0</v>
          </cell>
        </row>
        <row r="1852">
          <cell r="F1852" t="str">
            <v>190.37900.0000.1080</v>
          </cell>
          <cell r="BZ1852">
            <v>0</v>
          </cell>
        </row>
        <row r="1853">
          <cell r="F1853" t="str">
            <v>190.38000.0000.1080</v>
          </cell>
          <cell r="BZ1853">
            <v>0</v>
          </cell>
        </row>
        <row r="1854">
          <cell r="F1854" t="str">
            <v>190.38100.0000.1080</v>
          </cell>
          <cell r="BZ1854">
            <v>0</v>
          </cell>
        </row>
        <row r="1855">
          <cell r="F1855" t="str">
            <v>190.38300.0000.1080</v>
          </cell>
          <cell r="BZ1855">
            <v>0</v>
          </cell>
        </row>
        <row r="1856">
          <cell r="F1856" t="str">
            <v>190.38900.0000.1080</v>
          </cell>
          <cell r="BZ1856">
            <v>0</v>
          </cell>
        </row>
        <row r="1857">
          <cell r="F1857" t="str">
            <v>190.39000.0000.1080</v>
          </cell>
          <cell r="BZ1857">
            <v>0</v>
          </cell>
        </row>
        <row r="1858">
          <cell r="F1858" t="str">
            <v>190.39100.0000.1080</v>
          </cell>
          <cell r="BZ1858">
            <v>0</v>
          </cell>
        </row>
        <row r="1859">
          <cell r="F1859" t="str">
            <v>190.39200.0000.1080</v>
          </cell>
          <cell r="BZ1859">
            <v>0</v>
          </cell>
        </row>
        <row r="1860">
          <cell r="F1860" t="str">
            <v>190.39300.0000.1080</v>
          </cell>
          <cell r="BZ1860">
            <v>0</v>
          </cell>
        </row>
        <row r="1861">
          <cell r="F1861" t="str">
            <v>190.39400.0000.1080</v>
          </cell>
          <cell r="BZ1861">
            <v>0</v>
          </cell>
        </row>
        <row r="1862">
          <cell r="F1862" t="str">
            <v>190.39500.0000.1080</v>
          </cell>
          <cell r="BZ1862">
            <v>0</v>
          </cell>
        </row>
        <row r="1863">
          <cell r="F1863" t="str">
            <v>190.39600.0000.1080</v>
          </cell>
          <cell r="BZ1863">
            <v>0</v>
          </cell>
        </row>
        <row r="1864">
          <cell r="F1864" t="str">
            <v>190.39700.0000.1080</v>
          </cell>
          <cell r="BZ1864">
            <v>0</v>
          </cell>
        </row>
        <row r="1865">
          <cell r="F1865" t="str">
            <v>190.39800.0000.1080</v>
          </cell>
          <cell r="BZ1865">
            <v>0</v>
          </cell>
        </row>
        <row r="1866">
          <cell r="F1866" t="str">
            <v>190.39900.0000.1080</v>
          </cell>
          <cell r="BZ1866">
            <v>0</v>
          </cell>
        </row>
        <row r="1867">
          <cell r="F1867" t="str">
            <v>700.00000.0000.1080</v>
          </cell>
          <cell r="BZ1867">
            <v>358177053.89999998</v>
          </cell>
        </row>
        <row r="1868">
          <cell r="F1868" t="str">
            <v>700.30300.0000.1080</v>
          </cell>
          <cell r="BZ1868">
            <v>0</v>
          </cell>
        </row>
        <row r="1869">
          <cell r="F1869" t="str">
            <v>700.32500.0000.1080</v>
          </cell>
          <cell r="BZ1869">
            <v>0</v>
          </cell>
        </row>
        <row r="1870">
          <cell r="F1870" t="str">
            <v>700.32700.0000.1080</v>
          </cell>
          <cell r="BZ1870">
            <v>0</v>
          </cell>
        </row>
        <row r="1871">
          <cell r="F1871" t="str">
            <v>700.32800.0000.1080</v>
          </cell>
          <cell r="BZ1871">
            <v>0</v>
          </cell>
        </row>
        <row r="1872">
          <cell r="F1872" t="str">
            <v>700.32900.0000.1080</v>
          </cell>
          <cell r="BZ1872">
            <v>0</v>
          </cell>
        </row>
        <row r="1873">
          <cell r="F1873" t="str">
            <v>700.33200.0000.1080</v>
          </cell>
          <cell r="BZ1873">
            <v>0</v>
          </cell>
        </row>
        <row r="1874">
          <cell r="F1874" t="str">
            <v>700.33300.0000.1080</v>
          </cell>
          <cell r="BZ1874">
            <v>0</v>
          </cell>
        </row>
        <row r="1875">
          <cell r="F1875" t="str">
            <v>700.33400.0000.1080</v>
          </cell>
          <cell r="BZ1875">
            <v>0</v>
          </cell>
        </row>
        <row r="1876">
          <cell r="F1876" t="str">
            <v>700.33600.0000.1080</v>
          </cell>
          <cell r="BZ1876">
            <v>0</v>
          </cell>
        </row>
        <row r="1877">
          <cell r="F1877" t="str">
            <v>700.33700.0000.1080</v>
          </cell>
          <cell r="BZ1877">
            <v>0</v>
          </cell>
        </row>
        <row r="1878">
          <cell r="F1878" t="str">
            <v>700.35000.0000.1080</v>
          </cell>
          <cell r="BZ1878">
            <v>0</v>
          </cell>
        </row>
        <row r="1879">
          <cell r="F1879" t="str">
            <v>700.35100.0000.1080</v>
          </cell>
          <cell r="BZ1879">
            <v>0</v>
          </cell>
        </row>
        <row r="1880">
          <cell r="F1880" t="str">
            <v>700.35200.0000.1080</v>
          </cell>
          <cell r="BZ1880">
            <v>0</v>
          </cell>
        </row>
        <row r="1881">
          <cell r="F1881" t="str">
            <v>700.35300.0000.1080</v>
          </cell>
          <cell r="BZ1881">
            <v>0</v>
          </cell>
        </row>
        <row r="1882">
          <cell r="F1882" t="str">
            <v>700.35400.0000.1080</v>
          </cell>
          <cell r="BZ1882">
            <v>0</v>
          </cell>
        </row>
        <row r="1883">
          <cell r="F1883" t="str">
            <v>700.35500.0000.1080</v>
          </cell>
          <cell r="BZ1883">
            <v>0</v>
          </cell>
        </row>
        <row r="1884">
          <cell r="F1884" t="str">
            <v>700.35600.0000.1080</v>
          </cell>
          <cell r="BZ1884">
            <v>0</v>
          </cell>
        </row>
        <row r="1885">
          <cell r="F1885" t="str">
            <v>700.35700.0000.1080</v>
          </cell>
          <cell r="BZ1885">
            <v>0</v>
          </cell>
        </row>
        <row r="1886">
          <cell r="F1886" t="str">
            <v>700.36500.0000.1080</v>
          </cell>
          <cell r="BZ1886">
            <v>0</v>
          </cell>
        </row>
        <row r="1887">
          <cell r="F1887" t="str">
            <v>700.36600.0000.1080</v>
          </cell>
          <cell r="BZ1887">
            <v>0</v>
          </cell>
        </row>
        <row r="1888">
          <cell r="F1888" t="str">
            <v>700.36700.0000.1080</v>
          </cell>
          <cell r="BZ1888">
            <v>0</v>
          </cell>
        </row>
        <row r="1889">
          <cell r="F1889" t="str">
            <v>700.36800.0000.1080</v>
          </cell>
          <cell r="BZ1889">
            <v>0</v>
          </cell>
        </row>
        <row r="1890">
          <cell r="F1890" t="str">
            <v>700.36900.0000.1080</v>
          </cell>
          <cell r="BZ1890">
            <v>0</v>
          </cell>
        </row>
        <row r="1891">
          <cell r="F1891" t="str">
            <v>700.37100.0000.1080</v>
          </cell>
          <cell r="BZ1891">
            <v>0</v>
          </cell>
        </row>
        <row r="1892">
          <cell r="F1892" t="str">
            <v>700.38800.0000.1080</v>
          </cell>
          <cell r="BZ1892">
            <v>0</v>
          </cell>
        </row>
        <row r="1893">
          <cell r="F1893" t="str">
            <v>700.38900.0000.1080</v>
          </cell>
          <cell r="BZ1893">
            <v>0</v>
          </cell>
        </row>
        <row r="1894">
          <cell r="F1894" t="str">
            <v>700.39000.0000.1080</v>
          </cell>
          <cell r="BZ1894">
            <v>0</v>
          </cell>
        </row>
        <row r="1895">
          <cell r="F1895" t="str">
            <v>700.39100.0000.1080</v>
          </cell>
          <cell r="BZ1895">
            <v>0</v>
          </cell>
        </row>
        <row r="1896">
          <cell r="F1896" t="str">
            <v>700.39200.0000.1080</v>
          </cell>
          <cell r="BZ1896">
            <v>0</v>
          </cell>
        </row>
        <row r="1897">
          <cell r="F1897" t="str">
            <v>700.39300.0000.1080</v>
          </cell>
          <cell r="BZ1897">
            <v>0</v>
          </cell>
        </row>
        <row r="1898">
          <cell r="F1898" t="str">
            <v>700.39500.0000.1080</v>
          </cell>
          <cell r="BZ1898">
            <v>0</v>
          </cell>
        </row>
        <row r="1899">
          <cell r="F1899" t="str">
            <v>700.39600.0000.1080</v>
          </cell>
          <cell r="BZ1899">
            <v>0</v>
          </cell>
        </row>
        <row r="1900">
          <cell r="F1900" t="str">
            <v>700.39700.0000.1080</v>
          </cell>
          <cell r="BZ1900">
            <v>0</v>
          </cell>
        </row>
        <row r="1901">
          <cell r="F1901" t="str">
            <v>700.39800.0000.1080</v>
          </cell>
          <cell r="BZ1901">
            <v>0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enter Menu"/>
      <sheetName val="Capital Spread Chart"/>
      <sheetName val="Tech Serv Mgr Data Entry"/>
      <sheetName val="Cost Centers"/>
      <sheetName val="Capital Summary"/>
      <sheetName val="Equipment summary"/>
      <sheetName val="Data Sheet"/>
      <sheetName val="Oracle Data Entry"/>
      <sheetName val="Detail Summary"/>
      <sheetName val="CC (1)"/>
      <sheetName val="CC (2)"/>
      <sheetName val="CC (3)"/>
      <sheetName val="CC (4)"/>
      <sheetName val="CC (5)"/>
      <sheetName val="CC (6)"/>
      <sheetName val="CC (7)"/>
      <sheetName val="CC (8)"/>
      <sheetName val="CC (9)"/>
      <sheetName val="CC (10)"/>
      <sheetName val="CC (11)"/>
      <sheetName val="CC (12)"/>
      <sheetName val="AEL Capital Budget"/>
    </sheetNames>
    <sheetDataSet>
      <sheetData sheetId="0"/>
      <sheetData sheetId="1"/>
      <sheetData sheetId="2" refreshError="1">
        <row r="35">
          <cell r="F35" t="str">
            <v>October</v>
          </cell>
          <cell r="G35" t="str">
            <v>November</v>
          </cell>
          <cell r="H35" t="str">
            <v>December</v>
          </cell>
          <cell r="I35" t="str">
            <v>January</v>
          </cell>
          <cell r="J35" t="str">
            <v>February</v>
          </cell>
          <cell r="K35" t="str">
            <v>March</v>
          </cell>
          <cell r="L35" t="str">
            <v>April</v>
          </cell>
          <cell r="M35" t="str">
            <v>May</v>
          </cell>
          <cell r="N35" t="str">
            <v>June</v>
          </cell>
          <cell r="O35" t="str">
            <v>July</v>
          </cell>
          <cell r="P35" t="str">
            <v>August</v>
          </cell>
          <cell r="Q35" t="str">
            <v>September</v>
          </cell>
        </row>
        <row r="36">
          <cell r="E36" t="str">
            <v>Even Over 12 Months</v>
          </cell>
          <cell r="F36">
            <v>8.3333333333333329E-2</v>
          </cell>
          <cell r="G36">
            <v>8.3333333333333329E-2</v>
          </cell>
          <cell r="H36">
            <v>8.3333333333333329E-2</v>
          </cell>
          <cell r="I36">
            <v>8.3333333333333329E-2</v>
          </cell>
          <cell r="J36">
            <v>8.3333333333333329E-2</v>
          </cell>
          <cell r="K36">
            <v>8.3333333333333329E-2</v>
          </cell>
          <cell r="L36">
            <v>8.3333333333333329E-2</v>
          </cell>
          <cell r="M36">
            <v>8.3333333333333329E-2</v>
          </cell>
          <cell r="N36">
            <v>8.3333333333333329E-2</v>
          </cell>
          <cell r="O36">
            <v>8.3333333333333329E-2</v>
          </cell>
          <cell r="P36">
            <v>8.3333333333333329E-2</v>
          </cell>
          <cell r="Q36">
            <v>8.3333333333333329E-2</v>
          </cell>
        </row>
        <row r="37">
          <cell r="E37" t="str">
            <v>Seasonal Summer</v>
          </cell>
          <cell r="F37">
            <v>8.1499999999999989E-2</v>
          </cell>
          <cell r="G37">
            <v>5.1499999999999997E-2</v>
          </cell>
          <cell r="H37">
            <v>7.5499999999999998E-2</v>
          </cell>
          <cell r="I37">
            <v>5.8499999999999996E-2</v>
          </cell>
          <cell r="J37">
            <v>6.1499999999999999E-2</v>
          </cell>
          <cell r="K37">
            <v>7.1499999999999994E-2</v>
          </cell>
          <cell r="L37">
            <v>8.4499999999999992E-2</v>
          </cell>
          <cell r="M37">
            <v>0.10049999999999999</v>
          </cell>
          <cell r="N37">
            <v>0.1045</v>
          </cell>
          <cell r="O37">
            <v>0.1055</v>
          </cell>
          <cell r="P37">
            <v>0.1045</v>
          </cell>
          <cell r="Q37">
            <v>0.10049999999999999</v>
          </cell>
        </row>
        <row r="38">
          <cell r="E38" t="str">
            <v>Seasonal Winter</v>
          </cell>
          <cell r="F38">
            <v>7.6833333333333323E-2</v>
          </cell>
          <cell r="G38">
            <v>9.0833333333333321E-2</v>
          </cell>
          <cell r="H38">
            <v>9.0833333333333321E-2</v>
          </cell>
          <cell r="I38">
            <v>9.2833333333333323E-2</v>
          </cell>
          <cell r="J38">
            <v>9.3833333333333324E-2</v>
          </cell>
          <cell r="K38">
            <v>9.1833333333333322E-2</v>
          </cell>
          <cell r="L38">
            <v>8.8833333333333334E-2</v>
          </cell>
          <cell r="M38">
            <v>8.483333333333333E-2</v>
          </cell>
          <cell r="N38">
            <v>7.4833333333333335E-2</v>
          </cell>
          <cell r="O38">
            <v>7.2833333333333333E-2</v>
          </cell>
          <cell r="P38">
            <v>7.0833333333333331E-2</v>
          </cell>
          <cell r="Q38">
            <v>7.0833333333333331E-2</v>
          </cell>
        </row>
        <row r="39">
          <cell r="E39" t="str">
            <v>Type your description here</v>
          </cell>
          <cell r="F39">
            <v>8.3333333333333329E-2</v>
          </cell>
          <cell r="G39">
            <v>8.3333333333333329E-2</v>
          </cell>
          <cell r="H39">
            <v>8.3333333333333329E-2</v>
          </cell>
          <cell r="I39">
            <v>8.3333333333333329E-2</v>
          </cell>
          <cell r="J39">
            <v>8.3333333333333329E-2</v>
          </cell>
          <cell r="K39">
            <v>8.3333333333333329E-2</v>
          </cell>
          <cell r="L39">
            <v>8.3333333333333329E-2</v>
          </cell>
          <cell r="M39">
            <v>8.3333333333333329E-2</v>
          </cell>
          <cell r="N39">
            <v>8.3333333333333329E-2</v>
          </cell>
          <cell r="O39">
            <v>8.3333333333333329E-2</v>
          </cell>
          <cell r="P39">
            <v>8.3333333333333329E-2</v>
          </cell>
          <cell r="Q39">
            <v>8.3333333333333329E-2</v>
          </cell>
        </row>
        <row r="40">
          <cell r="E40" t="str">
            <v>Type your description here</v>
          </cell>
          <cell r="F40">
            <v>8.3333333333333329E-2</v>
          </cell>
          <cell r="G40">
            <v>8.3333333333333329E-2</v>
          </cell>
          <cell r="H40">
            <v>8.3333333333333329E-2</v>
          </cell>
          <cell r="I40">
            <v>8.3333333333333329E-2</v>
          </cell>
          <cell r="J40">
            <v>8.3333333333333329E-2</v>
          </cell>
          <cell r="K40">
            <v>8.3333333333333329E-2</v>
          </cell>
          <cell r="L40">
            <v>8.3333333333333329E-2</v>
          </cell>
          <cell r="M40">
            <v>8.3333333333333329E-2</v>
          </cell>
          <cell r="N40">
            <v>8.3333333333333329E-2</v>
          </cell>
          <cell r="O40">
            <v>8.3333333333333329E-2</v>
          </cell>
          <cell r="P40">
            <v>8.3333333333333329E-2</v>
          </cell>
          <cell r="Q40">
            <v>8.3333333333333329E-2</v>
          </cell>
        </row>
        <row r="53">
          <cell r="F53" t="str">
            <v>By Cost Center</v>
          </cell>
          <cell r="I53" t="str">
            <v>By Cost Center</v>
          </cell>
        </row>
        <row r="54">
          <cell r="C54">
            <v>1</v>
          </cell>
          <cell r="D54" t="str">
            <v>LACO</v>
          </cell>
          <cell r="E54" t="str">
            <v>Atmos Louisiana Company</v>
          </cell>
        </row>
        <row r="55">
          <cell r="C55">
            <v>2</v>
          </cell>
          <cell r="D55" t="str">
            <v>LAEG</v>
          </cell>
          <cell r="E55" t="str">
            <v>Louisiana Engineering Summary</v>
          </cell>
        </row>
        <row r="56">
          <cell r="C56">
            <v>3</v>
          </cell>
          <cell r="D56">
            <v>2406</v>
          </cell>
          <cell r="E56" t="str">
            <v>AE Louisiana Engineering Services</v>
          </cell>
          <cell r="I56">
            <v>3356013</v>
          </cell>
        </row>
        <row r="57">
          <cell r="C57">
            <v>4</v>
          </cell>
          <cell r="D57" t="str">
            <v>2415</v>
          </cell>
          <cell r="E57" t="str">
            <v>AE Louisiana Compliance</v>
          </cell>
          <cell r="I57">
            <v>300000</v>
          </cell>
        </row>
        <row r="58">
          <cell r="C58">
            <v>5</v>
          </cell>
          <cell r="D58" t="str">
            <v>2515</v>
          </cell>
          <cell r="E58" t="str">
            <v>AE Louisiana Monroe Compliance</v>
          </cell>
        </row>
        <row r="59">
          <cell r="C59">
            <v>6</v>
          </cell>
          <cell r="D59" t="str">
            <v>LARS</v>
          </cell>
          <cell r="E59" t="str">
            <v>Louisiana Region Summary</v>
          </cell>
        </row>
        <row r="60">
          <cell r="C60">
            <v>7</v>
          </cell>
          <cell r="D60" t="str">
            <v>2535</v>
          </cell>
          <cell r="E60" t="str">
            <v>AE Louisiana Monroe Operations</v>
          </cell>
          <cell r="I60">
            <v>1003606</v>
          </cell>
        </row>
        <row r="61">
          <cell r="C61">
            <v>8</v>
          </cell>
          <cell r="D61" t="str">
            <v>2470</v>
          </cell>
          <cell r="E61" t="str">
            <v>AE Louisiana North Lake Operations</v>
          </cell>
          <cell r="I61">
            <v>825000</v>
          </cell>
        </row>
        <row r="62">
          <cell r="C62">
            <v>9</v>
          </cell>
          <cell r="D62" t="str">
            <v>2450</v>
          </cell>
          <cell r="E62" t="str">
            <v>AE Louisiana Lafayette Operations</v>
          </cell>
          <cell r="I62">
            <v>800000</v>
          </cell>
        </row>
        <row r="63">
          <cell r="C63">
            <v>10</v>
          </cell>
          <cell r="D63" t="str">
            <v>2454</v>
          </cell>
          <cell r="E63" t="str">
            <v>AE Louisiana Natchitoches Operations</v>
          </cell>
          <cell r="I63">
            <v>268535</v>
          </cell>
        </row>
        <row r="64">
          <cell r="C64">
            <v>11</v>
          </cell>
          <cell r="D64" t="str">
            <v>4050</v>
          </cell>
          <cell r="E64" t="str">
            <v>AE Louisiana New Orleans Operations - Se</v>
          </cell>
          <cell r="I64">
            <v>615516</v>
          </cell>
        </row>
        <row r="65">
          <cell r="C65">
            <v>12</v>
          </cell>
          <cell r="D65" t="str">
            <v>4051</v>
          </cell>
          <cell r="E65" t="str">
            <v>AE Louisiana New Orleans Operations C&amp;M</v>
          </cell>
          <cell r="I65">
            <v>1031619</v>
          </cell>
        </row>
        <row r="66">
          <cell r="C66">
            <v>13</v>
          </cell>
          <cell r="D66" t="str">
            <v/>
          </cell>
          <cell r="E66" t="str">
            <v/>
          </cell>
        </row>
        <row r="67">
          <cell r="C67">
            <v>14</v>
          </cell>
          <cell r="D67" t="str">
            <v/>
          </cell>
          <cell r="E67" t="str">
            <v/>
          </cell>
        </row>
        <row r="68">
          <cell r="C68">
            <v>15</v>
          </cell>
          <cell r="D68" t="str">
            <v/>
          </cell>
          <cell r="E68" t="str">
            <v/>
          </cell>
        </row>
        <row r="69">
          <cell r="C69">
            <v>16</v>
          </cell>
          <cell r="D69" t="str">
            <v/>
          </cell>
          <cell r="E69" t="str">
            <v/>
          </cell>
        </row>
        <row r="70">
          <cell r="C70">
            <v>17</v>
          </cell>
          <cell r="D70" t="str">
            <v/>
          </cell>
          <cell r="E70" t="str">
            <v/>
          </cell>
        </row>
        <row r="71">
          <cell r="C71">
            <v>18</v>
          </cell>
          <cell r="D71" t="str">
            <v/>
          </cell>
          <cell r="E71" t="str">
            <v/>
          </cell>
        </row>
        <row r="72">
          <cell r="C72">
            <v>19</v>
          </cell>
          <cell r="D72" t="str">
            <v/>
          </cell>
          <cell r="E72" t="str">
            <v/>
          </cell>
        </row>
        <row r="73">
          <cell r="C73">
            <v>20</v>
          </cell>
          <cell r="D73" t="str">
            <v/>
          </cell>
          <cell r="E73" t="str">
            <v/>
          </cell>
        </row>
        <row r="74">
          <cell r="C74">
            <v>21</v>
          </cell>
          <cell r="D74" t="str">
            <v/>
          </cell>
          <cell r="E74" t="str">
            <v/>
          </cell>
        </row>
        <row r="75">
          <cell r="C75">
            <v>22</v>
          </cell>
          <cell r="D75" t="str">
            <v/>
          </cell>
          <cell r="E75" t="str">
            <v/>
          </cell>
        </row>
        <row r="76">
          <cell r="C76">
            <v>23</v>
          </cell>
          <cell r="D76" t="str">
            <v/>
          </cell>
          <cell r="E76" t="str">
            <v/>
          </cell>
        </row>
        <row r="77">
          <cell r="C77">
            <v>24</v>
          </cell>
          <cell r="D77" t="str">
            <v/>
          </cell>
          <cell r="E77" t="str">
            <v/>
          </cell>
        </row>
        <row r="78">
          <cell r="C78">
            <v>25</v>
          </cell>
          <cell r="D78" t="str">
            <v/>
          </cell>
          <cell r="E78" t="str">
            <v/>
          </cell>
        </row>
        <row r="79">
          <cell r="C79">
            <v>26</v>
          </cell>
          <cell r="D79" t="str">
            <v/>
          </cell>
          <cell r="E79" t="str">
            <v/>
          </cell>
        </row>
        <row r="80">
          <cell r="C80">
            <v>27</v>
          </cell>
          <cell r="D80" t="str">
            <v/>
          </cell>
          <cell r="E80" t="str">
            <v/>
          </cell>
        </row>
        <row r="81">
          <cell r="C81">
            <v>28</v>
          </cell>
          <cell r="D81" t="str">
            <v/>
          </cell>
          <cell r="E81" t="str">
            <v/>
          </cell>
        </row>
        <row r="82">
          <cell r="C82">
            <v>29</v>
          </cell>
          <cell r="D82" t="str">
            <v/>
          </cell>
          <cell r="E82" t="str">
            <v/>
          </cell>
        </row>
        <row r="83">
          <cell r="C83">
            <v>30</v>
          </cell>
          <cell r="D83" t="str">
            <v/>
          </cell>
          <cell r="E83" t="str">
            <v/>
          </cell>
        </row>
        <row r="84">
          <cell r="C84">
            <v>31</v>
          </cell>
          <cell r="D84" t="str">
            <v/>
          </cell>
          <cell r="E84" t="str">
            <v/>
          </cell>
        </row>
        <row r="85">
          <cell r="C85">
            <v>32</v>
          </cell>
          <cell r="D85" t="str">
            <v/>
          </cell>
          <cell r="E85" t="str">
            <v/>
          </cell>
        </row>
        <row r="86">
          <cell r="C86">
            <v>33</v>
          </cell>
          <cell r="D86" t="str">
            <v/>
          </cell>
          <cell r="E86" t="str">
            <v/>
          </cell>
        </row>
        <row r="87">
          <cell r="C87">
            <v>34</v>
          </cell>
          <cell r="D87" t="str">
            <v/>
          </cell>
          <cell r="E87" t="str">
            <v/>
          </cell>
        </row>
        <row r="88">
          <cell r="C88">
            <v>35</v>
          </cell>
          <cell r="D88" t="str">
            <v/>
          </cell>
          <cell r="E88" t="str">
            <v/>
          </cell>
        </row>
        <row r="89">
          <cell r="C89">
            <v>36</v>
          </cell>
          <cell r="D89" t="str">
            <v/>
          </cell>
          <cell r="E89" t="str">
            <v/>
          </cell>
        </row>
        <row r="90">
          <cell r="C90">
            <v>37</v>
          </cell>
          <cell r="D90" t="str">
            <v/>
          </cell>
          <cell r="E90" t="str">
            <v/>
          </cell>
        </row>
        <row r="91">
          <cell r="C91">
            <v>38</v>
          </cell>
          <cell r="D91" t="str">
            <v/>
          </cell>
          <cell r="E91" t="str">
            <v/>
          </cell>
        </row>
        <row r="92">
          <cell r="C92">
            <v>39</v>
          </cell>
          <cell r="D92" t="str">
            <v/>
          </cell>
          <cell r="E92" t="str">
            <v/>
          </cell>
        </row>
        <row r="93">
          <cell r="C93">
            <v>40</v>
          </cell>
          <cell r="D93" t="str">
            <v/>
          </cell>
          <cell r="E93" t="str">
            <v/>
          </cell>
        </row>
        <row r="94">
          <cell r="C94">
            <v>41</v>
          </cell>
          <cell r="D94" t="str">
            <v/>
          </cell>
          <cell r="E94" t="str">
            <v/>
          </cell>
        </row>
        <row r="95">
          <cell r="C95">
            <v>42</v>
          </cell>
          <cell r="D95" t="str">
            <v/>
          </cell>
          <cell r="E95" t="str">
            <v/>
          </cell>
        </row>
        <row r="96">
          <cell r="C96">
            <v>43</v>
          </cell>
          <cell r="D96" t="str">
            <v/>
          </cell>
          <cell r="E96" t="str">
            <v/>
          </cell>
        </row>
        <row r="97">
          <cell r="C97">
            <v>44</v>
          </cell>
          <cell r="D97" t="str">
            <v/>
          </cell>
          <cell r="E97" t="str">
            <v/>
          </cell>
        </row>
        <row r="98">
          <cell r="C98">
            <v>45</v>
          </cell>
          <cell r="D98" t="str">
            <v/>
          </cell>
          <cell r="E98" t="str">
            <v/>
          </cell>
        </row>
        <row r="99">
          <cell r="C99">
            <v>46</v>
          </cell>
          <cell r="D99" t="str">
            <v/>
          </cell>
          <cell r="E99" t="str">
            <v/>
          </cell>
        </row>
        <row r="100">
          <cell r="C100">
            <v>47</v>
          </cell>
          <cell r="D100" t="str">
            <v/>
          </cell>
          <cell r="E100" t="str">
            <v/>
          </cell>
        </row>
        <row r="101">
          <cell r="C101">
            <v>48</v>
          </cell>
          <cell r="D101" t="str">
            <v/>
          </cell>
          <cell r="E101" t="str">
            <v/>
          </cell>
        </row>
        <row r="102">
          <cell r="C102">
            <v>49</v>
          </cell>
          <cell r="D102" t="str">
            <v/>
          </cell>
          <cell r="E102" t="str">
            <v/>
          </cell>
        </row>
        <row r="103">
          <cell r="C103">
            <v>50</v>
          </cell>
          <cell r="D103" t="str">
            <v/>
          </cell>
          <cell r="E103" t="str">
            <v/>
          </cell>
        </row>
        <row r="104">
          <cell r="C104">
            <v>51</v>
          </cell>
          <cell r="D104" t="str">
            <v/>
          </cell>
          <cell r="E104" t="str">
            <v/>
          </cell>
        </row>
        <row r="105">
          <cell r="C105">
            <v>52</v>
          </cell>
          <cell r="D105" t="str">
            <v/>
          </cell>
          <cell r="E105" t="str">
            <v/>
          </cell>
        </row>
        <row r="106">
          <cell r="C106">
            <v>53</v>
          </cell>
          <cell r="D106" t="str">
            <v/>
          </cell>
          <cell r="E106" t="str">
            <v/>
          </cell>
        </row>
        <row r="107">
          <cell r="C107">
            <v>54</v>
          </cell>
          <cell r="D107" t="str">
            <v/>
          </cell>
          <cell r="E107" t="str">
            <v/>
          </cell>
        </row>
        <row r="108">
          <cell r="C108">
            <v>55</v>
          </cell>
          <cell r="D108" t="str">
            <v/>
          </cell>
          <cell r="E108" t="str">
            <v/>
          </cell>
        </row>
        <row r="109">
          <cell r="C109">
            <v>56</v>
          </cell>
          <cell r="D109" t="str">
            <v/>
          </cell>
          <cell r="E109" t="str">
            <v/>
          </cell>
        </row>
        <row r="110">
          <cell r="C110">
            <v>57</v>
          </cell>
          <cell r="D110" t="str">
            <v/>
          </cell>
          <cell r="E110" t="str">
            <v/>
          </cell>
        </row>
        <row r="111">
          <cell r="C111">
            <v>58</v>
          </cell>
          <cell r="D111" t="str">
            <v/>
          </cell>
          <cell r="E111" t="str">
            <v/>
          </cell>
        </row>
        <row r="112">
          <cell r="C112">
            <v>59</v>
          </cell>
          <cell r="D112" t="str">
            <v/>
          </cell>
          <cell r="E112" t="str">
            <v/>
          </cell>
        </row>
        <row r="113">
          <cell r="C113">
            <v>60</v>
          </cell>
          <cell r="D113" t="str">
            <v/>
          </cell>
          <cell r="E113" t="str">
            <v/>
          </cell>
        </row>
        <row r="114">
          <cell r="C114">
            <v>61</v>
          </cell>
          <cell r="D114" t="str">
            <v/>
          </cell>
          <cell r="E114" t="str">
            <v/>
          </cell>
        </row>
        <row r="115">
          <cell r="C115">
            <v>62</v>
          </cell>
          <cell r="D115" t="str">
            <v/>
          </cell>
          <cell r="E115" t="str">
            <v/>
          </cell>
        </row>
        <row r="116">
          <cell r="C116">
            <v>63</v>
          </cell>
          <cell r="D116" t="str">
            <v/>
          </cell>
          <cell r="E116" t="str">
            <v/>
          </cell>
        </row>
        <row r="117">
          <cell r="C117">
            <v>64</v>
          </cell>
          <cell r="D117" t="str">
            <v/>
          </cell>
          <cell r="E117" t="str">
            <v/>
          </cell>
        </row>
        <row r="118">
          <cell r="C118">
            <v>65</v>
          </cell>
          <cell r="D118" t="str">
            <v/>
          </cell>
          <cell r="E118" t="str">
            <v/>
          </cell>
        </row>
        <row r="119">
          <cell r="C119">
            <v>66</v>
          </cell>
          <cell r="D119" t="str">
            <v/>
          </cell>
          <cell r="E119" t="str">
            <v/>
          </cell>
        </row>
        <row r="120">
          <cell r="C120">
            <v>67</v>
          </cell>
          <cell r="D120" t="str">
            <v/>
          </cell>
          <cell r="E120" t="str">
            <v/>
          </cell>
        </row>
        <row r="121">
          <cell r="C121">
            <v>68</v>
          </cell>
          <cell r="D121" t="str">
            <v/>
          </cell>
          <cell r="E121" t="str">
            <v/>
          </cell>
        </row>
        <row r="122">
          <cell r="C122">
            <v>69</v>
          </cell>
          <cell r="D122" t="str">
            <v/>
          </cell>
          <cell r="E122" t="str">
            <v/>
          </cell>
        </row>
        <row r="123">
          <cell r="C123">
            <v>70</v>
          </cell>
          <cell r="D123" t="str">
            <v/>
          </cell>
          <cell r="E123" t="str">
            <v/>
          </cell>
        </row>
        <row r="124">
          <cell r="C124">
            <v>71</v>
          </cell>
          <cell r="D124" t="str">
            <v/>
          </cell>
          <cell r="E124" t="str">
            <v/>
          </cell>
        </row>
        <row r="125">
          <cell r="C125">
            <v>72</v>
          </cell>
          <cell r="D125" t="str">
            <v/>
          </cell>
          <cell r="E125" t="str">
            <v/>
          </cell>
        </row>
        <row r="126">
          <cell r="C126">
            <v>73</v>
          </cell>
          <cell r="D126" t="str">
            <v/>
          </cell>
          <cell r="E126" t="str">
            <v/>
          </cell>
        </row>
        <row r="127">
          <cell r="C127">
            <v>74</v>
          </cell>
          <cell r="D127" t="str">
            <v/>
          </cell>
          <cell r="E127" t="str">
            <v/>
          </cell>
        </row>
        <row r="128">
          <cell r="C128">
            <v>75</v>
          </cell>
          <cell r="D128" t="str">
            <v/>
          </cell>
          <cell r="E128" t="str">
            <v/>
          </cell>
        </row>
        <row r="129">
          <cell r="C129">
            <v>76</v>
          </cell>
          <cell r="D129" t="str">
            <v/>
          </cell>
          <cell r="E129" t="str">
            <v/>
          </cell>
        </row>
        <row r="130">
          <cell r="C130">
            <v>77</v>
          </cell>
          <cell r="D130" t="str">
            <v/>
          </cell>
          <cell r="E130" t="str">
            <v/>
          </cell>
        </row>
        <row r="131">
          <cell r="C131">
            <v>78</v>
          </cell>
          <cell r="D131" t="str">
            <v/>
          </cell>
          <cell r="E131" t="str">
            <v/>
          </cell>
        </row>
        <row r="132">
          <cell r="C132">
            <v>79</v>
          </cell>
          <cell r="D132" t="str">
            <v/>
          </cell>
          <cell r="E132" t="str">
            <v/>
          </cell>
        </row>
        <row r="133">
          <cell r="C133">
            <v>80</v>
          </cell>
          <cell r="D133" t="str">
            <v/>
          </cell>
          <cell r="E13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  <sheetName val="PPBud"/>
      <sheetName val="P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46">
          <cell r="B246" t="str">
            <v xml:space="preserve">  Growth</v>
          </cell>
          <cell r="C246">
            <v>818955.5</v>
          </cell>
          <cell r="D246">
            <v>2342249.0099999998</v>
          </cell>
          <cell r="E246">
            <v>2044171.15</v>
          </cell>
          <cell r="F246">
            <v>1636040.76</v>
          </cell>
          <cell r="G246">
            <v>1515205.6</v>
          </cell>
          <cell r="H246">
            <v>1525216.97</v>
          </cell>
          <cell r="I246">
            <v>448137.74</v>
          </cell>
          <cell r="J246">
            <v>880057.84</v>
          </cell>
          <cell r="K246">
            <v>767915.82</v>
          </cell>
          <cell r="L246">
            <v>525233.62</v>
          </cell>
          <cell r="M246">
            <v>892833.04</v>
          </cell>
          <cell r="N246">
            <v>384418.7</v>
          </cell>
          <cell r="O246">
            <v>11977950.390000001</v>
          </cell>
          <cell r="P246">
            <v>13780435.75</v>
          </cell>
        </row>
        <row r="247">
          <cell r="B247" t="str">
            <v xml:space="preserve">  Equipment</v>
          </cell>
          <cell r="C247">
            <v>67699.789999999994</v>
          </cell>
          <cell r="D247">
            <v>67699.789999999994</v>
          </cell>
          <cell r="E247">
            <v>67699.789999999994</v>
          </cell>
          <cell r="F247">
            <v>67699.789999999994</v>
          </cell>
          <cell r="G247">
            <v>67699.789999999994</v>
          </cell>
          <cell r="H247">
            <v>67699.789999999994</v>
          </cell>
          <cell r="I247">
            <v>67699.789999999994</v>
          </cell>
          <cell r="J247">
            <v>67699.789999999994</v>
          </cell>
          <cell r="K247">
            <v>67699.789999999994</v>
          </cell>
          <cell r="L247">
            <v>67699.789999999994</v>
          </cell>
          <cell r="M247">
            <v>67699.789999999994</v>
          </cell>
          <cell r="N247">
            <v>67699.789999999994</v>
          </cell>
          <cell r="O247">
            <v>609298.11</v>
          </cell>
          <cell r="P247">
            <v>812397.4800000001</v>
          </cell>
        </row>
        <row r="248">
          <cell r="B248" t="str">
            <v xml:space="preserve">  Information Technology</v>
          </cell>
          <cell r="C248">
            <v>122104.8</v>
          </cell>
          <cell r="F248">
            <v>24420.959999999999</v>
          </cell>
          <cell r="G248">
            <v>24420.959999999999</v>
          </cell>
          <cell r="H248">
            <v>24420.959999999999</v>
          </cell>
          <cell r="I248">
            <v>24420.959999999999</v>
          </cell>
          <cell r="J248">
            <v>24420.959999999999</v>
          </cell>
          <cell r="K248">
            <v>24420.959999999999</v>
          </cell>
          <cell r="L248">
            <v>12210.48</v>
          </cell>
          <cell r="O248">
            <v>268630.56</v>
          </cell>
          <cell r="P248">
            <v>280841.03999999998</v>
          </cell>
        </row>
        <row r="249">
          <cell r="B249" t="str">
            <v xml:space="preserve">  Miscellaneous</v>
          </cell>
          <cell r="O249">
            <v>0</v>
          </cell>
          <cell r="P249">
            <v>0</v>
          </cell>
        </row>
        <row r="250">
          <cell r="B250" t="str">
            <v xml:space="preserve">  Overhead</v>
          </cell>
          <cell r="O250">
            <v>0</v>
          </cell>
          <cell r="P250">
            <v>0</v>
          </cell>
        </row>
        <row r="251">
          <cell r="B251" t="str">
            <v xml:space="preserve">  Pipeline Integrity</v>
          </cell>
          <cell r="C251">
            <v>954259.35</v>
          </cell>
          <cell r="D251">
            <v>942427.4</v>
          </cell>
          <cell r="E251">
            <v>540617.13</v>
          </cell>
          <cell r="F251">
            <v>772494.15</v>
          </cell>
          <cell r="G251">
            <v>1029036.33</v>
          </cell>
          <cell r="H251">
            <v>1162973.0900000001</v>
          </cell>
          <cell r="I251">
            <v>1174805.05</v>
          </cell>
          <cell r="J251">
            <v>1186637</v>
          </cell>
          <cell r="K251">
            <v>1064532.2</v>
          </cell>
          <cell r="L251">
            <v>942427.4</v>
          </cell>
          <cell r="M251">
            <v>954259.35</v>
          </cell>
          <cell r="N251">
            <v>1289758.8700000001</v>
          </cell>
          <cell r="O251">
            <v>8827781.6999999993</v>
          </cell>
          <cell r="P251">
            <v>12014227.32</v>
          </cell>
        </row>
        <row r="252">
          <cell r="B252" t="str">
            <v xml:space="preserve">  Public Improvements</v>
          </cell>
          <cell r="C252">
            <v>277955.07</v>
          </cell>
          <cell r="D252">
            <v>277955.07</v>
          </cell>
          <cell r="E252">
            <v>277955.07</v>
          </cell>
          <cell r="F252">
            <v>277955.07</v>
          </cell>
          <cell r="G252">
            <v>277955.07</v>
          </cell>
          <cell r="H252">
            <v>277955.07</v>
          </cell>
          <cell r="I252">
            <v>277955.07</v>
          </cell>
          <cell r="J252">
            <v>277955.07</v>
          </cell>
          <cell r="K252">
            <v>277955.07</v>
          </cell>
          <cell r="L252">
            <v>277955.07</v>
          </cell>
          <cell r="M252">
            <v>277955.07</v>
          </cell>
          <cell r="N252">
            <v>277955.07</v>
          </cell>
          <cell r="O252">
            <v>2501595.63</v>
          </cell>
          <cell r="P252">
            <v>3335460.8399999994</v>
          </cell>
        </row>
        <row r="253">
          <cell r="B253" t="str">
            <v xml:space="preserve">  Structures</v>
          </cell>
          <cell r="C253">
            <v>6696.84</v>
          </cell>
          <cell r="H253">
            <v>85217.26</v>
          </cell>
          <cell r="I253">
            <v>16742.099999999999</v>
          </cell>
          <cell r="O253">
            <v>108656.19999999998</v>
          </cell>
          <cell r="P253">
            <v>108656.19999999998</v>
          </cell>
        </row>
        <row r="254">
          <cell r="B254" t="str">
            <v xml:space="preserve">  System Improvement</v>
          </cell>
          <cell r="C254">
            <v>501885.54</v>
          </cell>
          <cell r="D254">
            <v>512092.83</v>
          </cell>
          <cell r="E254">
            <v>591526.93999999994</v>
          </cell>
          <cell r="F254">
            <v>531467.43999999994</v>
          </cell>
          <cell r="G254">
            <v>531467.43999999994</v>
          </cell>
          <cell r="H254">
            <v>592519.84</v>
          </cell>
          <cell r="I254">
            <v>592519.84</v>
          </cell>
          <cell r="J254">
            <v>531467.43999999994</v>
          </cell>
          <cell r="K254">
            <v>531467.43999999994</v>
          </cell>
          <cell r="L254">
            <v>464499.06</v>
          </cell>
          <cell r="M254">
            <v>464499.06</v>
          </cell>
          <cell r="N254">
            <v>455219.71</v>
          </cell>
          <cell r="O254">
            <v>4916414.75</v>
          </cell>
          <cell r="P254">
            <v>6300632.5799999991</v>
          </cell>
        </row>
        <row r="255">
          <cell r="B255" t="str">
            <v xml:space="preserve">  System Integrity</v>
          </cell>
          <cell r="C255">
            <v>2343846.4700000002</v>
          </cell>
          <cell r="D255">
            <v>2343846.4700000002</v>
          </cell>
          <cell r="E255">
            <v>1113069.1599999999</v>
          </cell>
          <cell r="F255">
            <v>2647269.92</v>
          </cell>
          <cell r="G255">
            <v>3355184.71</v>
          </cell>
          <cell r="H255">
            <v>4767957.0199999996</v>
          </cell>
          <cell r="I255">
            <v>2490715.4</v>
          </cell>
          <cell r="J255">
            <v>3659510.05</v>
          </cell>
          <cell r="K255">
            <v>3659510.05</v>
          </cell>
          <cell r="L255">
            <v>3013496.9</v>
          </cell>
          <cell r="M255">
            <v>2116551.17</v>
          </cell>
          <cell r="N255">
            <v>2116560.46</v>
          </cell>
          <cell r="O255">
            <v>26380909.25</v>
          </cell>
          <cell r="P255">
            <v>33627517.780000001</v>
          </cell>
        </row>
        <row r="256">
          <cell r="B256" t="str">
            <v xml:space="preserve">  Vehicles</v>
          </cell>
          <cell r="O256">
            <v>0</v>
          </cell>
          <cell r="P256">
            <v>0</v>
          </cell>
        </row>
      </sheetData>
      <sheetData sheetId="10" refreshError="1">
        <row r="246">
          <cell r="B246" t="str">
            <v xml:space="preserve">  Growth</v>
          </cell>
          <cell r="C246">
            <v>487534</v>
          </cell>
          <cell r="D246">
            <v>-83789</v>
          </cell>
          <cell r="E246">
            <v>344032</v>
          </cell>
          <cell r="F246">
            <v>314926</v>
          </cell>
          <cell r="G246">
            <v>607887</v>
          </cell>
          <cell r="H246">
            <v>907791</v>
          </cell>
          <cell r="I246">
            <v>292997</v>
          </cell>
          <cell r="J246">
            <v>503270</v>
          </cell>
          <cell r="K246">
            <v>1912343</v>
          </cell>
          <cell r="O246">
            <v>5286991</v>
          </cell>
        </row>
        <row r="247">
          <cell r="B247" t="str">
            <v xml:space="preserve">  Equipment</v>
          </cell>
          <cell r="C247">
            <v>28340</v>
          </cell>
          <cell r="D247">
            <v>38817</v>
          </cell>
          <cell r="E247">
            <v>208315</v>
          </cell>
          <cell r="F247">
            <v>371705</v>
          </cell>
          <cell r="G247">
            <v>1565258</v>
          </cell>
          <cell r="H247">
            <v>529174</v>
          </cell>
          <cell r="I247">
            <v>549688</v>
          </cell>
          <cell r="J247">
            <v>594642</v>
          </cell>
          <cell r="K247">
            <v>382798</v>
          </cell>
          <cell r="O247">
            <v>4268737</v>
          </cell>
        </row>
        <row r="248">
          <cell r="B248" t="str">
            <v xml:space="preserve">  Information Technology</v>
          </cell>
          <cell r="C248">
            <v>1378</v>
          </cell>
          <cell r="D248">
            <v>52670</v>
          </cell>
          <cell r="E248">
            <v>26214</v>
          </cell>
          <cell r="F248">
            <v>33044</v>
          </cell>
          <cell r="G248">
            <v>96763</v>
          </cell>
          <cell r="H248">
            <v>107337</v>
          </cell>
          <cell r="I248">
            <v>60927</v>
          </cell>
          <cell r="J248">
            <v>61209</v>
          </cell>
          <cell r="K248">
            <v>-3705</v>
          </cell>
          <cell r="O248">
            <v>435837</v>
          </cell>
        </row>
        <row r="249">
          <cell r="B249" t="str">
            <v xml:space="preserve">  Miscellaneous</v>
          </cell>
          <cell r="C249">
            <v>359247</v>
          </cell>
          <cell r="D249">
            <v>953916</v>
          </cell>
          <cell r="E249">
            <v>-491405</v>
          </cell>
          <cell r="F249">
            <v>-250318</v>
          </cell>
          <cell r="G249">
            <v>460525</v>
          </cell>
          <cell r="H249">
            <v>-678364</v>
          </cell>
          <cell r="I249">
            <v>232358</v>
          </cell>
          <cell r="J249">
            <v>952971</v>
          </cell>
          <cell r="K249">
            <v>-1019475</v>
          </cell>
          <cell r="O249">
            <v>519455</v>
          </cell>
        </row>
        <row r="250">
          <cell r="B250" t="str">
            <v xml:space="preserve">  Overhead</v>
          </cell>
          <cell r="C250">
            <v>238020</v>
          </cell>
          <cell r="D250">
            <v>264500</v>
          </cell>
          <cell r="E250">
            <v>-801896</v>
          </cell>
          <cell r="F250">
            <v>477845</v>
          </cell>
          <cell r="G250">
            <v>385401</v>
          </cell>
          <cell r="H250">
            <v>-862140</v>
          </cell>
          <cell r="I250">
            <v>90630</v>
          </cell>
          <cell r="J250">
            <v>-9632</v>
          </cell>
          <cell r="K250">
            <v>-80997</v>
          </cell>
          <cell r="O250">
            <v>-298269</v>
          </cell>
        </row>
        <row r="251">
          <cell r="B251" t="str">
            <v xml:space="preserve">  Pipeline Integrity</v>
          </cell>
          <cell r="O251">
            <v>0</v>
          </cell>
        </row>
        <row r="252">
          <cell r="B252" t="str">
            <v xml:space="preserve">  Public Improvements</v>
          </cell>
          <cell r="C252">
            <v>-605249</v>
          </cell>
          <cell r="D252">
            <v>703898</v>
          </cell>
          <cell r="E252">
            <v>-1401746</v>
          </cell>
          <cell r="F252">
            <v>278479</v>
          </cell>
          <cell r="G252">
            <v>22991</v>
          </cell>
          <cell r="H252">
            <v>-358307</v>
          </cell>
          <cell r="I252">
            <v>80800</v>
          </cell>
          <cell r="J252">
            <v>393408</v>
          </cell>
          <cell r="K252">
            <v>-280274</v>
          </cell>
          <cell r="O252">
            <v>-1166000</v>
          </cell>
        </row>
        <row r="253">
          <cell r="B253" t="str">
            <v xml:space="preserve">  Structures</v>
          </cell>
          <cell r="C253">
            <v>-70379</v>
          </cell>
          <cell r="D253">
            <v>506</v>
          </cell>
          <cell r="E253">
            <v>17726</v>
          </cell>
          <cell r="F253">
            <v>15796</v>
          </cell>
          <cell r="G253">
            <v>15198</v>
          </cell>
          <cell r="H253">
            <v>71346</v>
          </cell>
          <cell r="I253">
            <v>1526</v>
          </cell>
          <cell r="J253">
            <v>16489</v>
          </cell>
          <cell r="K253">
            <v>50168</v>
          </cell>
          <cell r="O253">
            <v>118376</v>
          </cell>
        </row>
        <row r="254">
          <cell r="B254" t="str">
            <v xml:space="preserve">  System Improvement</v>
          </cell>
          <cell r="C254">
            <v>340418</v>
          </cell>
          <cell r="D254">
            <v>1382728</v>
          </cell>
          <cell r="E254">
            <v>1533018</v>
          </cell>
          <cell r="F254">
            <v>573536</v>
          </cell>
          <cell r="G254">
            <v>621091</v>
          </cell>
          <cell r="H254">
            <v>339528</v>
          </cell>
          <cell r="I254">
            <v>189585</v>
          </cell>
          <cell r="J254">
            <v>1068125</v>
          </cell>
          <cell r="K254">
            <v>873157</v>
          </cell>
          <cell r="O254">
            <v>6921186</v>
          </cell>
        </row>
        <row r="255">
          <cell r="B255" t="str">
            <v xml:space="preserve">  System Integrity</v>
          </cell>
          <cell r="C255">
            <v>1041731</v>
          </cell>
          <cell r="D255">
            <v>1317262</v>
          </cell>
          <cell r="E255">
            <v>2496581</v>
          </cell>
          <cell r="F255">
            <v>1315445</v>
          </cell>
          <cell r="G255">
            <v>1685128</v>
          </cell>
          <cell r="H255">
            <v>5053169</v>
          </cell>
          <cell r="I255">
            <v>3942932</v>
          </cell>
          <cell r="J255">
            <v>3117933</v>
          </cell>
          <cell r="K255">
            <v>4277580</v>
          </cell>
          <cell r="O255">
            <v>24247761</v>
          </cell>
        </row>
        <row r="256">
          <cell r="B256" t="str">
            <v xml:space="preserve">  Vehicles</v>
          </cell>
          <cell r="O256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T"/>
    </sheetNames>
    <sheetDataSet>
      <sheetData sheetId="0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Atmos Pipeline - Texas</v>
          </cell>
          <cell r="D10" t="str">
            <v>M-T-D</v>
          </cell>
          <cell r="H10" t="str">
            <v>Y-T-D</v>
          </cell>
          <cell r="L10" t="str">
            <v>FY 2007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-1437.8920000000001</v>
          </cell>
          <cell r="D12">
            <v>891.85328094106183</v>
          </cell>
          <cell r="E12">
            <v>2329.745280941062</v>
          </cell>
          <cell r="G12">
            <v>-2437.143</v>
          </cell>
          <cell r="H12">
            <v>1248.6206172152527</v>
          </cell>
          <cell r="I12">
            <v>3685.7636172152525</v>
          </cell>
          <cell r="K12">
            <v>8298.6861400154521</v>
          </cell>
          <cell r="L12">
            <v>12498.686140015452</v>
          </cell>
          <cell r="M12">
            <v>-4200</v>
          </cell>
          <cell r="N12">
            <v>-0.50610421085188551</v>
          </cell>
        </row>
        <row r="14">
          <cell r="A14" t="str">
            <v xml:space="preserve">  Equipment</v>
          </cell>
          <cell r="C14">
            <v>215.94900000000001</v>
          </cell>
          <cell r="D14">
            <v>31.247985510788904</v>
          </cell>
          <cell r="E14">
            <v>-184.7010144892111</v>
          </cell>
          <cell r="G14">
            <v>15.971</v>
          </cell>
          <cell r="H14">
            <v>93.743957020777842</v>
          </cell>
          <cell r="I14">
            <v>77.772957020777838</v>
          </cell>
          <cell r="K14">
            <v>249.98388513091749</v>
          </cell>
          <cell r="L14">
            <v>250</v>
          </cell>
          <cell r="M14">
            <v>-1.611486908251436E-2</v>
          </cell>
          <cell r="N14">
            <v>-6.4463631621994124E-5</v>
          </cell>
        </row>
        <row r="15">
          <cell r="A15" t="str">
            <v xml:space="preserve">  Information Technology</v>
          </cell>
          <cell r="C15">
            <v>11.896000000000001</v>
          </cell>
          <cell r="D15">
            <v>0</v>
          </cell>
          <cell r="E15">
            <v>-11.896000000000001</v>
          </cell>
          <cell r="G15">
            <v>99.587000000000003</v>
          </cell>
          <cell r="H15">
            <v>880.50055437366746</v>
          </cell>
          <cell r="I15">
            <v>780.91355437366747</v>
          </cell>
          <cell r="K15">
            <v>1138.5826288727633</v>
          </cell>
          <cell r="L15">
            <v>1156.5826288727633</v>
          </cell>
          <cell r="M15">
            <v>-18</v>
          </cell>
          <cell r="N15">
            <v>-1.5809129301244153E-2</v>
          </cell>
        </row>
        <row r="16">
          <cell r="A16" t="str">
            <v xml:space="preserve">  Miscellaneous</v>
          </cell>
          <cell r="C16">
            <v>851.72299999999996</v>
          </cell>
          <cell r="D16">
            <v>0</v>
          </cell>
          <cell r="E16">
            <v>-851.72299999999996</v>
          </cell>
          <cell r="G16">
            <v>699.04899999999998</v>
          </cell>
          <cell r="H16">
            <v>0</v>
          </cell>
          <cell r="I16">
            <v>-699.04899999999998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-651.85</v>
          </cell>
          <cell r="D17">
            <v>0</v>
          </cell>
          <cell r="E17">
            <v>651.85</v>
          </cell>
          <cell r="G17">
            <v>-2E-3</v>
          </cell>
          <cell r="H17">
            <v>0</v>
          </cell>
          <cell r="I17">
            <v>2E-3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927.90553699224438</v>
          </cell>
          <cell r="E18">
            <v>927.90553699224438</v>
          </cell>
          <cell r="G18">
            <v>0</v>
          </cell>
          <cell r="H18">
            <v>4673.5711577074717</v>
          </cell>
          <cell r="I18">
            <v>4673.5711577074717</v>
          </cell>
          <cell r="K18">
            <v>10241.004397845049</v>
          </cell>
          <cell r="L18">
            <v>10241</v>
          </cell>
          <cell r="M18">
            <v>4.3978450485155918E-3</v>
          </cell>
          <cell r="N18">
            <v>4.2943493408136837E-7</v>
          </cell>
        </row>
        <row r="19">
          <cell r="A19" t="str">
            <v xml:space="preserve">  Public Improvements</v>
          </cell>
          <cell r="C19">
            <v>525.005</v>
          </cell>
          <cell r="D19">
            <v>316.63433578026508</v>
          </cell>
          <cell r="E19">
            <v>-208.37066421973492</v>
          </cell>
          <cell r="G19">
            <v>1064.634</v>
          </cell>
          <cell r="H19">
            <v>1899.8060311037957</v>
          </cell>
          <cell r="I19">
            <v>835.17203110379569</v>
          </cell>
          <cell r="K19">
            <v>3799.6120596659221</v>
          </cell>
          <cell r="L19">
            <v>3800</v>
          </cell>
          <cell r="M19">
            <v>-0.38794033407793904</v>
          </cell>
          <cell r="N19">
            <v>-1.0209998494215971E-4</v>
          </cell>
        </row>
        <row r="20">
          <cell r="A20" t="str">
            <v xml:space="preserve">  Structures</v>
          </cell>
          <cell r="C20">
            <v>5.7679999999999998</v>
          </cell>
          <cell r="D20">
            <v>0</v>
          </cell>
          <cell r="E20">
            <v>-5.7679999999999998</v>
          </cell>
          <cell r="G20">
            <v>-55.463000000000001</v>
          </cell>
          <cell r="H20">
            <v>19.388113275780395</v>
          </cell>
          <cell r="I20">
            <v>74.851113275780392</v>
          </cell>
          <cell r="K20">
            <v>665.65883014808526</v>
          </cell>
          <cell r="L20">
            <v>666</v>
          </cell>
          <cell r="M20">
            <v>-0.34116985191474214</v>
          </cell>
          <cell r="N20">
            <v>-5.1252959693908677E-4</v>
          </cell>
        </row>
        <row r="21">
          <cell r="A21" t="str">
            <v xml:space="preserve">  System Improvement</v>
          </cell>
          <cell r="C21">
            <v>2603.1060000000002</v>
          </cell>
          <cell r="D21">
            <v>41.904557765135777</v>
          </cell>
          <cell r="E21">
            <v>-2561.2014422348643</v>
          </cell>
          <cell r="G21">
            <v>21712.428</v>
          </cell>
          <cell r="H21">
            <v>1371.4922138779355</v>
          </cell>
          <cell r="I21">
            <v>-20340.935786122063</v>
          </cell>
          <cell r="K21">
            <v>2680.5522820473457</v>
          </cell>
          <cell r="L21">
            <v>2681</v>
          </cell>
          <cell r="M21">
            <v>-0.44771795265432957</v>
          </cell>
          <cell r="N21">
            <v>-1.6702451791478307E-4</v>
          </cell>
        </row>
        <row r="22">
          <cell r="A22" t="str">
            <v xml:space="preserve">  System Integrity</v>
          </cell>
          <cell r="C22">
            <v>694.24900000000002</v>
          </cell>
          <cell r="D22">
            <v>3225.5185844160819</v>
          </cell>
          <cell r="E22">
            <v>2531.2695844160817</v>
          </cell>
          <cell r="G22">
            <v>5282.1980000000003</v>
          </cell>
          <cell r="H22">
            <v>17682.576714820367</v>
          </cell>
          <cell r="I22">
            <v>12400.378714820366</v>
          </cell>
          <cell r="K22">
            <v>27521.627025474474</v>
          </cell>
          <cell r="L22">
            <v>25221.627025474474</v>
          </cell>
          <cell r="M22">
            <v>2300</v>
          </cell>
          <cell r="N22">
            <v>8.3570640568273152E-2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4255.8460000000005</v>
          </cell>
          <cell r="D24">
            <v>4543.2110004645165</v>
          </cell>
          <cell r="E24">
            <v>287.36500046451556</v>
          </cell>
          <cell r="G24">
            <v>28818.402000000002</v>
          </cell>
          <cell r="H24">
            <v>26621.078742179794</v>
          </cell>
          <cell r="I24">
            <v>-2197.3232578202042</v>
          </cell>
          <cell r="K24">
            <v>46297.021109184556</v>
          </cell>
          <cell r="L24">
            <v>44016.209654347236</v>
          </cell>
          <cell r="M24">
            <v>2280.8114548373192</v>
          </cell>
          <cell r="N24">
            <v>4.926475613751409E-2</v>
          </cell>
        </row>
        <row r="26">
          <cell r="A26" t="str">
            <v xml:space="preserve"> Total Atmos Pipeline - Texas</v>
          </cell>
          <cell r="C26">
            <v>2817.9540000000006</v>
          </cell>
          <cell r="D26">
            <v>5435.0642814055782</v>
          </cell>
          <cell r="E26">
            <v>2617.1102814055776</v>
          </cell>
          <cell r="G26">
            <v>26381.259000000002</v>
          </cell>
          <cell r="H26">
            <v>27869.699359395046</v>
          </cell>
          <cell r="I26">
            <v>1488.4403593950483</v>
          </cell>
          <cell r="K26">
            <v>54595.707249200008</v>
          </cell>
          <cell r="L26">
            <v>56514.895794362688</v>
          </cell>
          <cell r="M26">
            <v>-1919.1885451626808</v>
          </cell>
          <cell r="N26">
            <v>-3.5152737126430446E-2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"/>
    </sheetNames>
    <sheetDataSet>
      <sheetData sheetId="0">
        <row r="9">
          <cell r="C9" t="str">
            <v>ActualM</v>
          </cell>
          <cell r="D9" t="str">
            <v>BudgetM</v>
          </cell>
          <cell r="G9" t="str">
            <v>ActualY</v>
          </cell>
          <cell r="H9" t="str">
            <v>BudgetY</v>
          </cell>
          <cell r="K9" t="str">
            <v>Budget</v>
          </cell>
          <cell r="L9" t="str">
            <v>Projection</v>
          </cell>
        </row>
        <row r="10">
          <cell r="A10" t="str">
            <v>Shared Services</v>
          </cell>
          <cell r="D10" t="str">
            <v>M-T-D</v>
          </cell>
          <cell r="H10" t="str">
            <v>Y-T-D</v>
          </cell>
          <cell r="L10" t="str">
            <v>FY 2008</v>
          </cell>
        </row>
        <row r="11">
          <cell r="C11" t="str">
            <v>Actual</v>
          </cell>
          <cell r="D11" t="str">
            <v>Budget</v>
          </cell>
          <cell r="E11" t="str">
            <v>Variance</v>
          </cell>
          <cell r="G11" t="str">
            <v>Actual</v>
          </cell>
          <cell r="H11" t="str">
            <v>Budget</v>
          </cell>
          <cell r="I11" t="str">
            <v>Variance</v>
          </cell>
          <cell r="K11" t="str">
            <v>Budget</v>
          </cell>
          <cell r="L11" t="str">
            <v>Projection</v>
          </cell>
          <cell r="M11" t="str">
            <v>Var$</v>
          </cell>
          <cell r="N11" t="str">
            <v>Var%</v>
          </cell>
        </row>
        <row r="12">
          <cell r="A12" t="str">
            <v xml:space="preserve">  Growth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M12">
            <v>0</v>
          </cell>
          <cell r="N12">
            <v>0</v>
          </cell>
        </row>
        <row r="14">
          <cell r="A14" t="str">
            <v xml:space="preserve">  Equipment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M14">
            <v>0</v>
          </cell>
          <cell r="N14">
            <v>0</v>
          </cell>
        </row>
        <row r="15">
          <cell r="A15" t="str">
            <v xml:space="preserve">  Information Technology</v>
          </cell>
          <cell r="C15">
            <v>2010.18</v>
          </cell>
          <cell r="D15">
            <v>2985.2457100000001</v>
          </cell>
          <cell r="E15">
            <v>975.06571000000008</v>
          </cell>
          <cell r="G15">
            <v>3027.212</v>
          </cell>
          <cell r="H15">
            <v>8903.1185100000021</v>
          </cell>
          <cell r="I15">
            <v>5875.9065100000025</v>
          </cell>
          <cell r="K15">
            <v>18917.220310000001</v>
          </cell>
          <cell r="L15">
            <v>18917.220310000001</v>
          </cell>
          <cell r="M15">
            <v>0</v>
          </cell>
          <cell r="N15">
            <v>0</v>
          </cell>
        </row>
        <row r="16">
          <cell r="A16" t="str">
            <v xml:space="preserve">  Miscellaneous</v>
          </cell>
          <cell r="C16">
            <v>-440.36700000000002</v>
          </cell>
          <cell r="D16">
            <v>0</v>
          </cell>
          <cell r="E16">
            <v>440.36700000000002</v>
          </cell>
          <cell r="G16">
            <v>74.046000000000006</v>
          </cell>
          <cell r="H16">
            <v>0</v>
          </cell>
          <cell r="I16">
            <v>-74.046000000000006</v>
          </cell>
          <cell r="K16">
            <v>0</v>
          </cell>
          <cell r="M16">
            <v>0</v>
          </cell>
          <cell r="N16">
            <v>0</v>
          </cell>
        </row>
        <row r="17">
          <cell r="A17" t="str">
            <v xml:space="preserve">  Overhead</v>
          </cell>
          <cell r="C17">
            <v>-2002.7650000000001</v>
          </cell>
          <cell r="D17">
            <v>0</v>
          </cell>
          <cell r="E17">
            <v>2002.7650000000001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M17">
            <v>0</v>
          </cell>
          <cell r="N17">
            <v>0</v>
          </cell>
        </row>
        <row r="18">
          <cell r="A18" t="str">
            <v xml:space="preserve">  Pipeline Integrity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N18">
            <v>0</v>
          </cell>
        </row>
        <row r="19">
          <cell r="A19" t="str">
            <v xml:space="preserve">  Public Improvements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M19">
            <v>0</v>
          </cell>
          <cell r="N19">
            <v>0</v>
          </cell>
        </row>
        <row r="20">
          <cell r="A20" t="str">
            <v xml:space="preserve">  Structures</v>
          </cell>
          <cell r="C20">
            <v>43.957000000000001</v>
          </cell>
          <cell r="D20">
            <v>0</v>
          </cell>
          <cell r="E20">
            <v>-43.957000000000001</v>
          </cell>
          <cell r="G20">
            <v>179.935</v>
          </cell>
          <cell r="H20">
            <v>308.89562999999998</v>
          </cell>
          <cell r="I20">
            <v>128.96062999999998</v>
          </cell>
          <cell r="K20">
            <v>1782.7919099999997</v>
          </cell>
          <cell r="M20">
            <v>1782.7919099999997</v>
          </cell>
          <cell r="N20">
            <v>1</v>
          </cell>
        </row>
        <row r="21">
          <cell r="A21" t="str">
            <v xml:space="preserve">  System Improvement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M21">
            <v>0</v>
          </cell>
          <cell r="N21">
            <v>0</v>
          </cell>
        </row>
        <row r="22">
          <cell r="A22" t="str">
            <v xml:space="preserve">  System Integrity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M22">
            <v>0</v>
          </cell>
          <cell r="N22">
            <v>0</v>
          </cell>
        </row>
        <row r="23">
          <cell r="A23" t="str">
            <v xml:space="preserve">  Vehicles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M23">
            <v>0</v>
          </cell>
          <cell r="N23">
            <v>0</v>
          </cell>
        </row>
        <row r="24">
          <cell r="A24" t="str">
            <v xml:space="preserve">  Total Non-Growth</v>
          </cell>
          <cell r="C24">
            <v>-388.995</v>
          </cell>
          <cell r="D24">
            <v>2985.2457100000001</v>
          </cell>
          <cell r="E24">
            <v>3374.2407100000005</v>
          </cell>
          <cell r="G24">
            <v>3281.1929999999998</v>
          </cell>
          <cell r="H24">
            <v>9212.014140000003</v>
          </cell>
          <cell r="I24">
            <v>5930.8211400000018</v>
          </cell>
          <cell r="K24">
            <v>20700.012220000001</v>
          </cell>
          <cell r="L24">
            <v>18917.220310000001</v>
          </cell>
          <cell r="M24">
            <v>1782.7919099999997</v>
          </cell>
          <cell r="N24">
            <v>8.6125162200508087E-2</v>
          </cell>
        </row>
        <row r="26">
          <cell r="A26" t="str">
            <v xml:space="preserve"> Total Shared Services</v>
          </cell>
          <cell r="C26">
            <v>-388.995</v>
          </cell>
          <cell r="D26">
            <v>2985.2457100000001</v>
          </cell>
          <cell r="E26">
            <v>3374.2407100000005</v>
          </cell>
          <cell r="G26">
            <v>3281.1929999999998</v>
          </cell>
          <cell r="H26">
            <v>9212.014140000003</v>
          </cell>
          <cell r="I26">
            <v>5930.8211400000018</v>
          </cell>
          <cell r="K26">
            <v>20700.012220000001</v>
          </cell>
          <cell r="L26">
            <v>18917.220310000001</v>
          </cell>
          <cell r="M26">
            <v>1782.7919099999997</v>
          </cell>
          <cell r="N26">
            <v>8.6125162200508087E-2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Cus_by_Month"/>
      <sheetName val="Columbus02"/>
      <sheetName val="Columbus Regression02"/>
      <sheetName val="Columbus03"/>
      <sheetName val="Columbus Regression03"/>
      <sheetName val="Columbus04"/>
      <sheetName val="Columbus Regression04"/>
      <sheetName val="Gainesville02"/>
      <sheetName val="Gainesville Regression02"/>
      <sheetName val="Gainesville03"/>
      <sheetName val="Gainesville Regression03"/>
      <sheetName val="Gainesville04"/>
      <sheetName val="Gainesville Regression04"/>
      <sheetName val="DD0215yraverage"/>
      <sheetName val="DD0315yraverage"/>
      <sheetName val="DD0415yraverage"/>
      <sheetName val="Columbus36"/>
      <sheetName val="Columbus Regression36"/>
      <sheetName val="Gainesville36"/>
      <sheetName val="Gainesville Regression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IP Reports"/>
      <sheetName val="Summary"/>
      <sheetName val="Open_CWIP"/>
      <sheetName val="Company Summary"/>
      <sheetName val="Macros"/>
      <sheetName val="completion notice"/>
      <sheetName val="Graph"/>
      <sheetName val="She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</sheetNames>
    <sheetDataSet>
      <sheetData sheetId="0"/>
      <sheetData sheetId="1"/>
      <sheetData sheetId="2"/>
      <sheetData sheetId="3">
        <row r="8">
          <cell r="B8" t="str">
            <v>Atmos Energy-Mid-Tex</v>
          </cell>
          <cell r="C8" t="str">
            <v>Atmos Energy-Mid-Tex</v>
          </cell>
          <cell r="D8" t="str">
            <v>Atmos Energy-Mid-Tex</v>
          </cell>
          <cell r="E8" t="str">
            <v>Atmos Energy-Mid-Tex</v>
          </cell>
          <cell r="F8" t="str">
            <v>Atmos Energy-Mid-Tex</v>
          </cell>
          <cell r="G8" t="str">
            <v>Atmos Energy-Mid-Tex</v>
          </cell>
          <cell r="H8" t="str">
            <v>Atmos Energy-Mid-Tex</v>
          </cell>
          <cell r="I8" t="str">
            <v>Atmos Energy-Mid-Tex</v>
          </cell>
          <cell r="J8" t="str">
            <v>Atmos Energy-Mid-Tex</v>
          </cell>
          <cell r="K8" t="str">
            <v>Atmos Energy-Mid-Tex</v>
          </cell>
          <cell r="L8" t="str">
            <v>Atmos Energy-Mid-Tex</v>
          </cell>
          <cell r="M8" t="str">
            <v>Atmos Energy-Mid-Tex</v>
          </cell>
          <cell r="N8" t="str">
            <v>Atmos Energy-Mid-Tex</v>
          </cell>
          <cell r="P8" t="str">
            <v>Atmos Energy-Mississippi</v>
          </cell>
          <cell r="Q8" t="str">
            <v>Atmos Energy-Mississippi</v>
          </cell>
          <cell r="R8" t="str">
            <v>Atmos Energy-Mississippi</v>
          </cell>
          <cell r="S8" t="str">
            <v>Atmos Energy-Mississippi</v>
          </cell>
          <cell r="T8" t="str">
            <v>Atmos Energy-Mississippi</v>
          </cell>
          <cell r="U8" t="str">
            <v>Atmos Energy-Mississippi</v>
          </cell>
          <cell r="V8" t="str">
            <v>Atmos Energy-Mississippi</v>
          </cell>
          <cell r="W8" t="str">
            <v>Atmos Energy-Mississippi</v>
          </cell>
          <cell r="X8" t="str">
            <v>Atmos Energy-Mississippi</v>
          </cell>
          <cell r="Y8" t="str">
            <v>Atmos Energy-Mississippi</v>
          </cell>
          <cell r="Z8" t="str">
            <v>Atmos Energy-Mississippi</v>
          </cell>
          <cell r="AA8" t="str">
            <v>Atmos Energy-Mississippi</v>
          </cell>
          <cell r="AB8" t="str">
            <v>Atmos Energy-Mississippi</v>
          </cell>
          <cell r="AD8" t="str">
            <v>SS Rollup w Blueflame</v>
          </cell>
          <cell r="AE8" t="str">
            <v>SS Rollup w Blueflame</v>
          </cell>
          <cell r="AF8" t="str">
            <v>SS Rollup w Blueflame</v>
          </cell>
          <cell r="AG8" t="str">
            <v>SS Rollup w Blueflame</v>
          </cell>
          <cell r="AH8" t="str">
            <v>SS Rollup w Blueflame</v>
          </cell>
          <cell r="AI8" t="str">
            <v>SS Rollup w Blueflame</v>
          </cell>
          <cell r="AJ8" t="str">
            <v>SS Rollup w Blueflame</v>
          </cell>
          <cell r="AK8" t="str">
            <v>SS Rollup w Blueflame</v>
          </cell>
          <cell r="AL8" t="str">
            <v>SS Rollup w Blueflame</v>
          </cell>
          <cell r="AM8" t="str">
            <v>SS Rollup w Blueflame</v>
          </cell>
          <cell r="AN8" t="str">
            <v>SS Rollup w Blueflame</v>
          </cell>
          <cell r="AO8" t="str">
            <v>SS Rollup w Blueflame</v>
          </cell>
          <cell r="AP8" t="str">
            <v>SS Rollup w Blueflame</v>
          </cell>
          <cell r="AR8" t="str">
            <v>Atmos Pipeline - Texas</v>
          </cell>
          <cell r="AS8" t="str">
            <v>Atmos Pipeline - Texas</v>
          </cell>
          <cell r="AT8" t="str">
            <v>Atmos Pipeline - Texas</v>
          </cell>
          <cell r="AU8" t="str">
            <v>Atmos Pipeline - Texas</v>
          </cell>
          <cell r="AV8" t="str">
            <v>Atmos Pipeline - Texas</v>
          </cell>
          <cell r="AW8" t="str">
            <v>Atmos Pipeline - Texas</v>
          </cell>
          <cell r="AX8" t="str">
            <v>Atmos Pipeline - Texas</v>
          </cell>
          <cell r="AY8" t="str">
            <v>Atmos Pipeline - Texas</v>
          </cell>
          <cell r="AZ8" t="str">
            <v>Atmos Pipeline - Texas</v>
          </cell>
          <cell r="BA8" t="str">
            <v>Atmos Pipeline - Texas</v>
          </cell>
          <cell r="BB8" t="str">
            <v>Atmos Pipeline - Texas</v>
          </cell>
          <cell r="BC8" t="str">
            <v>Atmos Pipeline - Texas</v>
          </cell>
          <cell r="BD8" t="str">
            <v>Atmos Pipeline - Texas</v>
          </cell>
          <cell r="BF8" t="str">
            <v>Atmos Energy Marketing Group</v>
          </cell>
          <cell r="BG8" t="str">
            <v>Atmos Energy Marketing Group</v>
          </cell>
          <cell r="BH8" t="str">
            <v>Atmos Energy Marketing Group</v>
          </cell>
          <cell r="BI8" t="str">
            <v>Atmos Energy Marketing Group</v>
          </cell>
          <cell r="BJ8" t="str">
            <v>Atmos Energy Marketing Group</v>
          </cell>
          <cell r="BK8" t="str">
            <v>Atmos Energy Marketing Group</v>
          </cell>
          <cell r="BL8" t="str">
            <v>Atmos Energy Marketing Group</v>
          </cell>
          <cell r="BM8" t="str">
            <v>Atmos Energy Marketing Group</v>
          </cell>
          <cell r="BN8" t="str">
            <v>Atmos Energy Marketing Group</v>
          </cell>
          <cell r="BO8" t="str">
            <v>Atmos Energy Marketing Group</v>
          </cell>
          <cell r="BP8" t="str">
            <v>Atmos Energy Marketing Group</v>
          </cell>
          <cell r="BQ8" t="str">
            <v>Atmos Energy Marketing Group</v>
          </cell>
          <cell r="BR8" t="str">
            <v>Atmos Energy Marketing Group</v>
          </cell>
          <cell r="BT8" t="str">
            <v>Other Non Utility</v>
          </cell>
          <cell r="BU8" t="str">
            <v>Other Non Utility</v>
          </cell>
          <cell r="BV8" t="str">
            <v>Other Non Utility</v>
          </cell>
          <cell r="BW8" t="str">
            <v>Other Non Utility</v>
          </cell>
          <cell r="BX8" t="str">
            <v>Other Non Utility</v>
          </cell>
          <cell r="BY8" t="str">
            <v>Other Non Utility</v>
          </cell>
          <cell r="BZ8" t="str">
            <v>Other Non Utility</v>
          </cell>
          <cell r="CA8" t="str">
            <v>Other Non Utility</v>
          </cell>
          <cell r="CB8" t="str">
            <v>Other Non Utility</v>
          </cell>
          <cell r="CC8" t="str">
            <v>Other Non Utility</v>
          </cell>
          <cell r="CD8" t="str">
            <v>Other Non Utility</v>
          </cell>
          <cell r="CE8" t="str">
            <v>Other Non Utility</v>
          </cell>
          <cell r="CF8" t="str">
            <v>Other Non Utility</v>
          </cell>
          <cell r="CH8" t="str">
            <v>Other Operating Companies (Elim)</v>
          </cell>
          <cell r="CI8" t="str">
            <v>Other Operating Companies (Elim)</v>
          </cell>
          <cell r="CJ8" t="str">
            <v>Other Operating Companies (Elim)</v>
          </cell>
          <cell r="CK8" t="str">
            <v>Other Operating Companies (Elim)</v>
          </cell>
          <cell r="CL8" t="str">
            <v>Other Operating Companies (Elim)</v>
          </cell>
          <cell r="CM8" t="str">
            <v>Other Operating Companies (Elim)</v>
          </cell>
          <cell r="CN8" t="str">
            <v>Other Operating Companies (Elim)</v>
          </cell>
          <cell r="CO8" t="str">
            <v>Other Operating Companies (Elim)</v>
          </cell>
          <cell r="CP8" t="str">
            <v>Other Operating Companies (Elim)</v>
          </cell>
          <cell r="CQ8" t="str">
            <v>Other Operating Companies (Elim)</v>
          </cell>
          <cell r="CR8" t="str">
            <v>Other Operating Companies (Elim)</v>
          </cell>
          <cell r="CS8" t="str">
            <v>Other Operating Companies (Elim)</v>
          </cell>
          <cell r="CT8" t="str">
            <v>Other Operating Companies (Elim)</v>
          </cell>
          <cell r="CV8" t="str">
            <v>Mid-Tex Eliminations</v>
          </cell>
          <cell r="CW8" t="str">
            <v>Mid-Tex Eliminations</v>
          </cell>
          <cell r="CX8" t="str">
            <v>Mid-Tex Eliminations</v>
          </cell>
          <cell r="CY8" t="str">
            <v>Mid-Tex Eliminations</v>
          </cell>
          <cell r="CZ8" t="str">
            <v>Mid-Tex Eliminations</v>
          </cell>
          <cell r="DA8" t="str">
            <v>Mid-Tex Eliminations</v>
          </cell>
          <cell r="DB8" t="str">
            <v>Mid-Tex Eliminations</v>
          </cell>
          <cell r="DC8" t="str">
            <v>Mid-Tex Eliminations</v>
          </cell>
          <cell r="DD8" t="str">
            <v>Mid-Tex Eliminations</v>
          </cell>
          <cell r="DE8" t="str">
            <v>Mid-Tex Eliminations</v>
          </cell>
          <cell r="DF8" t="str">
            <v>Mid-Tex Eliminations</v>
          </cell>
          <cell r="DG8" t="str">
            <v>Mid-Tex Eliminations</v>
          </cell>
          <cell r="DH8" t="str">
            <v>Mid-Tex Eliminations</v>
          </cell>
          <cell r="DJ8" t="str">
            <v>Atmos Energy Corporation Cons (Elim)</v>
          </cell>
          <cell r="DK8" t="str">
            <v>Atmos Energy Corporation Cons (Elim)</v>
          </cell>
          <cell r="DL8" t="str">
            <v>Atmos Energy Corporation Cons (Elim)</v>
          </cell>
          <cell r="DM8" t="str">
            <v>Atmos Energy Corporation Cons (Elim)</v>
          </cell>
          <cell r="DN8" t="str">
            <v>Atmos Energy Corporation Cons (Elim)</v>
          </cell>
          <cell r="DO8" t="str">
            <v>Atmos Energy Corporation Cons (Elim)</v>
          </cell>
          <cell r="DP8" t="str">
            <v>Atmos Energy Corporation Cons (Elim)</v>
          </cell>
          <cell r="DQ8" t="str">
            <v>Atmos Energy Corporation Cons (Elim)</v>
          </cell>
          <cell r="DR8" t="str">
            <v>Atmos Energy Corporation Cons (Elim)</v>
          </cell>
          <cell r="DS8" t="str">
            <v>Atmos Energy Corporation Cons (Elim)</v>
          </cell>
          <cell r="DT8" t="str">
            <v>Atmos Energy Corporation Cons (Elim)</v>
          </cell>
          <cell r="DU8" t="str">
            <v>Atmos Energy Corporation Cons (Elim)</v>
          </cell>
          <cell r="DV8" t="str">
            <v>Atmos Energy Corporation Cons (Elim)</v>
          </cell>
        </row>
        <row r="9">
          <cell r="A9" t="str">
            <v>Total Gas Revenue</v>
          </cell>
          <cell r="B9">
            <v>2156780689.7799997</v>
          </cell>
          <cell r="C9">
            <v>111102630.14</v>
          </cell>
          <cell r="D9">
            <v>165704721.47</v>
          </cell>
          <cell r="E9">
            <v>319431393.66000009</v>
          </cell>
          <cell r="F9">
            <v>410098288.33000004</v>
          </cell>
          <cell r="G9">
            <v>334456875.02999991</v>
          </cell>
          <cell r="H9">
            <v>246321059.47</v>
          </cell>
          <cell r="I9">
            <v>133087178.75</v>
          </cell>
          <cell r="J9">
            <v>108427341.23</v>
          </cell>
          <cell r="K9">
            <v>82050828.700000018</v>
          </cell>
          <cell r="L9">
            <v>79349191.230000004</v>
          </cell>
          <cell r="M9">
            <v>87240942.25999999</v>
          </cell>
          <cell r="N9">
            <v>79510239.50999999</v>
          </cell>
          <cell r="P9">
            <v>494445359.90000004</v>
          </cell>
          <cell r="Q9">
            <v>28668636.479999997</v>
          </cell>
          <cell r="R9">
            <v>45323873.969999999</v>
          </cell>
          <cell r="S9">
            <v>72629837.539999992</v>
          </cell>
          <cell r="T9">
            <v>86572285.370000005</v>
          </cell>
          <cell r="U9">
            <v>71433228.920000002</v>
          </cell>
          <cell r="V9">
            <v>51219320.960000008</v>
          </cell>
          <cell r="W9">
            <v>32250917.809999999</v>
          </cell>
          <cell r="X9">
            <v>23963929.25</v>
          </cell>
          <cell r="Y9">
            <v>20519270.989999998</v>
          </cell>
          <cell r="Z9">
            <v>20502321.329999998</v>
          </cell>
          <cell r="AA9">
            <v>20545834.800000001</v>
          </cell>
          <cell r="AB9">
            <v>20815902.48</v>
          </cell>
          <cell r="AD9" t="str">
            <v>0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M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R9" t="str">
            <v>0</v>
          </cell>
          <cell r="AS9" t="str">
            <v>0</v>
          </cell>
          <cell r="AT9" t="str">
            <v>0</v>
          </cell>
          <cell r="AU9" t="str">
            <v>0</v>
          </cell>
          <cell r="AV9" t="str">
            <v>0</v>
          </cell>
          <cell r="AW9" t="str">
            <v>0</v>
          </cell>
          <cell r="AX9" t="str">
            <v>0</v>
          </cell>
          <cell r="AY9" t="str">
            <v>0</v>
          </cell>
          <cell r="AZ9" t="str">
            <v>0</v>
          </cell>
          <cell r="BA9" t="str">
            <v>0</v>
          </cell>
          <cell r="BB9" t="str">
            <v>0</v>
          </cell>
          <cell r="BC9" t="str">
            <v>0</v>
          </cell>
          <cell r="BD9" t="str">
            <v>0</v>
          </cell>
          <cell r="BF9">
            <v>4811480704</v>
          </cell>
          <cell r="BG9">
            <v>343434751</v>
          </cell>
          <cell r="BH9">
            <v>401355577</v>
          </cell>
          <cell r="BI9">
            <v>481270148</v>
          </cell>
          <cell r="BJ9">
            <v>490011287</v>
          </cell>
          <cell r="BK9">
            <v>472298301</v>
          </cell>
          <cell r="BL9">
            <v>476287091</v>
          </cell>
          <cell r="BM9">
            <v>376551759</v>
          </cell>
          <cell r="BN9">
            <v>345649424</v>
          </cell>
          <cell r="BO9">
            <v>348395464</v>
          </cell>
          <cell r="BP9">
            <v>351873782</v>
          </cell>
          <cell r="BQ9">
            <v>354253684</v>
          </cell>
          <cell r="BR9">
            <v>370099436</v>
          </cell>
          <cell r="BT9">
            <v>666820</v>
          </cell>
          <cell r="BU9">
            <v>55568</v>
          </cell>
          <cell r="BV9">
            <v>55568</v>
          </cell>
          <cell r="BW9">
            <v>55569</v>
          </cell>
          <cell r="BX9">
            <v>55568</v>
          </cell>
          <cell r="BY9">
            <v>55568</v>
          </cell>
          <cell r="BZ9">
            <v>55569</v>
          </cell>
          <cell r="CA9">
            <v>55568</v>
          </cell>
          <cell r="CB9">
            <v>55568</v>
          </cell>
          <cell r="CC9">
            <v>55569</v>
          </cell>
          <cell r="CD9">
            <v>55568</v>
          </cell>
          <cell r="CE9">
            <v>55568</v>
          </cell>
          <cell r="CF9">
            <v>55569</v>
          </cell>
          <cell r="CH9" t="str">
            <v>0</v>
          </cell>
          <cell r="CI9" t="str">
            <v>0</v>
          </cell>
          <cell r="CJ9" t="str">
            <v>0</v>
          </cell>
          <cell r="CK9" t="str">
            <v>0</v>
          </cell>
          <cell r="CL9" t="str">
            <v>0</v>
          </cell>
          <cell r="CM9" t="str">
            <v>0</v>
          </cell>
          <cell r="CN9" t="str">
            <v>0</v>
          </cell>
          <cell r="CO9" t="str">
            <v>0</v>
          </cell>
          <cell r="CP9" t="str">
            <v>0</v>
          </cell>
          <cell r="CQ9" t="str">
            <v>0</v>
          </cell>
          <cell r="CR9" t="str">
            <v>0</v>
          </cell>
          <cell r="CS9" t="str">
            <v>0</v>
          </cell>
          <cell r="CT9" t="str">
            <v>0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0</v>
          </cell>
          <cell r="DA9" t="str">
            <v>0</v>
          </cell>
          <cell r="DB9" t="str">
            <v>0</v>
          </cell>
          <cell r="DC9" t="str">
            <v>0</v>
          </cell>
          <cell r="DD9" t="str">
            <v>0</v>
          </cell>
          <cell r="DE9" t="str">
            <v>0</v>
          </cell>
          <cell r="DF9" t="str">
            <v>0</v>
          </cell>
          <cell r="DG9" t="str">
            <v>0</v>
          </cell>
          <cell r="DH9" t="str">
            <v>0</v>
          </cell>
          <cell r="DJ9" t="str">
            <v>0</v>
          </cell>
          <cell r="DK9" t="str">
            <v>0</v>
          </cell>
          <cell r="DL9" t="str">
            <v>0</v>
          </cell>
          <cell r="DM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 t="str">
            <v>0</v>
          </cell>
          <cell r="DS9" t="str">
            <v>0</v>
          </cell>
          <cell r="DT9" t="str">
            <v>0</v>
          </cell>
          <cell r="DU9" t="str">
            <v>0</v>
          </cell>
          <cell r="DV9" t="str">
            <v>0</v>
          </cell>
        </row>
        <row r="10">
          <cell r="A10" t="str">
            <v>Transportation Revenue</v>
          </cell>
          <cell r="B10">
            <v>24881604.710000001</v>
          </cell>
          <cell r="C10">
            <v>1782246.13</v>
          </cell>
          <cell r="D10">
            <v>1934145.61</v>
          </cell>
          <cell r="E10">
            <v>2012918.19</v>
          </cell>
          <cell r="F10">
            <v>2208558.21</v>
          </cell>
          <cell r="G10">
            <v>2430532.13</v>
          </cell>
          <cell r="H10">
            <v>2185436.2400000002</v>
          </cell>
          <cell r="I10">
            <v>2071325.06</v>
          </cell>
          <cell r="J10">
            <v>1992978.28</v>
          </cell>
          <cell r="K10">
            <v>1956464.06</v>
          </cell>
          <cell r="L10">
            <v>1858477.56</v>
          </cell>
          <cell r="M10">
            <v>1956457.9</v>
          </cell>
          <cell r="N10">
            <v>2492065.34</v>
          </cell>
          <cell r="P10">
            <v>2112722.0499999998</v>
          </cell>
          <cell r="Q10">
            <v>147234.38</v>
          </cell>
          <cell r="R10">
            <v>147285.88</v>
          </cell>
          <cell r="S10">
            <v>171669.59</v>
          </cell>
          <cell r="T10">
            <v>168942.15</v>
          </cell>
          <cell r="U10">
            <v>217269.23</v>
          </cell>
          <cell r="V10">
            <v>202324.45</v>
          </cell>
          <cell r="W10">
            <v>195464.65</v>
          </cell>
          <cell r="X10">
            <v>160672.56</v>
          </cell>
          <cell r="Y10">
            <v>150858.32999999999</v>
          </cell>
          <cell r="Z10">
            <v>212484.81</v>
          </cell>
          <cell r="AA10">
            <v>183451.96</v>
          </cell>
          <cell r="AB10">
            <v>155064.06</v>
          </cell>
          <cell r="AD10" t="str">
            <v>0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M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R10">
            <v>191554158.32999998</v>
          </cell>
          <cell r="AS10">
            <v>13890727.859999999</v>
          </cell>
          <cell r="AT10">
            <v>14861056.93</v>
          </cell>
          <cell r="AU10">
            <v>17302394.289999999</v>
          </cell>
          <cell r="AV10">
            <v>18515406.489999998</v>
          </cell>
          <cell r="AW10">
            <v>17695551.560000002</v>
          </cell>
          <cell r="AX10">
            <v>17507037.84</v>
          </cell>
          <cell r="AY10">
            <v>14532095.68</v>
          </cell>
          <cell r="AZ10">
            <v>15412205.99</v>
          </cell>
          <cell r="BA10">
            <v>14981100.25</v>
          </cell>
          <cell r="BB10">
            <v>15244929.5</v>
          </cell>
          <cell r="BC10">
            <v>16792083.379999999</v>
          </cell>
          <cell r="BD10">
            <v>14819568.559999999</v>
          </cell>
          <cell r="BF10" t="str">
            <v>0</v>
          </cell>
          <cell r="BG10" t="str">
            <v>0</v>
          </cell>
          <cell r="BH10" t="str">
            <v>0</v>
          </cell>
          <cell r="BI10" t="str">
            <v>0</v>
          </cell>
          <cell r="BJ10" t="str">
            <v>0</v>
          </cell>
          <cell r="BK10" t="str">
            <v>0</v>
          </cell>
          <cell r="BL10" t="str">
            <v>0</v>
          </cell>
          <cell r="BM10" t="str">
            <v>0</v>
          </cell>
          <cell r="BN10" t="str">
            <v>0</v>
          </cell>
          <cell r="BO10" t="str">
            <v>0</v>
          </cell>
          <cell r="BP10" t="str">
            <v>0</v>
          </cell>
          <cell r="BQ10" t="str">
            <v>0</v>
          </cell>
          <cell r="BR10" t="str">
            <v>0</v>
          </cell>
          <cell r="BT10">
            <v>11148803</v>
          </cell>
          <cell r="BU10">
            <v>75000</v>
          </cell>
          <cell r="BV10">
            <v>75000</v>
          </cell>
          <cell r="BW10">
            <v>75000</v>
          </cell>
          <cell r="BX10">
            <v>75000</v>
          </cell>
          <cell r="BY10">
            <v>75000</v>
          </cell>
          <cell r="BZ10">
            <v>75000</v>
          </cell>
          <cell r="CA10">
            <v>75000</v>
          </cell>
          <cell r="CB10">
            <v>75000</v>
          </cell>
          <cell r="CC10">
            <v>10323803</v>
          </cell>
          <cell r="CD10">
            <v>75000</v>
          </cell>
          <cell r="CE10">
            <v>75000</v>
          </cell>
          <cell r="CF10">
            <v>75000</v>
          </cell>
          <cell r="CH10">
            <v>-60000</v>
          </cell>
          <cell r="CI10">
            <v>-5000</v>
          </cell>
          <cell r="CJ10">
            <v>-5000</v>
          </cell>
          <cell r="CK10">
            <v>-5000</v>
          </cell>
          <cell r="CL10">
            <v>-5000</v>
          </cell>
          <cell r="CM10">
            <v>-5000</v>
          </cell>
          <cell r="CN10">
            <v>-5000</v>
          </cell>
          <cell r="CO10">
            <v>-5000</v>
          </cell>
          <cell r="CP10">
            <v>-5000</v>
          </cell>
          <cell r="CQ10">
            <v>-5000</v>
          </cell>
          <cell r="CR10">
            <v>-5000</v>
          </cell>
          <cell r="CS10">
            <v>-5000</v>
          </cell>
          <cell r="CT10">
            <v>-5000</v>
          </cell>
          <cell r="CV10">
            <v>-91107957</v>
          </cell>
          <cell r="CW10">
            <v>-6111171</v>
          </cell>
          <cell r="CX10">
            <v>-7542939</v>
          </cell>
          <cell r="CY10">
            <v>-9834026</v>
          </cell>
          <cell r="CZ10">
            <v>-10822264</v>
          </cell>
          <cell r="DA10">
            <v>-9910626</v>
          </cell>
          <cell r="DB10">
            <v>-8297068</v>
          </cell>
          <cell r="DC10">
            <v>-6712063</v>
          </cell>
          <cell r="DD10">
            <v>-6340440</v>
          </cell>
          <cell r="DE10">
            <v>-6419228</v>
          </cell>
          <cell r="DF10">
            <v>-6337489</v>
          </cell>
          <cell r="DG10">
            <v>-6452681</v>
          </cell>
          <cell r="DH10">
            <v>-6327962</v>
          </cell>
          <cell r="DJ10" t="str">
            <v>0</v>
          </cell>
          <cell r="DK10" t="str">
            <v>0</v>
          </cell>
          <cell r="DL10" t="str">
            <v>0</v>
          </cell>
          <cell r="DM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 t="str">
            <v>0</v>
          </cell>
          <cell r="DS10" t="str">
            <v>0</v>
          </cell>
          <cell r="DT10" t="str">
            <v>0</v>
          </cell>
          <cell r="DU10" t="str">
            <v>0</v>
          </cell>
          <cell r="DV10" t="str">
            <v>0</v>
          </cell>
        </row>
        <row r="11">
          <cell r="A11" t="str">
            <v>Forfeited Discounts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V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M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W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F11" t="str">
            <v>0</v>
          </cell>
          <cell r="BG11" t="str">
            <v>0</v>
          </cell>
          <cell r="BH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T11" t="str">
            <v>0</v>
          </cell>
          <cell r="BU11" t="str">
            <v>0</v>
          </cell>
          <cell r="BV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H11" t="str">
            <v>0</v>
          </cell>
          <cell r="CI11" t="str">
            <v>0</v>
          </cell>
          <cell r="CJ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V11" t="str">
            <v>0</v>
          </cell>
          <cell r="CW11" t="str">
            <v>0</v>
          </cell>
          <cell r="CX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B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F11" t="str">
            <v>0</v>
          </cell>
          <cell r="DG11" t="str">
            <v>0</v>
          </cell>
          <cell r="DH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M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</row>
        <row r="12">
          <cell r="A12" t="str">
            <v>Other Operating Revenue</v>
          </cell>
          <cell r="B12">
            <v>14926456.939999999</v>
          </cell>
          <cell r="C12">
            <v>1307982</v>
          </cell>
          <cell r="D12">
            <v>1410982</v>
          </cell>
          <cell r="E12">
            <v>1084384</v>
          </cell>
          <cell r="F12">
            <v>1396309</v>
          </cell>
          <cell r="G12">
            <v>1332293</v>
          </cell>
          <cell r="H12">
            <v>1268526</v>
          </cell>
          <cell r="I12">
            <v>1246837</v>
          </cell>
          <cell r="J12">
            <v>1304926.75</v>
          </cell>
          <cell r="K12">
            <v>1117539.19</v>
          </cell>
          <cell r="L12">
            <v>1133821</v>
          </cell>
          <cell r="M12">
            <v>1189853</v>
          </cell>
          <cell r="N12">
            <v>1133004</v>
          </cell>
          <cell r="P12">
            <v>2742415.66</v>
          </cell>
          <cell r="Q12">
            <v>243731.05</v>
          </cell>
          <cell r="R12">
            <v>259079.27</v>
          </cell>
          <cell r="S12">
            <v>219344.37</v>
          </cell>
          <cell r="T12">
            <v>278529.11</v>
          </cell>
          <cell r="U12">
            <v>284978.49</v>
          </cell>
          <cell r="V12">
            <v>256969.03</v>
          </cell>
          <cell r="W12">
            <v>259679.86</v>
          </cell>
          <cell r="X12">
            <v>211624.48</v>
          </cell>
          <cell r="Y12">
            <v>196840.35</v>
          </cell>
          <cell r="Z12">
            <v>178854.46</v>
          </cell>
          <cell r="AA12">
            <v>182923.53</v>
          </cell>
          <cell r="AB12">
            <v>169861.66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R12">
            <v>11782592</v>
          </cell>
          <cell r="AS12">
            <v>129000</v>
          </cell>
          <cell r="AT12">
            <v>130500</v>
          </cell>
          <cell r="AU12">
            <v>141000</v>
          </cell>
          <cell r="AV12">
            <v>3026900</v>
          </cell>
          <cell r="AW12">
            <v>2697000</v>
          </cell>
          <cell r="AX12">
            <v>2693500</v>
          </cell>
          <cell r="AY12">
            <v>135000</v>
          </cell>
          <cell r="AZ12">
            <v>133000</v>
          </cell>
          <cell r="BA12">
            <v>135500</v>
          </cell>
          <cell r="BB12">
            <v>134500</v>
          </cell>
          <cell r="BC12">
            <v>2298000</v>
          </cell>
          <cell r="BD12">
            <v>128692</v>
          </cell>
          <cell r="BF12">
            <v>571152</v>
          </cell>
          <cell r="BG12">
            <v>47596</v>
          </cell>
          <cell r="BH12">
            <v>47596</v>
          </cell>
          <cell r="BI12">
            <v>47596</v>
          </cell>
          <cell r="BJ12">
            <v>47596</v>
          </cell>
          <cell r="BK12">
            <v>47596</v>
          </cell>
          <cell r="BL12">
            <v>47596</v>
          </cell>
          <cell r="BM12">
            <v>47596</v>
          </cell>
          <cell r="BN12">
            <v>47596</v>
          </cell>
          <cell r="BO12">
            <v>47596</v>
          </cell>
          <cell r="BP12">
            <v>47596</v>
          </cell>
          <cell r="BQ12">
            <v>47596</v>
          </cell>
          <cell r="BR12">
            <v>47596</v>
          </cell>
          <cell r="BT12">
            <v>21355494</v>
          </cell>
          <cell r="BU12">
            <v>1406162</v>
          </cell>
          <cell r="BV12">
            <v>1704793</v>
          </cell>
          <cell r="BW12">
            <v>1703111</v>
          </cell>
          <cell r="BX12">
            <v>2327018</v>
          </cell>
          <cell r="BY12">
            <v>2575611</v>
          </cell>
          <cell r="BZ12">
            <v>2474191</v>
          </cell>
          <cell r="CA12">
            <v>1947759</v>
          </cell>
          <cell r="CB12">
            <v>1646313</v>
          </cell>
          <cell r="CC12">
            <v>1394855</v>
          </cell>
          <cell r="CD12">
            <v>1393384</v>
          </cell>
          <cell r="CE12">
            <v>1391898</v>
          </cell>
          <cell r="CF12">
            <v>1390399</v>
          </cell>
          <cell r="CH12" t="str">
            <v>0</v>
          </cell>
          <cell r="CI12" t="str">
            <v>0</v>
          </cell>
          <cell r="CJ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V12" t="str">
            <v>0</v>
          </cell>
          <cell r="CW12" t="str">
            <v>0</v>
          </cell>
          <cell r="CX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B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F12" t="str">
            <v>0</v>
          </cell>
          <cell r="DG12" t="str">
            <v>0</v>
          </cell>
          <cell r="DH12" t="str">
            <v>0</v>
          </cell>
          <cell r="DJ12">
            <v>-8889844</v>
          </cell>
          <cell r="DK12">
            <v>-740820</v>
          </cell>
          <cell r="DL12">
            <v>-740820</v>
          </cell>
          <cell r="DM12">
            <v>-740821</v>
          </cell>
          <cell r="DN12">
            <v>-740820</v>
          </cell>
          <cell r="DO12">
            <v>-740820</v>
          </cell>
          <cell r="DP12">
            <v>-740821</v>
          </cell>
          <cell r="DQ12">
            <v>-740820</v>
          </cell>
          <cell r="DR12">
            <v>-740820</v>
          </cell>
          <cell r="DS12">
            <v>-740821</v>
          </cell>
          <cell r="DT12">
            <v>-740820</v>
          </cell>
          <cell r="DU12">
            <v>-740820</v>
          </cell>
          <cell r="DV12">
            <v>-740821</v>
          </cell>
        </row>
        <row r="13">
          <cell r="A13" t="str">
            <v>Total Operating Revenues</v>
          </cell>
          <cell r="B13">
            <v>2196588751.4300003</v>
          </cell>
          <cell r="C13">
            <v>114192858.27</v>
          </cell>
          <cell r="D13">
            <v>169049849.08000001</v>
          </cell>
          <cell r="E13">
            <v>322528695.85000008</v>
          </cell>
          <cell r="F13">
            <v>413703155.54000002</v>
          </cell>
          <cell r="G13">
            <v>338219700.15999991</v>
          </cell>
          <cell r="H13">
            <v>249775021.71000001</v>
          </cell>
          <cell r="I13">
            <v>136405340.81</v>
          </cell>
          <cell r="J13">
            <v>111725246.26000001</v>
          </cell>
          <cell r="K13">
            <v>85124831.950000018</v>
          </cell>
          <cell r="L13">
            <v>82341489.790000007</v>
          </cell>
          <cell r="M13">
            <v>90387253.159999996</v>
          </cell>
          <cell r="N13">
            <v>83135308.849999994</v>
          </cell>
          <cell r="P13">
            <v>499300497.61000001</v>
          </cell>
          <cell r="Q13">
            <v>29059601.909999996</v>
          </cell>
          <cell r="R13">
            <v>45730239.120000005</v>
          </cell>
          <cell r="S13">
            <v>73020851.5</v>
          </cell>
          <cell r="T13">
            <v>87019756.63000001</v>
          </cell>
          <cell r="U13">
            <v>71935476.640000001</v>
          </cell>
          <cell r="V13">
            <v>51678614.440000013</v>
          </cell>
          <cell r="W13">
            <v>32706062.319999997</v>
          </cell>
          <cell r="X13">
            <v>24336226.289999999</v>
          </cell>
          <cell r="Y13">
            <v>20866969.669999998</v>
          </cell>
          <cell r="Z13">
            <v>20893660.599999998</v>
          </cell>
          <cell r="AA13">
            <v>20912210.290000003</v>
          </cell>
          <cell r="AB13">
            <v>21140828.199999999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R13">
            <v>203336750.32999998</v>
          </cell>
          <cell r="AS13">
            <v>14019727.859999999</v>
          </cell>
          <cell r="AT13">
            <v>14991556.93</v>
          </cell>
          <cell r="AU13">
            <v>17443394.289999999</v>
          </cell>
          <cell r="AV13">
            <v>21542306.489999998</v>
          </cell>
          <cell r="AW13">
            <v>20392551.560000002</v>
          </cell>
          <cell r="AX13">
            <v>20200537.84</v>
          </cell>
          <cell r="AY13">
            <v>14667095.68</v>
          </cell>
          <cell r="AZ13">
            <v>15545205.99</v>
          </cell>
          <cell r="BA13">
            <v>15116600.25</v>
          </cell>
          <cell r="BB13">
            <v>15379429.5</v>
          </cell>
          <cell r="BC13">
            <v>19090083.379999999</v>
          </cell>
          <cell r="BD13">
            <v>14948260.559999999</v>
          </cell>
          <cell r="BF13">
            <v>4812051856</v>
          </cell>
          <cell r="BG13">
            <v>343482347</v>
          </cell>
          <cell r="BH13">
            <v>401403173</v>
          </cell>
          <cell r="BI13">
            <v>481317744</v>
          </cell>
          <cell r="BJ13">
            <v>490058883</v>
          </cell>
          <cell r="BK13">
            <v>472345897</v>
          </cell>
          <cell r="BL13">
            <v>476334687</v>
          </cell>
          <cell r="BM13">
            <v>376599355</v>
          </cell>
          <cell r="BN13">
            <v>345697020</v>
          </cell>
          <cell r="BO13">
            <v>348443060</v>
          </cell>
          <cell r="BP13">
            <v>351921378</v>
          </cell>
          <cell r="BQ13">
            <v>354301280</v>
          </cell>
          <cell r="BR13">
            <v>370147032</v>
          </cell>
          <cell r="BT13">
            <v>33171117</v>
          </cell>
          <cell r="BU13">
            <v>1536730</v>
          </cell>
          <cell r="BV13">
            <v>1835361</v>
          </cell>
          <cell r="BW13">
            <v>1833680</v>
          </cell>
          <cell r="BX13">
            <v>2457586</v>
          </cell>
          <cell r="BY13">
            <v>2706179</v>
          </cell>
          <cell r="BZ13">
            <v>2604760</v>
          </cell>
          <cell r="CA13">
            <v>2078327</v>
          </cell>
          <cell r="CB13">
            <v>1776881</v>
          </cell>
          <cell r="CC13">
            <v>11774227</v>
          </cell>
          <cell r="CD13">
            <v>1523952</v>
          </cell>
          <cell r="CE13">
            <v>1522466</v>
          </cell>
          <cell r="CF13">
            <v>1520968</v>
          </cell>
          <cell r="CH13">
            <v>-60000</v>
          </cell>
          <cell r="CI13">
            <v>-5000</v>
          </cell>
          <cell r="CJ13">
            <v>-5000</v>
          </cell>
          <cell r="CK13">
            <v>-5000</v>
          </cell>
          <cell r="CL13">
            <v>-5000</v>
          </cell>
          <cell r="CM13">
            <v>-5000</v>
          </cell>
          <cell r="CN13">
            <v>-5000</v>
          </cell>
          <cell r="CO13">
            <v>-5000</v>
          </cell>
          <cell r="CP13">
            <v>-5000</v>
          </cell>
          <cell r="CQ13">
            <v>-5000</v>
          </cell>
          <cell r="CR13">
            <v>-5000</v>
          </cell>
          <cell r="CS13">
            <v>-5000</v>
          </cell>
          <cell r="CT13">
            <v>-5000</v>
          </cell>
          <cell r="CV13">
            <v>-91107957</v>
          </cell>
          <cell r="CW13">
            <v>-6111171</v>
          </cell>
          <cell r="CX13">
            <v>-7542939</v>
          </cell>
          <cell r="CY13">
            <v>-9834026</v>
          </cell>
          <cell r="CZ13">
            <v>-10822264</v>
          </cell>
          <cell r="DA13">
            <v>-9910626</v>
          </cell>
          <cell r="DB13">
            <v>-8297068</v>
          </cell>
          <cell r="DC13">
            <v>-6712063</v>
          </cell>
          <cell r="DD13">
            <v>-6340440</v>
          </cell>
          <cell r="DE13">
            <v>-6419228</v>
          </cell>
          <cell r="DF13">
            <v>-6337489</v>
          </cell>
          <cell r="DG13">
            <v>-6452681</v>
          </cell>
          <cell r="DH13">
            <v>-6327962</v>
          </cell>
          <cell r="DJ13">
            <v>-714397404</v>
          </cell>
          <cell r="DK13">
            <v>-54518920</v>
          </cell>
          <cell r="DL13">
            <v>-62399712</v>
          </cell>
          <cell r="DM13">
            <v>-65518073</v>
          </cell>
          <cell r="DN13">
            <v>-67245812</v>
          </cell>
          <cell r="DO13">
            <v>-67245812</v>
          </cell>
          <cell r="DP13">
            <v>-65813053</v>
          </cell>
          <cell r="DQ13">
            <v>-54716420</v>
          </cell>
          <cell r="DR13">
            <v>-54202920</v>
          </cell>
          <cell r="DS13">
            <v>-54795421</v>
          </cell>
          <cell r="DT13">
            <v>-55545920</v>
          </cell>
          <cell r="DU13">
            <v>-56059420</v>
          </cell>
          <cell r="DV13">
            <v>-56335921</v>
          </cell>
        </row>
        <row r="14">
          <cell r="A14" t="str">
            <v>Distribution Gas Cost</v>
          </cell>
          <cell r="B14">
            <v>1658578286.8399999</v>
          </cell>
          <cell r="C14">
            <v>82223538.670000002</v>
          </cell>
          <cell r="D14">
            <v>123730816.8</v>
          </cell>
          <cell r="E14">
            <v>252240708.41999999</v>
          </cell>
          <cell r="F14">
            <v>331555768.35000002</v>
          </cell>
          <cell r="G14">
            <v>267976237.5</v>
          </cell>
          <cell r="H14">
            <v>195180259.52000001</v>
          </cell>
          <cell r="I14">
            <v>99734662.650000006</v>
          </cell>
          <cell r="J14">
            <v>79293742.439999998</v>
          </cell>
          <cell r="K14">
            <v>57477501.450000003</v>
          </cell>
          <cell r="L14">
            <v>54367533.149999999</v>
          </cell>
          <cell r="M14">
            <v>61053928.829999998</v>
          </cell>
          <cell r="N14">
            <v>53743589.060000002</v>
          </cell>
          <cell r="P14">
            <v>404978221.76999998</v>
          </cell>
          <cell r="Q14">
            <v>23221751.34</v>
          </cell>
          <cell r="R14">
            <v>37759519.159999996</v>
          </cell>
          <cell r="S14">
            <v>61569599.869999997</v>
          </cell>
          <cell r="T14">
            <v>73126919.519999996</v>
          </cell>
          <cell r="U14">
            <v>59521739.900000006</v>
          </cell>
          <cell r="V14">
            <v>42013419.759999998</v>
          </cell>
          <cell r="W14">
            <v>25024936.880000003</v>
          </cell>
          <cell r="X14">
            <v>18293623.060000002</v>
          </cell>
          <cell r="Y14">
            <v>15989112.950000001</v>
          </cell>
          <cell r="Z14">
            <v>16054622.290000001</v>
          </cell>
          <cell r="AA14">
            <v>16108198.050000001</v>
          </cell>
          <cell r="AB14">
            <v>16294778.990000002</v>
          </cell>
          <cell r="AD14" t="str">
            <v>0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M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R14" t="str">
            <v>0</v>
          </cell>
          <cell r="AS14" t="str">
            <v>0</v>
          </cell>
          <cell r="AT14" t="str">
            <v>0</v>
          </cell>
          <cell r="AU14" t="str">
            <v>0</v>
          </cell>
          <cell r="AV14" t="str">
            <v>0</v>
          </cell>
          <cell r="AW14" t="str">
            <v>0</v>
          </cell>
          <cell r="AX14" t="str">
            <v>0</v>
          </cell>
          <cell r="AY14" t="str">
            <v>0</v>
          </cell>
          <cell r="AZ14" t="str">
            <v>0</v>
          </cell>
          <cell r="BA14" t="str">
            <v>0</v>
          </cell>
          <cell r="BB14" t="str">
            <v>0</v>
          </cell>
          <cell r="BC14" t="str">
            <v>0</v>
          </cell>
          <cell r="BD14" t="str">
            <v>0</v>
          </cell>
          <cell r="BF14">
            <v>4722264639</v>
          </cell>
          <cell r="BG14">
            <v>338107751</v>
          </cell>
          <cell r="BH14">
            <v>394830577</v>
          </cell>
          <cell r="BI14">
            <v>470295148</v>
          </cell>
          <cell r="BJ14">
            <v>479862327</v>
          </cell>
          <cell r="BK14">
            <v>462189121</v>
          </cell>
          <cell r="BL14">
            <v>456771166</v>
          </cell>
          <cell r="BM14">
            <v>371826759</v>
          </cell>
          <cell r="BN14">
            <v>341311424</v>
          </cell>
          <cell r="BO14">
            <v>344057464</v>
          </cell>
          <cell r="BP14">
            <v>347535782</v>
          </cell>
          <cell r="BQ14">
            <v>349915684</v>
          </cell>
          <cell r="BR14">
            <v>365561436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H14">
            <v>-60000</v>
          </cell>
          <cell r="CI14">
            <v>-5000</v>
          </cell>
          <cell r="CJ14">
            <v>-5000</v>
          </cell>
          <cell r="CK14">
            <v>-5000</v>
          </cell>
          <cell r="CL14">
            <v>-5000</v>
          </cell>
          <cell r="CM14">
            <v>-5000</v>
          </cell>
          <cell r="CN14">
            <v>-5000</v>
          </cell>
          <cell r="CO14">
            <v>-5000</v>
          </cell>
          <cell r="CP14">
            <v>-5000</v>
          </cell>
          <cell r="CQ14">
            <v>-5000</v>
          </cell>
          <cell r="CR14">
            <v>-5000</v>
          </cell>
          <cell r="CS14">
            <v>-5000</v>
          </cell>
          <cell r="CT14">
            <v>-5000</v>
          </cell>
          <cell r="CV14">
            <v>-91107957</v>
          </cell>
          <cell r="CW14">
            <v>-6111171</v>
          </cell>
          <cell r="CX14">
            <v>-7542939</v>
          </cell>
          <cell r="CY14">
            <v>-9834026</v>
          </cell>
          <cell r="CZ14">
            <v>-10822264</v>
          </cell>
          <cell r="DA14">
            <v>-9910626</v>
          </cell>
          <cell r="DB14">
            <v>-8297068</v>
          </cell>
          <cell r="DC14">
            <v>-6712063</v>
          </cell>
          <cell r="DD14">
            <v>-6340440</v>
          </cell>
          <cell r="DE14">
            <v>-6419228</v>
          </cell>
          <cell r="DF14">
            <v>-6337489</v>
          </cell>
          <cell r="DG14">
            <v>-6452681</v>
          </cell>
          <cell r="DH14">
            <v>-6327962</v>
          </cell>
          <cell r="DJ14">
            <v>-7615872</v>
          </cell>
          <cell r="DK14">
            <v>-634656</v>
          </cell>
          <cell r="DL14">
            <v>-634656</v>
          </cell>
          <cell r="DM14">
            <v>-634656</v>
          </cell>
          <cell r="DN14">
            <v>-634656</v>
          </cell>
          <cell r="DO14">
            <v>-634656</v>
          </cell>
          <cell r="DP14">
            <v>-634656</v>
          </cell>
          <cell r="DQ14">
            <v>-634656</v>
          </cell>
          <cell r="DR14">
            <v>-634656</v>
          </cell>
          <cell r="DS14">
            <v>-634656</v>
          </cell>
          <cell r="DT14">
            <v>-634656</v>
          </cell>
          <cell r="DU14">
            <v>-634656</v>
          </cell>
          <cell r="DV14">
            <v>-634656</v>
          </cell>
        </row>
        <row r="15">
          <cell r="A15" t="str">
            <v>Transportation Gas Cost</v>
          </cell>
          <cell r="B15">
            <v>13498733.710000001</v>
          </cell>
          <cell r="C15">
            <v>978748.27</v>
          </cell>
          <cell r="D15">
            <v>1083879.55</v>
          </cell>
          <cell r="E15">
            <v>1118140.96</v>
          </cell>
          <cell r="F15">
            <v>1234504.8500000001</v>
          </cell>
          <cell r="G15">
            <v>1381665.34</v>
          </cell>
          <cell r="H15">
            <v>1226296.05</v>
          </cell>
          <cell r="I15">
            <v>1154263.8999999999</v>
          </cell>
          <cell r="J15">
            <v>1110598.56</v>
          </cell>
          <cell r="K15">
            <v>1104358.3500000001</v>
          </cell>
          <cell r="L15">
            <v>1030269.53</v>
          </cell>
          <cell r="M15">
            <v>1028307.7</v>
          </cell>
          <cell r="N15">
            <v>1047700.65</v>
          </cell>
          <cell r="P15" t="str">
            <v>0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V15" t="str">
            <v>0</v>
          </cell>
          <cell r="W15" t="str">
            <v>0</v>
          </cell>
          <cell r="X15" t="str">
            <v>0</v>
          </cell>
          <cell r="Y15" t="str">
            <v>0</v>
          </cell>
          <cell r="Z15" t="str">
            <v>0</v>
          </cell>
          <cell r="AA15" t="str">
            <v>0</v>
          </cell>
          <cell r="AB15" t="str">
            <v>0</v>
          </cell>
          <cell r="AD15" t="str">
            <v>0</v>
          </cell>
          <cell r="AE15" t="str">
            <v>0</v>
          </cell>
          <cell r="AF15" t="str">
            <v>0</v>
          </cell>
          <cell r="AG15" t="str">
            <v>0</v>
          </cell>
          <cell r="AH15" t="str">
            <v>0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M15" t="str">
            <v>0</v>
          </cell>
          <cell r="AN15" t="str">
            <v>0</v>
          </cell>
          <cell r="AO15" t="str">
            <v>0</v>
          </cell>
          <cell r="AP15" t="str">
            <v>0</v>
          </cell>
          <cell r="AR15" t="str">
            <v>0</v>
          </cell>
          <cell r="AS15" t="str">
            <v>0</v>
          </cell>
          <cell r="AT15" t="str">
            <v>0</v>
          </cell>
          <cell r="AU15" t="str">
            <v>0</v>
          </cell>
          <cell r="AV15" t="str">
            <v>0</v>
          </cell>
          <cell r="AW15" t="str">
            <v>0</v>
          </cell>
          <cell r="AX15" t="str">
            <v>0</v>
          </cell>
          <cell r="AY15" t="str">
            <v>0</v>
          </cell>
          <cell r="AZ15" t="str">
            <v>0</v>
          </cell>
          <cell r="BA15" t="str">
            <v>0</v>
          </cell>
          <cell r="BB15" t="str">
            <v>0</v>
          </cell>
          <cell r="BC15" t="str">
            <v>0</v>
          </cell>
          <cell r="BD15" t="str">
            <v>0</v>
          </cell>
          <cell r="BF15" t="str">
            <v>0</v>
          </cell>
          <cell r="BG15" t="str">
            <v>0</v>
          </cell>
          <cell r="BH15" t="str">
            <v>0</v>
          </cell>
          <cell r="BI15" t="str">
            <v>0</v>
          </cell>
          <cell r="BJ15" t="str">
            <v>0</v>
          </cell>
          <cell r="BK15" t="str">
            <v>0</v>
          </cell>
          <cell r="BL15" t="str">
            <v>0</v>
          </cell>
          <cell r="BM15" t="str">
            <v>0</v>
          </cell>
          <cell r="BN15" t="str">
            <v>0</v>
          </cell>
          <cell r="BO15" t="str">
            <v>0</v>
          </cell>
          <cell r="BP15" t="str">
            <v>0</v>
          </cell>
          <cell r="BQ15" t="str">
            <v>0</v>
          </cell>
          <cell r="BR15" t="str">
            <v>0</v>
          </cell>
          <cell r="BT15" t="str">
            <v>0</v>
          </cell>
          <cell r="BU15" t="str">
            <v>0</v>
          </cell>
          <cell r="BV15" t="str">
            <v>0</v>
          </cell>
          <cell r="BW15" t="str">
            <v>0</v>
          </cell>
          <cell r="BX15" t="str">
            <v>0</v>
          </cell>
          <cell r="BY15" t="str">
            <v>0</v>
          </cell>
          <cell r="BZ15" t="str">
            <v>0</v>
          </cell>
          <cell r="CA15" t="str">
            <v>0</v>
          </cell>
          <cell r="CB15" t="str">
            <v>0</v>
          </cell>
          <cell r="CC15" t="str">
            <v>0</v>
          </cell>
          <cell r="CD15" t="str">
            <v>0</v>
          </cell>
          <cell r="CE15" t="str">
            <v>0</v>
          </cell>
          <cell r="CF15" t="str">
            <v>0</v>
          </cell>
          <cell r="CH15" t="str">
            <v>0</v>
          </cell>
          <cell r="CI15" t="str">
            <v>0</v>
          </cell>
          <cell r="CJ15" t="str">
            <v>0</v>
          </cell>
          <cell r="CK15" t="str">
            <v>0</v>
          </cell>
          <cell r="CL15" t="str">
            <v>0</v>
          </cell>
          <cell r="CM15" t="str">
            <v>0</v>
          </cell>
          <cell r="CN15" t="str">
            <v>0</v>
          </cell>
          <cell r="CO15" t="str">
            <v>0</v>
          </cell>
          <cell r="CP15" t="str">
            <v>0</v>
          </cell>
          <cell r="CQ15" t="str">
            <v>0</v>
          </cell>
          <cell r="CR15" t="str">
            <v>0</v>
          </cell>
          <cell r="CS15" t="str">
            <v>0</v>
          </cell>
          <cell r="CT15" t="str">
            <v>0</v>
          </cell>
          <cell r="CV15" t="str">
            <v>0</v>
          </cell>
          <cell r="CW15" t="str">
            <v>0</v>
          </cell>
          <cell r="CX15" t="str">
            <v>0</v>
          </cell>
          <cell r="CY15" t="str">
            <v>0</v>
          </cell>
          <cell r="CZ15" t="str">
            <v>0</v>
          </cell>
          <cell r="DA15" t="str">
            <v>0</v>
          </cell>
          <cell r="DB15" t="str">
            <v>0</v>
          </cell>
          <cell r="DC15" t="str">
            <v>0</v>
          </cell>
          <cell r="DD15" t="str">
            <v>0</v>
          </cell>
          <cell r="DE15" t="str">
            <v>0</v>
          </cell>
          <cell r="DF15" t="str">
            <v>0</v>
          </cell>
          <cell r="DG15" t="str">
            <v>0</v>
          </cell>
          <cell r="DH15" t="str">
            <v>0</v>
          </cell>
          <cell r="DJ15" t="str">
            <v>0</v>
          </cell>
          <cell r="DK15" t="str">
            <v>0</v>
          </cell>
          <cell r="DL15" t="str">
            <v>0</v>
          </cell>
          <cell r="DM15" t="str">
            <v>0</v>
          </cell>
          <cell r="DN15" t="str">
            <v>0</v>
          </cell>
          <cell r="DO15" t="str">
            <v>0</v>
          </cell>
          <cell r="DP15" t="str">
            <v>0</v>
          </cell>
          <cell r="DQ15" t="str">
            <v>0</v>
          </cell>
          <cell r="DR15" t="str">
            <v>0</v>
          </cell>
          <cell r="DS15" t="str">
            <v>0</v>
          </cell>
          <cell r="DT15" t="str">
            <v>0</v>
          </cell>
          <cell r="DU15" t="str">
            <v>0</v>
          </cell>
          <cell r="DV15" t="str">
            <v>0</v>
          </cell>
        </row>
        <row r="16">
          <cell r="A16" t="str">
            <v>Purchased Gas Cost</v>
          </cell>
          <cell r="B16">
            <v>1672077020.5500002</v>
          </cell>
          <cell r="C16">
            <v>83202286.939999998</v>
          </cell>
          <cell r="D16">
            <v>124814696.34999999</v>
          </cell>
          <cell r="E16">
            <v>253358849.38</v>
          </cell>
          <cell r="F16">
            <v>332790273.20000005</v>
          </cell>
          <cell r="G16">
            <v>269357902.83999997</v>
          </cell>
          <cell r="H16">
            <v>196406555.57000002</v>
          </cell>
          <cell r="I16">
            <v>100888926.55000001</v>
          </cell>
          <cell r="J16">
            <v>80404341</v>
          </cell>
          <cell r="K16">
            <v>58581859.800000004</v>
          </cell>
          <cell r="L16">
            <v>55397802.68</v>
          </cell>
          <cell r="M16">
            <v>62082236.530000001</v>
          </cell>
          <cell r="N16">
            <v>54791289.710000001</v>
          </cell>
          <cell r="P16">
            <v>404978221.76999998</v>
          </cell>
          <cell r="Q16">
            <v>23221751.34</v>
          </cell>
          <cell r="R16">
            <v>37759519.159999996</v>
          </cell>
          <cell r="S16">
            <v>61569599.869999997</v>
          </cell>
          <cell r="T16">
            <v>73126919.519999996</v>
          </cell>
          <cell r="U16">
            <v>59521739.900000006</v>
          </cell>
          <cell r="V16">
            <v>42013419.759999998</v>
          </cell>
          <cell r="W16">
            <v>25024936.880000003</v>
          </cell>
          <cell r="X16">
            <v>18293623.060000002</v>
          </cell>
          <cell r="Y16">
            <v>15989112.950000001</v>
          </cell>
          <cell r="Z16">
            <v>16054622.290000001</v>
          </cell>
          <cell r="AA16">
            <v>16108198.050000001</v>
          </cell>
          <cell r="AB16">
            <v>16294778.990000002</v>
          </cell>
          <cell r="AD16" t="str">
            <v>0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M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R16" t="str">
            <v>0</v>
          </cell>
          <cell r="AS16" t="str">
            <v>0</v>
          </cell>
          <cell r="AT16" t="str">
            <v>0</v>
          </cell>
          <cell r="AU16" t="str">
            <v>0</v>
          </cell>
          <cell r="AV16" t="str">
            <v>0</v>
          </cell>
          <cell r="AW16" t="str">
            <v>0</v>
          </cell>
          <cell r="AX16" t="str">
            <v>0</v>
          </cell>
          <cell r="AY16" t="str">
            <v>0</v>
          </cell>
          <cell r="AZ16" t="str">
            <v>0</v>
          </cell>
          <cell r="BA16" t="str">
            <v>0</v>
          </cell>
          <cell r="BB16" t="str">
            <v>0</v>
          </cell>
          <cell r="BC16" t="str">
            <v>0</v>
          </cell>
          <cell r="BD16" t="str">
            <v>0</v>
          </cell>
          <cell r="BF16">
            <v>4722264639</v>
          </cell>
          <cell r="BG16">
            <v>338107751</v>
          </cell>
          <cell r="BH16">
            <v>394830577</v>
          </cell>
          <cell r="BI16">
            <v>470295148</v>
          </cell>
          <cell r="BJ16">
            <v>479862327</v>
          </cell>
          <cell r="BK16">
            <v>462189121</v>
          </cell>
          <cell r="BL16">
            <v>456771166</v>
          </cell>
          <cell r="BM16">
            <v>371826759</v>
          </cell>
          <cell r="BN16">
            <v>341311424</v>
          </cell>
          <cell r="BO16">
            <v>344057464</v>
          </cell>
          <cell r="BP16">
            <v>347535782</v>
          </cell>
          <cell r="BQ16">
            <v>349915684</v>
          </cell>
          <cell r="BR16">
            <v>365561436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H16">
            <v>-60000</v>
          </cell>
          <cell r="CI16">
            <v>-5000</v>
          </cell>
          <cell r="CJ16">
            <v>-5000</v>
          </cell>
          <cell r="CK16">
            <v>-5000</v>
          </cell>
          <cell r="CL16">
            <v>-5000</v>
          </cell>
          <cell r="CM16">
            <v>-5000</v>
          </cell>
          <cell r="CN16">
            <v>-5000</v>
          </cell>
          <cell r="CO16">
            <v>-5000</v>
          </cell>
          <cell r="CP16">
            <v>-5000</v>
          </cell>
          <cell r="CQ16">
            <v>-5000</v>
          </cell>
          <cell r="CR16">
            <v>-5000</v>
          </cell>
          <cell r="CS16">
            <v>-5000</v>
          </cell>
          <cell r="CT16">
            <v>-5000</v>
          </cell>
          <cell r="CV16">
            <v>-91107957</v>
          </cell>
          <cell r="CW16">
            <v>-6111171</v>
          </cell>
          <cell r="CX16">
            <v>-7542939</v>
          </cell>
          <cell r="CY16">
            <v>-9834026</v>
          </cell>
          <cell r="CZ16">
            <v>-10822264</v>
          </cell>
          <cell r="DA16">
            <v>-9910626</v>
          </cell>
          <cell r="DB16">
            <v>-8297068</v>
          </cell>
          <cell r="DC16">
            <v>-6712063</v>
          </cell>
          <cell r="DD16">
            <v>-6340440</v>
          </cell>
          <cell r="DE16">
            <v>-6419228</v>
          </cell>
          <cell r="DF16">
            <v>-6337489</v>
          </cell>
          <cell r="DG16">
            <v>-6452681</v>
          </cell>
          <cell r="DH16">
            <v>-6327962</v>
          </cell>
          <cell r="DJ16">
            <v>-7615872</v>
          </cell>
          <cell r="DK16">
            <v>-634656</v>
          </cell>
          <cell r="DL16">
            <v>-634656</v>
          </cell>
          <cell r="DM16">
            <v>-634656</v>
          </cell>
          <cell r="DN16">
            <v>-634656</v>
          </cell>
          <cell r="DO16">
            <v>-634656</v>
          </cell>
          <cell r="DP16">
            <v>-634656</v>
          </cell>
          <cell r="DQ16">
            <v>-634656</v>
          </cell>
          <cell r="DR16">
            <v>-634656</v>
          </cell>
          <cell r="DS16">
            <v>-634656</v>
          </cell>
          <cell r="DT16">
            <v>-634656</v>
          </cell>
          <cell r="DU16">
            <v>-634656</v>
          </cell>
          <cell r="DV16">
            <v>-634656</v>
          </cell>
        </row>
        <row r="17">
          <cell r="A17" t="str">
            <v>Intersegment Gas Cost Elimination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 t="str">
            <v>0</v>
          </cell>
          <cell r="L17" t="str">
            <v>0</v>
          </cell>
          <cell r="M17" t="str">
            <v>0</v>
          </cell>
          <cell r="N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V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 t="str">
            <v>0</v>
          </cell>
          <cell r="AB17" t="str">
            <v>0</v>
          </cell>
          <cell r="AD17" t="str">
            <v>0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M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R17" t="str">
            <v>0</v>
          </cell>
          <cell r="AS17" t="str">
            <v>0</v>
          </cell>
          <cell r="AT17" t="str">
            <v>0</v>
          </cell>
          <cell r="AU17" t="str">
            <v>0</v>
          </cell>
          <cell r="AV17" t="str">
            <v>0</v>
          </cell>
          <cell r="AW17" t="str">
            <v>0</v>
          </cell>
          <cell r="AX17" t="str">
            <v>0</v>
          </cell>
          <cell r="AY17" t="str">
            <v>0</v>
          </cell>
          <cell r="AZ17" t="str">
            <v>0</v>
          </cell>
          <cell r="BA17" t="str">
            <v>0</v>
          </cell>
          <cell r="BB17" t="str">
            <v>0</v>
          </cell>
          <cell r="BC17" t="str">
            <v>0</v>
          </cell>
          <cell r="BD17" t="str">
            <v>0</v>
          </cell>
          <cell r="BF17" t="str">
            <v>0</v>
          </cell>
          <cell r="BG17" t="str">
            <v>0</v>
          </cell>
          <cell r="BH17" t="str">
            <v>0</v>
          </cell>
          <cell r="BI17" t="str">
            <v>0</v>
          </cell>
          <cell r="BJ17" t="str">
            <v>0</v>
          </cell>
          <cell r="BK17" t="str">
            <v>0</v>
          </cell>
          <cell r="BL17" t="str">
            <v>0</v>
          </cell>
          <cell r="BM17" t="str">
            <v>0</v>
          </cell>
          <cell r="BN17" t="str">
            <v>0</v>
          </cell>
          <cell r="BO17" t="str">
            <v>0</v>
          </cell>
          <cell r="BP17" t="str">
            <v>0</v>
          </cell>
          <cell r="BQ17" t="str">
            <v>0</v>
          </cell>
          <cell r="BR17" t="str">
            <v>0</v>
          </cell>
          <cell r="BT17" t="str">
            <v>0</v>
          </cell>
          <cell r="BU17" t="str">
            <v>0</v>
          </cell>
          <cell r="BV17" t="str">
            <v>0</v>
          </cell>
          <cell r="BW17" t="str">
            <v>0</v>
          </cell>
          <cell r="BX17" t="str">
            <v>0</v>
          </cell>
          <cell r="BY17" t="str">
            <v>0</v>
          </cell>
          <cell r="BZ17" t="str">
            <v>0</v>
          </cell>
          <cell r="CA17" t="str">
            <v>0</v>
          </cell>
          <cell r="CB17" t="str">
            <v>0</v>
          </cell>
          <cell r="CC17" t="str">
            <v>0</v>
          </cell>
          <cell r="CD17" t="str">
            <v>0</v>
          </cell>
          <cell r="CE17" t="str">
            <v>0</v>
          </cell>
          <cell r="CF17" t="str">
            <v>0</v>
          </cell>
          <cell r="CH17" t="str">
            <v>0</v>
          </cell>
          <cell r="CI17" t="str">
            <v>0</v>
          </cell>
          <cell r="CJ17" t="str">
            <v>0</v>
          </cell>
          <cell r="CK17" t="str">
            <v>0</v>
          </cell>
          <cell r="CL17" t="str">
            <v>0</v>
          </cell>
          <cell r="CM17" t="str">
            <v>0</v>
          </cell>
          <cell r="CN17" t="str">
            <v>0</v>
          </cell>
          <cell r="CO17" t="str">
            <v>0</v>
          </cell>
          <cell r="CP17" t="str">
            <v>0</v>
          </cell>
          <cell r="CQ17" t="str">
            <v>0</v>
          </cell>
          <cell r="CR17" t="str">
            <v>0</v>
          </cell>
          <cell r="CS17" t="str">
            <v>0</v>
          </cell>
          <cell r="CT17" t="str">
            <v>0</v>
          </cell>
          <cell r="CV17" t="str">
            <v>0</v>
          </cell>
          <cell r="CW17" t="str">
            <v>0</v>
          </cell>
          <cell r="CX17" t="str">
            <v>0</v>
          </cell>
          <cell r="CY17" t="str">
            <v>0</v>
          </cell>
          <cell r="CZ17" t="str">
            <v>0</v>
          </cell>
          <cell r="DA17" t="str">
            <v>0</v>
          </cell>
          <cell r="DB17" t="str">
            <v>0</v>
          </cell>
          <cell r="DC17" t="str">
            <v>0</v>
          </cell>
          <cell r="DD17" t="str">
            <v>0</v>
          </cell>
          <cell r="DE17" t="str">
            <v>0</v>
          </cell>
          <cell r="DF17" t="str">
            <v>0</v>
          </cell>
          <cell r="DG17" t="str">
            <v>0</v>
          </cell>
          <cell r="DH17" t="str">
            <v>0</v>
          </cell>
          <cell r="DJ17">
            <v>-705507560</v>
          </cell>
          <cell r="DK17">
            <v>-53778100</v>
          </cell>
          <cell r="DL17">
            <v>-61658892</v>
          </cell>
          <cell r="DM17">
            <v>-64777252</v>
          </cell>
          <cell r="DN17">
            <v>-66504992</v>
          </cell>
          <cell r="DO17">
            <v>-66504992</v>
          </cell>
          <cell r="DP17">
            <v>-65072232</v>
          </cell>
          <cell r="DQ17">
            <v>-53975600</v>
          </cell>
          <cell r="DR17">
            <v>-53462100</v>
          </cell>
          <cell r="DS17">
            <v>-54054600</v>
          </cell>
          <cell r="DT17">
            <v>-54805100</v>
          </cell>
          <cell r="DU17">
            <v>-55318600</v>
          </cell>
          <cell r="DV17">
            <v>-55595100</v>
          </cell>
        </row>
        <row r="18">
          <cell r="A18" t="str">
            <v>Total Purchased Gas Costs</v>
          </cell>
          <cell r="B18">
            <v>1672077020.5500002</v>
          </cell>
          <cell r="C18">
            <v>83202286.939999998</v>
          </cell>
          <cell r="D18">
            <v>124814696.34999999</v>
          </cell>
          <cell r="E18">
            <v>253358849.38</v>
          </cell>
          <cell r="F18">
            <v>332790273.20000005</v>
          </cell>
          <cell r="G18">
            <v>269357902.83999997</v>
          </cell>
          <cell r="H18">
            <v>196406555.57000002</v>
          </cell>
          <cell r="I18">
            <v>100888926.55000001</v>
          </cell>
          <cell r="J18">
            <v>80404341</v>
          </cell>
          <cell r="K18">
            <v>58581859.800000004</v>
          </cell>
          <cell r="L18">
            <v>55397802.68</v>
          </cell>
          <cell r="M18">
            <v>62082236.530000001</v>
          </cell>
          <cell r="N18">
            <v>54791289.710000001</v>
          </cell>
          <cell r="P18">
            <v>404978221.76999998</v>
          </cell>
          <cell r="Q18">
            <v>23221751.34</v>
          </cell>
          <cell r="R18">
            <v>37759519.159999996</v>
          </cell>
          <cell r="S18">
            <v>61569599.869999997</v>
          </cell>
          <cell r="T18">
            <v>73126919.519999996</v>
          </cell>
          <cell r="U18">
            <v>59521739.900000006</v>
          </cell>
          <cell r="V18">
            <v>42013419.759999998</v>
          </cell>
          <cell r="W18">
            <v>25024936.880000003</v>
          </cell>
          <cell r="X18">
            <v>18293623.060000002</v>
          </cell>
          <cell r="Y18">
            <v>15989112.950000001</v>
          </cell>
          <cell r="Z18">
            <v>16054622.290000001</v>
          </cell>
          <cell r="AA18">
            <v>16108198.050000001</v>
          </cell>
          <cell r="AB18">
            <v>16294778.990000002</v>
          </cell>
          <cell r="AD18" t="str">
            <v>0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M18" t="str">
            <v>0</v>
          </cell>
          <cell r="AN18" t="str">
            <v>0</v>
          </cell>
          <cell r="AO18" t="str">
            <v>0</v>
          </cell>
          <cell r="AP18" t="str">
            <v>0</v>
          </cell>
          <cell r="AR18" t="str">
            <v>0</v>
          </cell>
          <cell r="AS18" t="str">
            <v>0</v>
          </cell>
          <cell r="AT18" t="str">
            <v>0</v>
          </cell>
          <cell r="AU18" t="str">
            <v>0</v>
          </cell>
          <cell r="AV18" t="str">
            <v>0</v>
          </cell>
          <cell r="AW18" t="str">
            <v>0</v>
          </cell>
          <cell r="AX18" t="str">
            <v>0</v>
          </cell>
          <cell r="AY18" t="str">
            <v>0</v>
          </cell>
          <cell r="AZ18" t="str">
            <v>0</v>
          </cell>
          <cell r="BA18" t="str">
            <v>0</v>
          </cell>
          <cell r="BB18" t="str">
            <v>0</v>
          </cell>
          <cell r="BC18" t="str">
            <v>0</v>
          </cell>
          <cell r="BD18" t="str">
            <v>0</v>
          </cell>
          <cell r="BF18">
            <v>4722264639</v>
          </cell>
          <cell r="BG18">
            <v>338107751</v>
          </cell>
          <cell r="BH18">
            <v>394830577</v>
          </cell>
          <cell r="BI18">
            <v>470295148</v>
          </cell>
          <cell r="BJ18">
            <v>479862327</v>
          </cell>
          <cell r="BK18">
            <v>462189121</v>
          </cell>
          <cell r="BL18">
            <v>456771166</v>
          </cell>
          <cell r="BM18">
            <v>371826759</v>
          </cell>
          <cell r="BN18">
            <v>341311424</v>
          </cell>
          <cell r="BO18">
            <v>344057464</v>
          </cell>
          <cell r="BP18">
            <v>347535782</v>
          </cell>
          <cell r="BQ18">
            <v>349915684</v>
          </cell>
          <cell r="BR18">
            <v>365561436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H18">
            <v>-60000</v>
          </cell>
          <cell r="CI18">
            <v>-5000</v>
          </cell>
          <cell r="CJ18">
            <v>-5000</v>
          </cell>
          <cell r="CK18">
            <v>-5000</v>
          </cell>
          <cell r="CL18">
            <v>-5000</v>
          </cell>
          <cell r="CM18">
            <v>-5000</v>
          </cell>
          <cell r="CN18">
            <v>-5000</v>
          </cell>
          <cell r="CO18">
            <v>-5000</v>
          </cell>
          <cell r="CP18">
            <v>-5000</v>
          </cell>
          <cell r="CQ18">
            <v>-5000</v>
          </cell>
          <cell r="CR18">
            <v>-5000</v>
          </cell>
          <cell r="CS18">
            <v>-5000</v>
          </cell>
          <cell r="CT18">
            <v>-5000</v>
          </cell>
          <cell r="CV18">
            <v>-91107957</v>
          </cell>
          <cell r="CW18">
            <v>-6111171</v>
          </cell>
          <cell r="CX18">
            <v>-7542939</v>
          </cell>
          <cell r="CY18">
            <v>-9834026</v>
          </cell>
          <cell r="CZ18">
            <v>-10822264</v>
          </cell>
          <cell r="DA18">
            <v>-9910626</v>
          </cell>
          <cell r="DB18">
            <v>-8297068</v>
          </cell>
          <cell r="DC18">
            <v>-6712063</v>
          </cell>
          <cell r="DD18">
            <v>-6340440</v>
          </cell>
          <cell r="DE18">
            <v>-6419228</v>
          </cell>
          <cell r="DF18">
            <v>-6337489</v>
          </cell>
          <cell r="DG18">
            <v>-6452681</v>
          </cell>
          <cell r="DH18">
            <v>-6327962</v>
          </cell>
          <cell r="DJ18">
            <v>-713123432</v>
          </cell>
          <cell r="DK18">
            <v>-54412756</v>
          </cell>
          <cell r="DL18">
            <v>-62293548</v>
          </cell>
          <cell r="DM18">
            <v>-65411908</v>
          </cell>
          <cell r="DN18">
            <v>-67139648</v>
          </cell>
          <cell r="DO18">
            <v>-67139648</v>
          </cell>
          <cell r="DP18">
            <v>-65706888</v>
          </cell>
          <cell r="DQ18">
            <v>-54610256</v>
          </cell>
          <cell r="DR18">
            <v>-54096756</v>
          </cell>
          <cell r="DS18">
            <v>-54689256</v>
          </cell>
          <cell r="DT18">
            <v>-55439756</v>
          </cell>
          <cell r="DU18">
            <v>-55953256</v>
          </cell>
          <cell r="DV18">
            <v>-56229756</v>
          </cell>
        </row>
        <row r="19">
          <cell r="A19" t="str">
            <v>Tranportation margins</v>
          </cell>
          <cell r="B19">
            <v>11382871</v>
          </cell>
          <cell r="C19">
            <v>803497.85999999987</v>
          </cell>
          <cell r="D19">
            <v>850266.06</v>
          </cell>
          <cell r="E19">
            <v>894777.23</v>
          </cell>
          <cell r="F19">
            <v>974053.35999999987</v>
          </cell>
          <cell r="G19">
            <v>1048866.7899999998</v>
          </cell>
          <cell r="H19">
            <v>959140.19000000018</v>
          </cell>
          <cell r="I19">
            <v>917061.16000000015</v>
          </cell>
          <cell r="J19">
            <v>882379.72</v>
          </cell>
          <cell r="K19">
            <v>852105.71</v>
          </cell>
          <cell r="L19">
            <v>828208.03</v>
          </cell>
          <cell r="M19">
            <v>928150.2</v>
          </cell>
          <cell r="N19">
            <v>1444364.69</v>
          </cell>
          <cell r="P19">
            <v>2112722.0499999998</v>
          </cell>
          <cell r="Q19">
            <v>147234.38</v>
          </cell>
          <cell r="R19">
            <v>147285.88</v>
          </cell>
          <cell r="S19">
            <v>171669.59</v>
          </cell>
          <cell r="T19">
            <v>168942.15</v>
          </cell>
          <cell r="U19">
            <v>217269.23</v>
          </cell>
          <cell r="V19">
            <v>202324.45</v>
          </cell>
          <cell r="W19">
            <v>195464.65</v>
          </cell>
          <cell r="X19">
            <v>160672.56</v>
          </cell>
          <cell r="Y19">
            <v>150858.32999999999</v>
          </cell>
          <cell r="Z19">
            <v>212484.81</v>
          </cell>
          <cell r="AA19">
            <v>183451.96</v>
          </cell>
          <cell r="AB19">
            <v>155064.06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191554158.32999998</v>
          </cell>
          <cell r="AS19">
            <v>13890727.859999999</v>
          </cell>
          <cell r="AT19">
            <v>14861056.93</v>
          </cell>
          <cell r="AU19">
            <v>17302394.289999999</v>
          </cell>
          <cell r="AV19">
            <v>18515406.489999998</v>
          </cell>
          <cell r="AW19">
            <v>17695551.560000002</v>
          </cell>
          <cell r="AX19">
            <v>17507037.84</v>
          </cell>
          <cell r="AY19">
            <v>14532095.68</v>
          </cell>
          <cell r="AZ19">
            <v>15412205.99</v>
          </cell>
          <cell r="BA19">
            <v>14981100.25</v>
          </cell>
          <cell r="BB19">
            <v>15244929.5</v>
          </cell>
          <cell r="BC19">
            <v>16792083.379999999</v>
          </cell>
          <cell r="BD19">
            <v>14819568.559999999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T19">
            <v>11148803</v>
          </cell>
          <cell r="BU19">
            <v>75000</v>
          </cell>
          <cell r="BV19">
            <v>75000</v>
          </cell>
          <cell r="BW19">
            <v>75000</v>
          </cell>
          <cell r="BX19">
            <v>75000</v>
          </cell>
          <cell r="BY19">
            <v>75000</v>
          </cell>
          <cell r="BZ19">
            <v>75000</v>
          </cell>
          <cell r="CA19">
            <v>75000</v>
          </cell>
          <cell r="CB19">
            <v>75000</v>
          </cell>
          <cell r="CC19">
            <v>10323803</v>
          </cell>
          <cell r="CD19">
            <v>75000</v>
          </cell>
          <cell r="CE19">
            <v>75000</v>
          </cell>
          <cell r="CF19">
            <v>75000</v>
          </cell>
          <cell r="CH19">
            <v>-60000</v>
          </cell>
          <cell r="CI19">
            <v>-5000</v>
          </cell>
          <cell r="CJ19">
            <v>-5000</v>
          </cell>
          <cell r="CK19">
            <v>-5000</v>
          </cell>
          <cell r="CL19">
            <v>-5000</v>
          </cell>
          <cell r="CM19">
            <v>-5000</v>
          </cell>
          <cell r="CN19">
            <v>-5000</v>
          </cell>
          <cell r="CO19">
            <v>-5000</v>
          </cell>
          <cell r="CP19">
            <v>-5000</v>
          </cell>
          <cell r="CQ19">
            <v>-5000</v>
          </cell>
          <cell r="CR19">
            <v>-5000</v>
          </cell>
          <cell r="CS19">
            <v>-5000</v>
          </cell>
          <cell r="CT19">
            <v>-5000</v>
          </cell>
          <cell r="CV19">
            <v>-91107957</v>
          </cell>
          <cell r="CW19">
            <v>-6111171</v>
          </cell>
          <cell r="CX19">
            <v>-7542939</v>
          </cell>
          <cell r="CY19">
            <v>-9834026</v>
          </cell>
          <cell r="CZ19">
            <v>-10822264</v>
          </cell>
          <cell r="DA19">
            <v>-9910626</v>
          </cell>
          <cell r="DB19">
            <v>-8297068</v>
          </cell>
          <cell r="DC19">
            <v>-6712063</v>
          </cell>
          <cell r="DD19">
            <v>-6340440</v>
          </cell>
          <cell r="DE19">
            <v>-6419228</v>
          </cell>
          <cell r="DF19">
            <v>-6337489</v>
          </cell>
          <cell r="DG19">
            <v>-6452681</v>
          </cell>
          <cell r="DH19">
            <v>-6327962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</row>
        <row r="20">
          <cell r="A20" t="str">
            <v>Gross Profit</v>
          </cell>
          <cell r="B20">
            <v>524511730.88</v>
          </cell>
          <cell r="C20">
            <v>30990571.329999998</v>
          </cell>
          <cell r="D20">
            <v>44235152.730000019</v>
          </cell>
          <cell r="E20">
            <v>69169846.470000088</v>
          </cell>
          <cell r="F20">
            <v>80912882.339999974</v>
          </cell>
          <cell r="G20">
            <v>68861797.319999933</v>
          </cell>
          <cell r="H20">
            <v>53368466.139999986</v>
          </cell>
          <cell r="I20">
            <v>35516414.25999999</v>
          </cell>
          <cell r="J20">
            <v>31320905.260000005</v>
          </cell>
          <cell r="K20">
            <v>26542972.150000013</v>
          </cell>
          <cell r="L20">
            <v>26943687.110000007</v>
          </cell>
          <cell r="M20">
            <v>28305016.629999995</v>
          </cell>
          <cell r="N20">
            <v>28344019.139999993</v>
          </cell>
          <cell r="P20">
            <v>94322275.840000004</v>
          </cell>
          <cell r="Q20">
            <v>5837850.5699999966</v>
          </cell>
          <cell r="R20">
            <v>7970719.9600000083</v>
          </cell>
          <cell r="S20">
            <v>11451251.630000003</v>
          </cell>
          <cell r="T20">
            <v>13892837.110000014</v>
          </cell>
          <cell r="U20">
            <v>12413736.739999995</v>
          </cell>
          <cell r="V20">
            <v>9665194.6800000146</v>
          </cell>
          <cell r="W20">
            <v>7681125.4399999939</v>
          </cell>
          <cell r="X20">
            <v>6042603.2299999967</v>
          </cell>
          <cell r="Y20">
            <v>4877856.72</v>
          </cell>
          <cell r="Z20">
            <v>4839038.3099999996</v>
          </cell>
          <cell r="AA20">
            <v>4804012.24</v>
          </cell>
          <cell r="AB20">
            <v>4846049.21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R20">
            <v>203336750.32999998</v>
          </cell>
          <cell r="AS20">
            <v>14019727.859999999</v>
          </cell>
          <cell r="AT20">
            <v>14991556.93</v>
          </cell>
          <cell r="AU20">
            <v>17443394.289999999</v>
          </cell>
          <cell r="AV20">
            <v>21542306.489999998</v>
          </cell>
          <cell r="AW20">
            <v>20392551.560000002</v>
          </cell>
          <cell r="AX20">
            <v>20200537.84</v>
          </cell>
          <cell r="AY20">
            <v>14667095.68</v>
          </cell>
          <cell r="AZ20">
            <v>15545205.99</v>
          </cell>
          <cell r="BA20">
            <v>15116600.25</v>
          </cell>
          <cell r="BB20">
            <v>15379429.5</v>
          </cell>
          <cell r="BC20">
            <v>19090083.379999999</v>
          </cell>
          <cell r="BD20">
            <v>14948260.559999999</v>
          </cell>
          <cell r="BF20">
            <v>89787217</v>
          </cell>
          <cell r="BG20">
            <v>5374596</v>
          </cell>
          <cell r="BH20">
            <v>6572596</v>
          </cell>
          <cell r="BI20">
            <v>11022596</v>
          </cell>
          <cell r="BJ20">
            <v>10196556</v>
          </cell>
          <cell r="BK20">
            <v>10156776</v>
          </cell>
          <cell r="BL20">
            <v>19563521</v>
          </cell>
          <cell r="BM20">
            <v>4772596</v>
          </cell>
          <cell r="BN20">
            <v>4385596</v>
          </cell>
          <cell r="BO20">
            <v>4385596</v>
          </cell>
          <cell r="BP20">
            <v>4385596</v>
          </cell>
          <cell r="BQ20">
            <v>4385596</v>
          </cell>
          <cell r="BR20">
            <v>4585596</v>
          </cell>
          <cell r="BT20">
            <v>33171117</v>
          </cell>
          <cell r="BU20">
            <v>1536730</v>
          </cell>
          <cell r="BV20">
            <v>1835361</v>
          </cell>
          <cell r="BW20">
            <v>1833680</v>
          </cell>
          <cell r="BX20">
            <v>2457586</v>
          </cell>
          <cell r="BY20">
            <v>2706179</v>
          </cell>
          <cell r="BZ20">
            <v>2604760</v>
          </cell>
          <cell r="CA20">
            <v>2078327</v>
          </cell>
          <cell r="CB20">
            <v>1776881</v>
          </cell>
          <cell r="CC20">
            <v>11774227</v>
          </cell>
          <cell r="CD20">
            <v>1523952</v>
          </cell>
          <cell r="CE20">
            <v>1522466</v>
          </cell>
          <cell r="CF20">
            <v>1520968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J20">
            <v>-1273972</v>
          </cell>
          <cell r="DK20">
            <v>-106164</v>
          </cell>
          <cell r="DL20">
            <v>-106164</v>
          </cell>
          <cell r="DM20">
            <v>-106165</v>
          </cell>
          <cell r="DN20">
            <v>-106164</v>
          </cell>
          <cell r="DO20">
            <v>-106164</v>
          </cell>
          <cell r="DP20">
            <v>-106165</v>
          </cell>
          <cell r="DQ20">
            <v>-106164</v>
          </cell>
          <cell r="DR20">
            <v>-106164</v>
          </cell>
          <cell r="DS20">
            <v>-106165</v>
          </cell>
          <cell r="DT20">
            <v>-106164</v>
          </cell>
          <cell r="DU20">
            <v>-106164</v>
          </cell>
          <cell r="DV20">
            <v>-106165</v>
          </cell>
        </row>
        <row r="21">
          <cell r="A21" t="str">
            <v>Direct Expenses</v>
          </cell>
          <cell r="B21">
            <v>107430688.47999999</v>
          </cell>
          <cell r="C21">
            <v>9133613.1899999995</v>
          </cell>
          <cell r="D21">
            <v>8467746.4000000004</v>
          </cell>
          <cell r="E21">
            <v>9651251.5600000005</v>
          </cell>
          <cell r="F21">
            <v>8718150.9000000004</v>
          </cell>
          <cell r="G21">
            <v>8374893.0599999996</v>
          </cell>
          <cell r="H21">
            <v>9206456.7899999991</v>
          </cell>
          <cell r="I21">
            <v>8225464.2300000004</v>
          </cell>
          <cell r="J21">
            <v>8546420.4199999999</v>
          </cell>
          <cell r="K21">
            <v>9344582.9399999995</v>
          </cell>
          <cell r="L21">
            <v>9312920.6600000001</v>
          </cell>
          <cell r="M21">
            <v>8646350.3300000001</v>
          </cell>
          <cell r="N21">
            <v>9802838</v>
          </cell>
          <cell r="P21">
            <v>34782614.710000001</v>
          </cell>
          <cell r="Q21">
            <v>3043349.54</v>
          </cell>
          <cell r="R21">
            <v>2785714.16</v>
          </cell>
          <cell r="S21">
            <v>3051349.77</v>
          </cell>
          <cell r="T21">
            <v>2997295.14</v>
          </cell>
          <cell r="U21">
            <v>2845928.05</v>
          </cell>
          <cell r="V21">
            <v>2872232.14</v>
          </cell>
          <cell r="W21">
            <v>2876216.03</v>
          </cell>
          <cell r="X21">
            <v>2839974.46</v>
          </cell>
          <cell r="Y21">
            <v>2972852.35</v>
          </cell>
          <cell r="Z21">
            <v>2900479.96</v>
          </cell>
          <cell r="AA21">
            <v>2809002.38</v>
          </cell>
          <cell r="AB21">
            <v>2788220.73</v>
          </cell>
          <cell r="AD21">
            <v>112579917.78999999</v>
          </cell>
          <cell r="AE21">
            <v>10307539.439999999</v>
          </cell>
          <cell r="AF21">
            <v>9014182.25</v>
          </cell>
          <cell r="AG21">
            <v>10328647.390000001</v>
          </cell>
          <cell r="AH21">
            <v>10986964.76</v>
          </cell>
          <cell r="AI21">
            <v>9440426.0999999996</v>
          </cell>
          <cell r="AJ21">
            <v>10013480.84</v>
          </cell>
          <cell r="AK21">
            <v>8729747.5599999987</v>
          </cell>
          <cell r="AL21">
            <v>8550200.9399999995</v>
          </cell>
          <cell r="AM21">
            <v>8913168.6099999994</v>
          </cell>
          <cell r="AN21">
            <v>9150887</v>
          </cell>
          <cell r="AO21">
            <v>8389435.879999999</v>
          </cell>
          <cell r="AP21">
            <v>8755237.0199999996</v>
          </cell>
          <cell r="AR21">
            <v>63979888.760000005</v>
          </cell>
          <cell r="AS21">
            <v>4761526.0999999996</v>
          </cell>
          <cell r="AT21">
            <v>4976773.62</v>
          </cell>
          <cell r="AU21">
            <v>5328790.6399999997</v>
          </cell>
          <cell r="AV21">
            <v>4815814.8899999997</v>
          </cell>
          <cell r="AW21">
            <v>4808993.8600000003</v>
          </cell>
          <cell r="AX21">
            <v>5136934.62</v>
          </cell>
          <cell r="AY21">
            <v>4795619.62</v>
          </cell>
          <cell r="AZ21">
            <v>5518149.46</v>
          </cell>
          <cell r="BA21">
            <v>5865259.0300000003</v>
          </cell>
          <cell r="BB21">
            <v>5955294.8099999996</v>
          </cell>
          <cell r="BC21">
            <v>5714863.4100000001</v>
          </cell>
          <cell r="BD21">
            <v>6301868.7000000002</v>
          </cell>
          <cell r="BF21">
            <v>26970238</v>
          </cell>
          <cell r="BG21">
            <v>2297684</v>
          </cell>
          <cell r="BH21">
            <v>2162901</v>
          </cell>
          <cell r="BI21">
            <v>2312442</v>
          </cell>
          <cell r="BJ21">
            <v>2262595</v>
          </cell>
          <cell r="BK21">
            <v>2162901</v>
          </cell>
          <cell r="BL21">
            <v>2262595</v>
          </cell>
          <cell r="BM21">
            <v>2262595</v>
          </cell>
          <cell r="BN21">
            <v>2211715</v>
          </cell>
          <cell r="BO21">
            <v>2258703</v>
          </cell>
          <cell r="BP21">
            <v>2308550</v>
          </cell>
          <cell r="BQ21">
            <v>2208856</v>
          </cell>
          <cell r="BR21">
            <v>2258701</v>
          </cell>
          <cell r="BT21">
            <v>3425807</v>
          </cell>
          <cell r="BU21">
            <v>266878</v>
          </cell>
          <cell r="BV21">
            <v>293884</v>
          </cell>
          <cell r="BW21">
            <v>318057</v>
          </cell>
          <cell r="BX21">
            <v>315469</v>
          </cell>
          <cell r="BY21">
            <v>309173</v>
          </cell>
          <cell r="BZ21">
            <v>315744</v>
          </cell>
          <cell r="CA21">
            <v>263969</v>
          </cell>
          <cell r="CB21">
            <v>266967</v>
          </cell>
          <cell r="CC21">
            <v>269084</v>
          </cell>
          <cell r="CD21">
            <v>271957</v>
          </cell>
          <cell r="CE21">
            <v>265661</v>
          </cell>
          <cell r="CF21">
            <v>268964</v>
          </cell>
          <cell r="CH21" t="str">
            <v>0</v>
          </cell>
          <cell r="CI21" t="str">
            <v>0</v>
          </cell>
          <cell r="CJ21" t="str">
            <v>0</v>
          </cell>
          <cell r="CK21" t="str">
            <v>0</v>
          </cell>
          <cell r="CL21" t="str">
            <v>0</v>
          </cell>
          <cell r="CM21" t="str">
            <v>0</v>
          </cell>
          <cell r="CN21" t="str">
            <v>0</v>
          </cell>
          <cell r="CO21" t="str">
            <v>0</v>
          </cell>
          <cell r="CP21" t="str">
            <v>0</v>
          </cell>
          <cell r="CQ21" t="str">
            <v>0</v>
          </cell>
          <cell r="CR21" t="str">
            <v>0</v>
          </cell>
          <cell r="CS21" t="str">
            <v>0</v>
          </cell>
          <cell r="CT21" t="str">
            <v>0</v>
          </cell>
          <cell r="CV21" t="str">
            <v>0</v>
          </cell>
          <cell r="CW21" t="str">
            <v>0</v>
          </cell>
          <cell r="CX21" t="str">
            <v>0</v>
          </cell>
          <cell r="CY21" t="str">
            <v>0</v>
          </cell>
          <cell r="CZ21" t="str">
            <v>0</v>
          </cell>
          <cell r="DA21" t="str">
            <v>0</v>
          </cell>
          <cell r="DB21" t="str">
            <v>0</v>
          </cell>
          <cell r="DC21" t="str">
            <v>0</v>
          </cell>
          <cell r="DD21" t="str">
            <v>0</v>
          </cell>
          <cell r="DE21" t="str">
            <v>0</v>
          </cell>
          <cell r="DF21" t="str">
            <v>0</v>
          </cell>
          <cell r="DG21" t="str">
            <v>0</v>
          </cell>
          <cell r="DH21" t="str">
            <v>0</v>
          </cell>
          <cell r="DJ21">
            <v>-1617916</v>
          </cell>
          <cell r="DK21">
            <v>-134826</v>
          </cell>
          <cell r="DL21">
            <v>-134826</v>
          </cell>
          <cell r="DM21">
            <v>-134827</v>
          </cell>
          <cell r="DN21">
            <v>-134826</v>
          </cell>
          <cell r="DO21">
            <v>-134826</v>
          </cell>
          <cell r="DP21">
            <v>-134827</v>
          </cell>
          <cell r="DQ21">
            <v>-134826</v>
          </cell>
          <cell r="DR21">
            <v>-134826</v>
          </cell>
          <cell r="DS21">
            <v>-134827</v>
          </cell>
          <cell r="DT21">
            <v>-134826</v>
          </cell>
          <cell r="DU21">
            <v>-134826</v>
          </cell>
          <cell r="DV21">
            <v>-134827</v>
          </cell>
        </row>
        <row r="22">
          <cell r="A22" t="str">
            <v>A&amp;G-Administrative expense transferred- - Admin &amp; General Exp 9220-09341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 t="str">
            <v>0</v>
          </cell>
          <cell r="L22" t="str">
            <v>0</v>
          </cell>
          <cell r="M22" t="str">
            <v>0</v>
          </cell>
          <cell r="N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V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 t="str">
            <v>0</v>
          </cell>
          <cell r="AB22" t="str">
            <v>0</v>
          </cell>
          <cell r="AD22" t="str">
            <v>0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R22" t="str">
            <v>0</v>
          </cell>
          <cell r="AS22" t="str">
            <v>0</v>
          </cell>
          <cell r="AT22" t="str">
            <v>0</v>
          </cell>
          <cell r="AU22" t="str">
            <v>0</v>
          </cell>
          <cell r="AV22" t="str">
            <v>0</v>
          </cell>
          <cell r="AW22" t="str">
            <v>0</v>
          </cell>
          <cell r="AX22" t="str">
            <v>0</v>
          </cell>
          <cell r="AY22" t="str">
            <v>0</v>
          </cell>
          <cell r="AZ22" t="str">
            <v>0</v>
          </cell>
          <cell r="BA22" t="str">
            <v>0</v>
          </cell>
          <cell r="BB22" t="str">
            <v>0</v>
          </cell>
          <cell r="BC22" t="str">
            <v>0</v>
          </cell>
          <cell r="BD22" t="str">
            <v>0</v>
          </cell>
          <cell r="BF22" t="str">
            <v>0</v>
          </cell>
          <cell r="BG22" t="str">
            <v>0</v>
          </cell>
          <cell r="BH22" t="str">
            <v>0</v>
          </cell>
          <cell r="BI22" t="str">
            <v>0</v>
          </cell>
          <cell r="BJ22" t="str">
            <v>0</v>
          </cell>
          <cell r="BK22" t="str">
            <v>0</v>
          </cell>
          <cell r="BL22" t="str">
            <v>0</v>
          </cell>
          <cell r="BM22" t="str">
            <v>0</v>
          </cell>
          <cell r="BN22" t="str">
            <v>0</v>
          </cell>
          <cell r="BO22" t="str">
            <v>0</v>
          </cell>
          <cell r="BP22" t="str">
            <v>0</v>
          </cell>
          <cell r="BQ22" t="str">
            <v>0</v>
          </cell>
          <cell r="BR22" t="str">
            <v>0</v>
          </cell>
          <cell r="BT22" t="str">
            <v>0</v>
          </cell>
          <cell r="BU22" t="str">
            <v>0</v>
          </cell>
          <cell r="BV22" t="str">
            <v>0</v>
          </cell>
          <cell r="BW22" t="str">
            <v>0</v>
          </cell>
          <cell r="BX22" t="str">
            <v>0</v>
          </cell>
          <cell r="BY22" t="str">
            <v>0</v>
          </cell>
          <cell r="BZ22" t="str">
            <v>0</v>
          </cell>
          <cell r="CA22" t="str">
            <v>0</v>
          </cell>
          <cell r="CB22" t="str">
            <v>0</v>
          </cell>
          <cell r="CC22" t="str">
            <v>0</v>
          </cell>
          <cell r="CD22" t="str">
            <v>0</v>
          </cell>
          <cell r="CE22" t="str">
            <v>0</v>
          </cell>
          <cell r="CF22" t="str">
            <v>0</v>
          </cell>
          <cell r="CH22" t="str">
            <v>0</v>
          </cell>
          <cell r="CI22" t="str">
            <v>0</v>
          </cell>
          <cell r="CJ22" t="str">
            <v>0</v>
          </cell>
          <cell r="CK22" t="str">
            <v>0</v>
          </cell>
          <cell r="CL22" t="str">
            <v>0</v>
          </cell>
          <cell r="CM22" t="str">
            <v>0</v>
          </cell>
          <cell r="CN22" t="str">
            <v>0</v>
          </cell>
          <cell r="CO22" t="str">
            <v>0</v>
          </cell>
          <cell r="CP22" t="str">
            <v>0</v>
          </cell>
          <cell r="CQ22" t="str">
            <v>0</v>
          </cell>
          <cell r="CR22" t="str">
            <v>0</v>
          </cell>
          <cell r="CS22" t="str">
            <v>0</v>
          </cell>
          <cell r="CT22" t="str">
            <v>0</v>
          </cell>
          <cell r="CV22" t="str">
            <v>0</v>
          </cell>
          <cell r="CW22" t="str">
            <v>0</v>
          </cell>
          <cell r="CX22" t="str">
            <v>0</v>
          </cell>
          <cell r="CY22" t="str">
            <v>0</v>
          </cell>
          <cell r="CZ22" t="str">
            <v>0</v>
          </cell>
          <cell r="DA22" t="str">
            <v>0</v>
          </cell>
          <cell r="DB22" t="str">
            <v>0</v>
          </cell>
          <cell r="DC22" t="str">
            <v>0</v>
          </cell>
          <cell r="DD22" t="str">
            <v>0</v>
          </cell>
          <cell r="DE22" t="str">
            <v>0</v>
          </cell>
          <cell r="DF22" t="str">
            <v>0</v>
          </cell>
          <cell r="DG22" t="str">
            <v>0</v>
          </cell>
          <cell r="DH22" t="str">
            <v>0</v>
          </cell>
          <cell r="DJ22" t="str">
            <v>0</v>
          </cell>
          <cell r="DK22" t="str">
            <v>0</v>
          </cell>
          <cell r="DL22" t="str">
            <v>0</v>
          </cell>
          <cell r="DM22" t="str">
            <v>0</v>
          </cell>
          <cell r="DN22" t="str">
            <v>0</v>
          </cell>
          <cell r="DO22" t="str">
            <v>0</v>
          </cell>
          <cell r="DP22" t="str">
            <v>0</v>
          </cell>
          <cell r="DQ22" t="str">
            <v>0</v>
          </cell>
          <cell r="DR22" t="str">
            <v>0</v>
          </cell>
          <cell r="DS22" t="str">
            <v>0</v>
          </cell>
          <cell r="DT22" t="str">
            <v>0</v>
          </cell>
          <cell r="DU22" t="str">
            <v>0</v>
          </cell>
          <cell r="DV22" t="str">
            <v>0</v>
          </cell>
        </row>
        <row r="23">
          <cell r="A23" t="str">
            <v>Division G&amp;A Expense Billings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 t="str">
            <v>0</v>
          </cell>
          <cell r="L23" t="str">
            <v>0</v>
          </cell>
          <cell r="M23" t="str">
            <v>0</v>
          </cell>
          <cell r="N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V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 t="str">
            <v>0</v>
          </cell>
          <cell r="AB23" t="str">
            <v>0</v>
          </cell>
          <cell r="AD23" t="str">
            <v>0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M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R23" t="str">
            <v>0</v>
          </cell>
          <cell r="AS23" t="str">
            <v>0</v>
          </cell>
          <cell r="AT23" t="str">
            <v>0</v>
          </cell>
          <cell r="AU23" t="str">
            <v>0</v>
          </cell>
          <cell r="AV23" t="str">
            <v>0</v>
          </cell>
          <cell r="AW23" t="str">
            <v>0</v>
          </cell>
          <cell r="AX23" t="str">
            <v>0</v>
          </cell>
          <cell r="AY23" t="str">
            <v>0</v>
          </cell>
          <cell r="AZ23" t="str">
            <v>0</v>
          </cell>
          <cell r="BA23" t="str">
            <v>0</v>
          </cell>
          <cell r="BB23" t="str">
            <v>0</v>
          </cell>
          <cell r="BC23" t="str">
            <v>0</v>
          </cell>
          <cell r="BD23" t="str">
            <v>0</v>
          </cell>
          <cell r="BF23" t="str">
            <v>0</v>
          </cell>
          <cell r="BG23" t="str">
            <v>0</v>
          </cell>
          <cell r="BH23" t="str">
            <v>0</v>
          </cell>
          <cell r="BI23" t="str">
            <v>0</v>
          </cell>
          <cell r="BJ23" t="str">
            <v>0</v>
          </cell>
          <cell r="BK23" t="str">
            <v>0</v>
          </cell>
          <cell r="BL23" t="str">
            <v>0</v>
          </cell>
          <cell r="BM23" t="str">
            <v>0</v>
          </cell>
          <cell r="BN23" t="str">
            <v>0</v>
          </cell>
          <cell r="BO23" t="str">
            <v>0</v>
          </cell>
          <cell r="BP23" t="str">
            <v>0</v>
          </cell>
          <cell r="BQ23" t="str">
            <v>0</v>
          </cell>
          <cell r="BR23" t="str">
            <v>0</v>
          </cell>
          <cell r="BT23" t="str">
            <v>0</v>
          </cell>
          <cell r="BU23" t="str">
            <v>0</v>
          </cell>
          <cell r="BV23" t="str">
            <v>0</v>
          </cell>
          <cell r="BW23" t="str">
            <v>0</v>
          </cell>
          <cell r="BX23" t="str">
            <v>0</v>
          </cell>
          <cell r="BY23" t="str">
            <v>0</v>
          </cell>
          <cell r="BZ23" t="str">
            <v>0</v>
          </cell>
          <cell r="CA23" t="str">
            <v>0</v>
          </cell>
          <cell r="CB23" t="str">
            <v>0</v>
          </cell>
          <cell r="CC23" t="str">
            <v>0</v>
          </cell>
          <cell r="CD23" t="str">
            <v>0</v>
          </cell>
          <cell r="CE23" t="str">
            <v>0</v>
          </cell>
          <cell r="CF23" t="str">
            <v>0</v>
          </cell>
          <cell r="CH23" t="str">
            <v>0</v>
          </cell>
          <cell r="CI23" t="str">
            <v>0</v>
          </cell>
          <cell r="CJ23" t="str">
            <v>0</v>
          </cell>
          <cell r="CK23" t="str">
            <v>0</v>
          </cell>
          <cell r="CL23" t="str">
            <v>0</v>
          </cell>
          <cell r="CM23" t="str">
            <v>0</v>
          </cell>
          <cell r="CN23" t="str">
            <v>0</v>
          </cell>
          <cell r="CO23" t="str">
            <v>0</v>
          </cell>
          <cell r="CP23" t="str">
            <v>0</v>
          </cell>
          <cell r="CQ23" t="str">
            <v>0</v>
          </cell>
          <cell r="CR23" t="str">
            <v>0</v>
          </cell>
          <cell r="CS23" t="str">
            <v>0</v>
          </cell>
          <cell r="CT23" t="str">
            <v>0</v>
          </cell>
          <cell r="CV23" t="str">
            <v>0</v>
          </cell>
          <cell r="CW23" t="str">
            <v>0</v>
          </cell>
          <cell r="CX23" t="str">
            <v>0</v>
          </cell>
          <cell r="CY23" t="str">
            <v>0</v>
          </cell>
          <cell r="CZ23" t="str">
            <v>0</v>
          </cell>
          <cell r="DA23" t="str">
            <v>0</v>
          </cell>
          <cell r="DB23" t="str">
            <v>0</v>
          </cell>
          <cell r="DC23" t="str">
            <v>0</v>
          </cell>
          <cell r="DD23" t="str">
            <v>0</v>
          </cell>
          <cell r="DE23" t="str">
            <v>0</v>
          </cell>
          <cell r="DF23" t="str">
            <v>0</v>
          </cell>
          <cell r="DG23" t="str">
            <v>0</v>
          </cell>
          <cell r="DH23" t="str">
            <v>0</v>
          </cell>
          <cell r="DJ23" t="str">
            <v>0</v>
          </cell>
          <cell r="DK23" t="str">
            <v>0</v>
          </cell>
          <cell r="DL23" t="str">
            <v>0</v>
          </cell>
          <cell r="DM23" t="str">
            <v>0</v>
          </cell>
          <cell r="DN23" t="str">
            <v>0</v>
          </cell>
          <cell r="DO23" t="str">
            <v>0</v>
          </cell>
          <cell r="DP23" t="str">
            <v>0</v>
          </cell>
          <cell r="DQ23" t="str">
            <v>0</v>
          </cell>
          <cell r="DR23" t="str">
            <v>0</v>
          </cell>
          <cell r="DS23" t="str">
            <v>0</v>
          </cell>
          <cell r="DT23" t="str">
            <v>0</v>
          </cell>
          <cell r="DU23" t="str">
            <v>0</v>
          </cell>
          <cell r="DV23" t="str">
            <v>0</v>
          </cell>
        </row>
        <row r="24">
          <cell r="A24" t="str">
            <v>Share Services Billings</v>
          </cell>
          <cell r="B24">
            <v>49234043</v>
          </cell>
          <cell r="C24">
            <v>4494304</v>
          </cell>
          <cell r="D24">
            <v>3952302</v>
          </cell>
          <cell r="E24">
            <v>4510937</v>
          </cell>
          <cell r="F24">
            <v>4768776</v>
          </cell>
          <cell r="G24">
            <v>4124647</v>
          </cell>
          <cell r="H24">
            <v>4353305</v>
          </cell>
          <cell r="I24">
            <v>3850037</v>
          </cell>
          <cell r="J24">
            <v>3750351</v>
          </cell>
          <cell r="K24">
            <v>3898535</v>
          </cell>
          <cell r="L24">
            <v>4013524</v>
          </cell>
          <cell r="M24">
            <v>3680287</v>
          </cell>
          <cell r="N24">
            <v>3837038</v>
          </cell>
          <cell r="P24">
            <v>9520258</v>
          </cell>
          <cell r="Q24">
            <v>873186</v>
          </cell>
          <cell r="R24">
            <v>765929</v>
          </cell>
          <cell r="S24">
            <v>873244</v>
          </cell>
          <cell r="T24">
            <v>925121</v>
          </cell>
          <cell r="U24">
            <v>798318</v>
          </cell>
          <cell r="V24">
            <v>842845</v>
          </cell>
          <cell r="W24">
            <v>739574</v>
          </cell>
          <cell r="X24">
            <v>723425</v>
          </cell>
          <cell r="Y24">
            <v>753635</v>
          </cell>
          <cell r="Z24">
            <v>773188</v>
          </cell>
          <cell r="AA24">
            <v>711392</v>
          </cell>
          <cell r="AB24">
            <v>740401</v>
          </cell>
          <cell r="AD24">
            <v>-116389753</v>
          </cell>
          <cell r="AE24">
            <v>-10639994</v>
          </cell>
          <cell r="AF24">
            <v>-9346635</v>
          </cell>
          <cell r="AG24">
            <v>-10661099</v>
          </cell>
          <cell r="AH24">
            <v>-11299508</v>
          </cell>
          <cell r="AI24">
            <v>-9752955</v>
          </cell>
          <cell r="AJ24">
            <v>-10325931</v>
          </cell>
          <cell r="AK24">
            <v>-9042243</v>
          </cell>
          <cell r="AL24">
            <v>-8862689</v>
          </cell>
          <cell r="AM24">
            <v>-9225670</v>
          </cell>
          <cell r="AN24">
            <v>-9463367</v>
          </cell>
          <cell r="AO24">
            <v>-8701934</v>
          </cell>
          <cell r="AP24">
            <v>-9067728</v>
          </cell>
          <cell r="AR24">
            <v>8095946</v>
          </cell>
          <cell r="AS24">
            <v>751267</v>
          </cell>
          <cell r="AT24">
            <v>666237</v>
          </cell>
          <cell r="AU24">
            <v>758197</v>
          </cell>
          <cell r="AV24">
            <v>821648</v>
          </cell>
          <cell r="AW24">
            <v>694269</v>
          </cell>
          <cell r="AX24">
            <v>733796</v>
          </cell>
          <cell r="AY24">
            <v>595987</v>
          </cell>
          <cell r="AZ24">
            <v>600553</v>
          </cell>
          <cell r="BA24">
            <v>633736</v>
          </cell>
          <cell r="BB24">
            <v>632955</v>
          </cell>
          <cell r="BC24">
            <v>592716</v>
          </cell>
          <cell r="BD24">
            <v>614585</v>
          </cell>
          <cell r="BF24">
            <v>484595</v>
          </cell>
          <cell r="BG24">
            <v>33082</v>
          </cell>
          <cell r="BH24">
            <v>21329</v>
          </cell>
          <cell r="BI24">
            <v>33909</v>
          </cell>
          <cell r="BJ24">
            <v>40257</v>
          </cell>
          <cell r="BK24">
            <v>27720</v>
          </cell>
          <cell r="BL24">
            <v>53875</v>
          </cell>
          <cell r="BM24">
            <v>29640</v>
          </cell>
          <cell r="BN24">
            <v>47534</v>
          </cell>
          <cell r="BO24">
            <v>50452</v>
          </cell>
          <cell r="BP24">
            <v>51472</v>
          </cell>
          <cell r="BQ24">
            <v>44698</v>
          </cell>
          <cell r="BR24">
            <v>50627</v>
          </cell>
          <cell r="BT24">
            <v>919290</v>
          </cell>
          <cell r="BU24">
            <v>76242</v>
          </cell>
          <cell r="BV24">
            <v>73413</v>
          </cell>
          <cell r="BW24">
            <v>76562</v>
          </cell>
          <cell r="BX24">
            <v>79122</v>
          </cell>
          <cell r="BY24">
            <v>75470</v>
          </cell>
          <cell r="BZ24">
            <v>84337</v>
          </cell>
          <cell r="CA24">
            <v>75057</v>
          </cell>
          <cell r="CB24">
            <v>75556</v>
          </cell>
          <cell r="CC24">
            <v>76321</v>
          </cell>
          <cell r="CD24">
            <v>76133</v>
          </cell>
          <cell r="CE24">
            <v>74690</v>
          </cell>
          <cell r="CF24">
            <v>76387</v>
          </cell>
          <cell r="CH24" t="str">
            <v>0</v>
          </cell>
          <cell r="CI24" t="str">
            <v>0</v>
          </cell>
          <cell r="CJ24" t="str">
            <v>0</v>
          </cell>
          <cell r="CK24" t="str">
            <v>0</v>
          </cell>
          <cell r="CL24" t="str">
            <v>0</v>
          </cell>
          <cell r="CM24" t="str">
            <v>0</v>
          </cell>
          <cell r="CN24" t="str">
            <v>0</v>
          </cell>
          <cell r="CO24" t="str">
            <v>0</v>
          </cell>
          <cell r="CP24" t="str">
            <v>0</v>
          </cell>
          <cell r="CQ24" t="str">
            <v>0</v>
          </cell>
          <cell r="CR24" t="str">
            <v>0</v>
          </cell>
          <cell r="CS24" t="str">
            <v>0</v>
          </cell>
          <cell r="CT24" t="str">
            <v>0</v>
          </cell>
          <cell r="CV24" t="str">
            <v>0</v>
          </cell>
          <cell r="CW24" t="str">
            <v>0</v>
          </cell>
          <cell r="CX24" t="str">
            <v>0</v>
          </cell>
          <cell r="CY24" t="str">
            <v>0</v>
          </cell>
          <cell r="CZ24" t="str">
            <v>0</v>
          </cell>
          <cell r="DA24" t="str">
            <v>0</v>
          </cell>
          <cell r="DB24" t="str">
            <v>0</v>
          </cell>
          <cell r="DC24" t="str">
            <v>0</v>
          </cell>
          <cell r="DD24" t="str">
            <v>0</v>
          </cell>
          <cell r="DE24" t="str">
            <v>0</v>
          </cell>
          <cell r="DF24" t="str">
            <v>0</v>
          </cell>
          <cell r="DG24" t="str">
            <v>0</v>
          </cell>
          <cell r="DH24" t="str">
            <v>0</v>
          </cell>
          <cell r="DJ24" t="str">
            <v>0</v>
          </cell>
          <cell r="DK24" t="str">
            <v>0</v>
          </cell>
          <cell r="DL24" t="str">
            <v>0</v>
          </cell>
          <cell r="DM24" t="str">
            <v>0</v>
          </cell>
          <cell r="DN24" t="str">
            <v>0</v>
          </cell>
          <cell r="DO24" t="str">
            <v>0</v>
          </cell>
          <cell r="DP24" t="str">
            <v>0</v>
          </cell>
          <cell r="DQ24" t="str">
            <v>0</v>
          </cell>
          <cell r="DR24" t="str">
            <v>0</v>
          </cell>
          <cell r="DS24" t="str">
            <v>0</v>
          </cell>
          <cell r="DT24" t="str">
            <v>0</v>
          </cell>
          <cell r="DU24" t="str">
            <v>0</v>
          </cell>
          <cell r="DV24" t="str">
            <v>0</v>
          </cell>
        </row>
        <row r="25">
          <cell r="A25" t="str">
            <v>SSU Billings</v>
          </cell>
          <cell r="B25">
            <v>49234043</v>
          </cell>
          <cell r="C25">
            <v>4494304</v>
          </cell>
          <cell r="D25">
            <v>3952302</v>
          </cell>
          <cell r="E25">
            <v>4510937</v>
          </cell>
          <cell r="F25">
            <v>4768776</v>
          </cell>
          <cell r="G25">
            <v>4124647</v>
          </cell>
          <cell r="H25">
            <v>4353305</v>
          </cell>
          <cell r="I25">
            <v>3850037</v>
          </cell>
          <cell r="J25">
            <v>3750351</v>
          </cell>
          <cell r="K25">
            <v>3898535</v>
          </cell>
          <cell r="L25">
            <v>4013524</v>
          </cell>
          <cell r="M25">
            <v>3680287</v>
          </cell>
          <cell r="N25">
            <v>3837038</v>
          </cell>
          <cell r="P25">
            <v>9520258</v>
          </cell>
          <cell r="Q25">
            <v>873186</v>
          </cell>
          <cell r="R25">
            <v>765929</v>
          </cell>
          <cell r="S25">
            <v>873244</v>
          </cell>
          <cell r="T25">
            <v>925121</v>
          </cell>
          <cell r="U25">
            <v>798318</v>
          </cell>
          <cell r="V25">
            <v>842845</v>
          </cell>
          <cell r="W25">
            <v>739574</v>
          </cell>
          <cell r="X25">
            <v>723425</v>
          </cell>
          <cell r="Y25">
            <v>753635</v>
          </cell>
          <cell r="Z25">
            <v>773188</v>
          </cell>
          <cell r="AA25">
            <v>711392</v>
          </cell>
          <cell r="AB25">
            <v>740401</v>
          </cell>
          <cell r="AD25">
            <v>-116389753</v>
          </cell>
          <cell r="AE25">
            <v>-10639994</v>
          </cell>
          <cell r="AF25">
            <v>-9346635</v>
          </cell>
          <cell r="AG25">
            <v>-10661099</v>
          </cell>
          <cell r="AH25">
            <v>-11299508</v>
          </cell>
          <cell r="AI25">
            <v>-9752955</v>
          </cell>
          <cell r="AJ25">
            <v>-10325931</v>
          </cell>
          <cell r="AK25">
            <v>-9042243</v>
          </cell>
          <cell r="AL25">
            <v>-8862689</v>
          </cell>
          <cell r="AM25">
            <v>-9225670</v>
          </cell>
          <cell r="AN25">
            <v>-9463367</v>
          </cell>
          <cell r="AO25">
            <v>-8701934</v>
          </cell>
          <cell r="AP25">
            <v>-9067728</v>
          </cell>
          <cell r="AR25">
            <v>8095946</v>
          </cell>
          <cell r="AS25">
            <v>751267</v>
          </cell>
          <cell r="AT25">
            <v>666237</v>
          </cell>
          <cell r="AU25">
            <v>758197</v>
          </cell>
          <cell r="AV25">
            <v>821648</v>
          </cell>
          <cell r="AW25">
            <v>694269</v>
          </cell>
          <cell r="AX25">
            <v>733796</v>
          </cell>
          <cell r="AY25">
            <v>595987</v>
          </cell>
          <cell r="AZ25">
            <v>600553</v>
          </cell>
          <cell r="BA25">
            <v>633736</v>
          </cell>
          <cell r="BB25">
            <v>632955</v>
          </cell>
          <cell r="BC25">
            <v>592716</v>
          </cell>
          <cell r="BD25">
            <v>614585</v>
          </cell>
          <cell r="BF25">
            <v>484595</v>
          </cell>
          <cell r="BG25">
            <v>33082</v>
          </cell>
          <cell r="BH25">
            <v>21329</v>
          </cell>
          <cell r="BI25">
            <v>33909</v>
          </cell>
          <cell r="BJ25">
            <v>40257</v>
          </cell>
          <cell r="BK25">
            <v>27720</v>
          </cell>
          <cell r="BL25">
            <v>53875</v>
          </cell>
          <cell r="BM25">
            <v>29640</v>
          </cell>
          <cell r="BN25">
            <v>47534</v>
          </cell>
          <cell r="BO25">
            <v>50452</v>
          </cell>
          <cell r="BP25">
            <v>51472</v>
          </cell>
          <cell r="BQ25">
            <v>44698</v>
          </cell>
          <cell r="BR25">
            <v>50627</v>
          </cell>
          <cell r="BT25">
            <v>919290</v>
          </cell>
          <cell r="BU25">
            <v>76242</v>
          </cell>
          <cell r="BV25">
            <v>73413</v>
          </cell>
          <cell r="BW25">
            <v>76562</v>
          </cell>
          <cell r="BX25">
            <v>79122</v>
          </cell>
          <cell r="BY25">
            <v>75470</v>
          </cell>
          <cell r="BZ25">
            <v>84337</v>
          </cell>
          <cell r="CA25">
            <v>75057</v>
          </cell>
          <cell r="CB25">
            <v>75556</v>
          </cell>
          <cell r="CC25">
            <v>76321</v>
          </cell>
          <cell r="CD25">
            <v>76133</v>
          </cell>
          <cell r="CE25">
            <v>74690</v>
          </cell>
          <cell r="CF25">
            <v>76387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</row>
        <row r="26">
          <cell r="A26" t="str">
            <v>Total Operation &amp; Maintenance Exp - Excl Bad Debt</v>
          </cell>
          <cell r="B26">
            <v>156664731.48000002</v>
          </cell>
          <cell r="C26">
            <v>13627917.189999999</v>
          </cell>
          <cell r="D26">
            <v>12420048.4</v>
          </cell>
          <cell r="E26">
            <v>14162188.560000001</v>
          </cell>
          <cell r="F26">
            <v>13486926.9</v>
          </cell>
          <cell r="G26">
            <v>12499540.059999999</v>
          </cell>
          <cell r="H26">
            <v>13559761.789999999</v>
          </cell>
          <cell r="I26">
            <v>12075501.23</v>
          </cell>
          <cell r="J26">
            <v>12296771.42</v>
          </cell>
          <cell r="K26">
            <v>13243117.939999999</v>
          </cell>
          <cell r="L26">
            <v>13326444.66</v>
          </cell>
          <cell r="M26">
            <v>12326637.33</v>
          </cell>
          <cell r="N26">
            <v>13639876</v>
          </cell>
          <cell r="P26">
            <v>44302872.710000001</v>
          </cell>
          <cell r="Q26">
            <v>3916535.54</v>
          </cell>
          <cell r="R26">
            <v>3551643.16</v>
          </cell>
          <cell r="S26">
            <v>3924593.77</v>
          </cell>
          <cell r="T26">
            <v>3922416.14</v>
          </cell>
          <cell r="U26">
            <v>3644246.05</v>
          </cell>
          <cell r="V26">
            <v>3715077.14</v>
          </cell>
          <cell r="W26">
            <v>3615790.03</v>
          </cell>
          <cell r="X26">
            <v>3563399.46</v>
          </cell>
          <cell r="Y26">
            <v>3726487.35</v>
          </cell>
          <cell r="Z26">
            <v>3673667.96</v>
          </cell>
          <cell r="AA26">
            <v>3520394.38</v>
          </cell>
          <cell r="AB26">
            <v>3528621.73</v>
          </cell>
          <cell r="AD26">
            <v>-3809835.21</v>
          </cell>
          <cell r="AE26">
            <v>-332454.56000000052</v>
          </cell>
          <cell r="AF26">
            <v>-332452.75</v>
          </cell>
          <cell r="AG26">
            <v>-332451.6099999994</v>
          </cell>
          <cell r="AH26">
            <v>-312543.24</v>
          </cell>
          <cell r="AI26">
            <v>-312528.90000000002</v>
          </cell>
          <cell r="AJ26">
            <v>-312450.15999999997</v>
          </cell>
          <cell r="AK26">
            <v>-312495.44000000134</v>
          </cell>
          <cell r="AL26">
            <v>-312488.06000000052</v>
          </cell>
          <cell r="AM26">
            <v>-312501.3900000006</v>
          </cell>
          <cell r="AN26">
            <v>-312480</v>
          </cell>
          <cell r="AO26">
            <v>-312498.12000000104</v>
          </cell>
          <cell r="AP26">
            <v>-312490.98</v>
          </cell>
          <cell r="AR26">
            <v>72075834.760000005</v>
          </cell>
          <cell r="AS26">
            <v>5512793.0999999996</v>
          </cell>
          <cell r="AT26">
            <v>5643010.6200000001</v>
          </cell>
          <cell r="AU26">
            <v>6086987.6399999997</v>
          </cell>
          <cell r="AV26">
            <v>5637462.8899999997</v>
          </cell>
          <cell r="AW26">
            <v>5503262.8600000003</v>
          </cell>
          <cell r="AX26">
            <v>5870730.6200000001</v>
          </cell>
          <cell r="AY26">
            <v>5391606.6200000001</v>
          </cell>
          <cell r="AZ26">
            <v>6118702.46</v>
          </cell>
          <cell r="BA26">
            <v>6498995.0300000003</v>
          </cell>
          <cell r="BB26">
            <v>6588249.8099999996</v>
          </cell>
          <cell r="BC26">
            <v>6307579.4100000001</v>
          </cell>
          <cell r="BD26">
            <v>6916453.7000000002</v>
          </cell>
          <cell r="BF26">
            <v>27454833</v>
          </cell>
          <cell r="BG26">
            <v>2330766</v>
          </cell>
          <cell r="BH26">
            <v>2184230</v>
          </cell>
          <cell r="BI26">
            <v>2346351</v>
          </cell>
          <cell r="BJ26">
            <v>2302852</v>
          </cell>
          <cell r="BK26">
            <v>2190621</v>
          </cell>
          <cell r="BL26">
            <v>2316470</v>
          </cell>
          <cell r="BM26">
            <v>2292235</v>
          </cell>
          <cell r="BN26">
            <v>2259249</v>
          </cell>
          <cell r="BO26">
            <v>2309155</v>
          </cell>
          <cell r="BP26">
            <v>2360022</v>
          </cell>
          <cell r="BQ26">
            <v>2253554</v>
          </cell>
          <cell r="BR26">
            <v>2309328</v>
          </cell>
          <cell r="BT26">
            <v>4345097</v>
          </cell>
          <cell r="BU26">
            <v>343120</v>
          </cell>
          <cell r="BV26">
            <v>367297</v>
          </cell>
          <cell r="BW26">
            <v>394619</v>
          </cell>
          <cell r="BX26">
            <v>394591</v>
          </cell>
          <cell r="BY26">
            <v>384643</v>
          </cell>
          <cell r="BZ26">
            <v>400081</v>
          </cell>
          <cell r="CA26">
            <v>339026</v>
          </cell>
          <cell r="CB26">
            <v>342523</v>
          </cell>
          <cell r="CC26">
            <v>345405</v>
          </cell>
          <cell r="CD26">
            <v>348090</v>
          </cell>
          <cell r="CE26">
            <v>340351</v>
          </cell>
          <cell r="CF26">
            <v>345351</v>
          </cell>
          <cell r="CH26" t="str">
            <v>0</v>
          </cell>
          <cell r="CI26" t="str">
            <v>0</v>
          </cell>
          <cell r="CJ26" t="str">
            <v>0</v>
          </cell>
          <cell r="CK26" t="str">
            <v>0</v>
          </cell>
          <cell r="CL26" t="str">
            <v>0</v>
          </cell>
          <cell r="CM26" t="str">
            <v>0</v>
          </cell>
          <cell r="CN26" t="str">
            <v>0</v>
          </cell>
          <cell r="CO26" t="str">
            <v>0</v>
          </cell>
          <cell r="CP26" t="str">
            <v>0</v>
          </cell>
          <cell r="CQ26" t="str">
            <v>0</v>
          </cell>
          <cell r="CR26" t="str">
            <v>0</v>
          </cell>
          <cell r="CS26" t="str">
            <v>0</v>
          </cell>
          <cell r="CT26" t="str">
            <v>0</v>
          </cell>
          <cell r="CV26" t="str">
            <v>0</v>
          </cell>
          <cell r="CW26" t="str">
            <v>0</v>
          </cell>
          <cell r="CX26" t="str">
            <v>0</v>
          </cell>
          <cell r="CY26" t="str">
            <v>0</v>
          </cell>
          <cell r="CZ26" t="str">
            <v>0</v>
          </cell>
          <cell r="DA26" t="str">
            <v>0</v>
          </cell>
          <cell r="DB26" t="str">
            <v>0</v>
          </cell>
          <cell r="DC26" t="str">
            <v>0</v>
          </cell>
          <cell r="DD26" t="str">
            <v>0</v>
          </cell>
          <cell r="DE26" t="str">
            <v>0</v>
          </cell>
          <cell r="DF26" t="str">
            <v>0</v>
          </cell>
          <cell r="DG26" t="str">
            <v>0</v>
          </cell>
          <cell r="DH26" t="str">
            <v>0</v>
          </cell>
          <cell r="DJ26">
            <v>-1617916</v>
          </cell>
          <cell r="DK26">
            <v>-134826</v>
          </cell>
          <cell r="DL26">
            <v>-134826</v>
          </cell>
          <cell r="DM26">
            <v>-134827</v>
          </cell>
          <cell r="DN26">
            <v>-134826</v>
          </cell>
          <cell r="DO26">
            <v>-134826</v>
          </cell>
          <cell r="DP26">
            <v>-134827</v>
          </cell>
          <cell r="DQ26">
            <v>-134826</v>
          </cell>
          <cell r="DR26">
            <v>-134826</v>
          </cell>
          <cell r="DS26">
            <v>-134827</v>
          </cell>
          <cell r="DT26">
            <v>-134826</v>
          </cell>
          <cell r="DU26">
            <v>-134826</v>
          </cell>
          <cell r="DV26">
            <v>-134827</v>
          </cell>
        </row>
        <row r="27">
          <cell r="A27" t="str">
            <v>Bad Debt Expense</v>
          </cell>
          <cell r="B27">
            <v>3994732.6</v>
          </cell>
          <cell r="C27">
            <v>236225.72</v>
          </cell>
          <cell r="D27">
            <v>337210.28</v>
          </cell>
          <cell r="E27">
            <v>528553.67000000004</v>
          </cell>
          <cell r="F27">
            <v>612438.47</v>
          </cell>
          <cell r="G27">
            <v>520276.27</v>
          </cell>
          <cell r="H27">
            <v>403831.5</v>
          </cell>
          <cell r="I27">
            <v>269780.31</v>
          </cell>
          <cell r="J27">
            <v>238008.95999999999</v>
          </cell>
          <cell r="K27">
            <v>206489.86</v>
          </cell>
          <cell r="L27">
            <v>209359.14</v>
          </cell>
          <cell r="M27">
            <v>217891.89</v>
          </cell>
          <cell r="N27">
            <v>214666.53</v>
          </cell>
          <cell r="P27">
            <v>2309664.86</v>
          </cell>
          <cell r="Q27">
            <v>116283.05</v>
          </cell>
          <cell r="R27">
            <v>211915.79</v>
          </cell>
          <cell r="S27">
            <v>366733.52</v>
          </cell>
          <cell r="T27">
            <v>446173.59</v>
          </cell>
          <cell r="U27">
            <v>353740.06</v>
          </cell>
          <cell r="V27">
            <v>243673.9</v>
          </cell>
          <cell r="W27">
            <v>146969.59</v>
          </cell>
          <cell r="X27">
            <v>101110.66</v>
          </cell>
          <cell r="Y27">
            <v>80712.67</v>
          </cell>
          <cell r="Z27">
            <v>81178.06</v>
          </cell>
          <cell r="AA27">
            <v>80828.66</v>
          </cell>
          <cell r="AB27">
            <v>80345.31</v>
          </cell>
          <cell r="AD27" t="str">
            <v>0</v>
          </cell>
          <cell r="AE27" t="str">
            <v>0</v>
          </cell>
          <cell r="AF27" t="str">
            <v>0</v>
          </cell>
          <cell r="AG27" t="str">
            <v>0</v>
          </cell>
          <cell r="AH27" t="str">
            <v>0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M27" t="str">
            <v>0</v>
          </cell>
          <cell r="AN27" t="str">
            <v>0</v>
          </cell>
          <cell r="AO27" t="str">
            <v>0</v>
          </cell>
          <cell r="AP27" t="str">
            <v>0</v>
          </cell>
          <cell r="AR27">
            <v>60000</v>
          </cell>
          <cell r="AS27">
            <v>5000</v>
          </cell>
          <cell r="AT27">
            <v>5000</v>
          </cell>
          <cell r="AU27">
            <v>5000</v>
          </cell>
          <cell r="AV27">
            <v>5000</v>
          </cell>
          <cell r="AW27">
            <v>5000</v>
          </cell>
          <cell r="AX27">
            <v>5000</v>
          </cell>
          <cell r="AY27">
            <v>5000</v>
          </cell>
          <cell r="AZ27">
            <v>5000</v>
          </cell>
          <cell r="BA27">
            <v>5000</v>
          </cell>
          <cell r="BB27">
            <v>5000</v>
          </cell>
          <cell r="BC27">
            <v>5000</v>
          </cell>
          <cell r="BD27">
            <v>5000</v>
          </cell>
          <cell r="BF27">
            <v>750000</v>
          </cell>
          <cell r="BG27">
            <v>62500</v>
          </cell>
          <cell r="BH27">
            <v>62500</v>
          </cell>
          <cell r="BI27">
            <v>62500</v>
          </cell>
          <cell r="BJ27">
            <v>62500</v>
          </cell>
          <cell r="BK27">
            <v>62500</v>
          </cell>
          <cell r="BL27">
            <v>62500</v>
          </cell>
          <cell r="BM27">
            <v>62500</v>
          </cell>
          <cell r="BN27">
            <v>62500</v>
          </cell>
          <cell r="BO27">
            <v>62500</v>
          </cell>
          <cell r="BP27">
            <v>62500</v>
          </cell>
          <cell r="BQ27">
            <v>62500</v>
          </cell>
          <cell r="BR27">
            <v>62500</v>
          </cell>
          <cell r="BT27" t="str">
            <v>0</v>
          </cell>
          <cell r="BU27" t="str">
            <v>0</v>
          </cell>
          <cell r="BV27" t="str">
            <v>0</v>
          </cell>
          <cell r="BW27" t="str">
            <v>0</v>
          </cell>
          <cell r="BX27" t="str">
            <v>0</v>
          </cell>
          <cell r="BY27" t="str">
            <v>0</v>
          </cell>
          <cell r="BZ27" t="str">
            <v>0</v>
          </cell>
          <cell r="CA27" t="str">
            <v>0</v>
          </cell>
          <cell r="CB27" t="str">
            <v>0</v>
          </cell>
          <cell r="CC27" t="str">
            <v>0</v>
          </cell>
          <cell r="CD27" t="str">
            <v>0</v>
          </cell>
          <cell r="CE27" t="str">
            <v>0</v>
          </cell>
          <cell r="CF27" t="str">
            <v>0</v>
          </cell>
          <cell r="CH27" t="str">
            <v>0</v>
          </cell>
          <cell r="CI27" t="str">
            <v>0</v>
          </cell>
          <cell r="CJ27" t="str">
            <v>0</v>
          </cell>
          <cell r="CK27" t="str">
            <v>0</v>
          </cell>
          <cell r="CL27" t="str">
            <v>0</v>
          </cell>
          <cell r="CM27" t="str">
            <v>0</v>
          </cell>
          <cell r="CN27" t="str">
            <v>0</v>
          </cell>
          <cell r="CO27" t="str">
            <v>0</v>
          </cell>
          <cell r="CP27" t="str">
            <v>0</v>
          </cell>
          <cell r="CQ27" t="str">
            <v>0</v>
          </cell>
          <cell r="CR27" t="str">
            <v>0</v>
          </cell>
          <cell r="CS27" t="str">
            <v>0</v>
          </cell>
          <cell r="CT27" t="str">
            <v>0</v>
          </cell>
          <cell r="CV27" t="str">
            <v>0</v>
          </cell>
          <cell r="CW27" t="str">
            <v>0</v>
          </cell>
          <cell r="CX27" t="str">
            <v>0</v>
          </cell>
          <cell r="CY27" t="str">
            <v>0</v>
          </cell>
          <cell r="CZ27" t="str">
            <v>0</v>
          </cell>
          <cell r="DA27" t="str">
            <v>0</v>
          </cell>
          <cell r="DB27" t="str">
            <v>0</v>
          </cell>
          <cell r="DC27" t="str">
            <v>0</v>
          </cell>
          <cell r="DD27" t="str">
            <v>0</v>
          </cell>
          <cell r="DE27" t="str">
            <v>0</v>
          </cell>
          <cell r="DF27" t="str">
            <v>0</v>
          </cell>
          <cell r="DG27" t="str">
            <v>0</v>
          </cell>
          <cell r="DH27" t="str">
            <v>0</v>
          </cell>
          <cell r="DJ27" t="str">
            <v>0</v>
          </cell>
          <cell r="DK27" t="str">
            <v>0</v>
          </cell>
          <cell r="DL27" t="str">
            <v>0</v>
          </cell>
          <cell r="DM27" t="str">
            <v>0</v>
          </cell>
          <cell r="DN27" t="str">
            <v>0</v>
          </cell>
          <cell r="DO27" t="str">
            <v>0</v>
          </cell>
          <cell r="DP27" t="str">
            <v>0</v>
          </cell>
          <cell r="DQ27" t="str">
            <v>0</v>
          </cell>
          <cell r="DR27" t="str">
            <v>0</v>
          </cell>
          <cell r="DS27" t="str">
            <v>0</v>
          </cell>
          <cell r="DT27" t="str">
            <v>0</v>
          </cell>
          <cell r="DU27" t="str">
            <v>0</v>
          </cell>
          <cell r="DV27" t="str">
            <v>0</v>
          </cell>
        </row>
        <row r="28">
          <cell r="A28" t="str">
            <v>Depreciation Expense - Default 4030-00000</v>
          </cell>
          <cell r="B28" t="str">
            <v>0</v>
          </cell>
          <cell r="C28" t="str">
            <v>0</v>
          </cell>
          <cell r="D28" t="str">
            <v>0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 t="str">
            <v>0</v>
          </cell>
          <cell r="L28" t="str">
            <v>0</v>
          </cell>
          <cell r="M28" t="str">
            <v>0</v>
          </cell>
          <cell r="N28" t="str">
            <v>0</v>
          </cell>
          <cell r="P28">
            <v>10656145</v>
          </cell>
          <cell r="Q28">
            <v>857074</v>
          </cell>
          <cell r="R28">
            <v>859314</v>
          </cell>
          <cell r="S28">
            <v>857928</v>
          </cell>
          <cell r="T28">
            <v>858886</v>
          </cell>
          <cell r="U28">
            <v>858219</v>
          </cell>
          <cell r="V28">
            <v>859241</v>
          </cell>
          <cell r="W28">
            <v>864433</v>
          </cell>
          <cell r="X28">
            <v>904967</v>
          </cell>
          <cell r="Y28">
            <v>918457</v>
          </cell>
          <cell r="Z28">
            <v>924441</v>
          </cell>
          <cell r="AA28">
            <v>934817</v>
          </cell>
          <cell r="AB28">
            <v>958368</v>
          </cell>
          <cell r="AD28" t="str">
            <v>0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M28" t="str">
            <v>0</v>
          </cell>
          <cell r="AN28" t="str">
            <v>0</v>
          </cell>
          <cell r="AO28" t="str">
            <v>0</v>
          </cell>
          <cell r="AP28" t="str">
            <v>0</v>
          </cell>
          <cell r="AR28">
            <v>20726968</v>
          </cell>
          <cell r="AS28">
            <v>1640225</v>
          </cell>
          <cell r="AT28">
            <v>1649092</v>
          </cell>
          <cell r="AU28">
            <v>1658845</v>
          </cell>
          <cell r="AV28">
            <v>1669682</v>
          </cell>
          <cell r="AW28">
            <v>1681874</v>
          </cell>
          <cell r="AX28">
            <v>1695807</v>
          </cell>
          <cell r="AY28">
            <v>1712062</v>
          </cell>
          <cell r="AZ28">
            <v>1731568</v>
          </cell>
          <cell r="BA28">
            <v>1719710</v>
          </cell>
          <cell r="BB28">
            <v>1791013</v>
          </cell>
          <cell r="BC28">
            <v>1839779</v>
          </cell>
          <cell r="BD28">
            <v>1937311</v>
          </cell>
          <cell r="BF28">
            <v>1596000</v>
          </cell>
          <cell r="BG28">
            <v>133000</v>
          </cell>
          <cell r="BH28">
            <v>133000</v>
          </cell>
          <cell r="BI28">
            <v>133000</v>
          </cell>
          <cell r="BJ28">
            <v>133000</v>
          </cell>
          <cell r="BK28">
            <v>133000</v>
          </cell>
          <cell r="BL28">
            <v>133000</v>
          </cell>
          <cell r="BM28">
            <v>133000</v>
          </cell>
          <cell r="BN28">
            <v>133000</v>
          </cell>
          <cell r="BO28">
            <v>133000</v>
          </cell>
          <cell r="BP28">
            <v>133000</v>
          </cell>
          <cell r="BQ28">
            <v>133000</v>
          </cell>
          <cell r="BR28">
            <v>133000</v>
          </cell>
          <cell r="BT28">
            <v>288000</v>
          </cell>
          <cell r="BU28">
            <v>24000</v>
          </cell>
          <cell r="BV28">
            <v>24000</v>
          </cell>
          <cell r="BW28">
            <v>24000</v>
          </cell>
          <cell r="BX28">
            <v>24000</v>
          </cell>
          <cell r="BY28">
            <v>24000</v>
          </cell>
          <cell r="BZ28">
            <v>24000</v>
          </cell>
          <cell r="CA28">
            <v>24000</v>
          </cell>
          <cell r="CB28">
            <v>24000</v>
          </cell>
          <cell r="CC28">
            <v>24000</v>
          </cell>
          <cell r="CD28">
            <v>24000</v>
          </cell>
          <cell r="CE28">
            <v>24000</v>
          </cell>
          <cell r="CF28">
            <v>24000</v>
          </cell>
          <cell r="CH28" t="str">
            <v>0</v>
          </cell>
          <cell r="CI28" t="str">
            <v>0</v>
          </cell>
          <cell r="CJ28" t="str">
            <v>0</v>
          </cell>
          <cell r="CK28" t="str">
            <v>0</v>
          </cell>
          <cell r="CL28" t="str">
            <v>0</v>
          </cell>
          <cell r="CM28" t="str">
            <v>0</v>
          </cell>
          <cell r="CN28" t="str">
            <v>0</v>
          </cell>
          <cell r="CO28" t="str">
            <v>0</v>
          </cell>
          <cell r="CP28" t="str">
            <v>0</v>
          </cell>
          <cell r="CQ28" t="str">
            <v>0</v>
          </cell>
          <cell r="CR28" t="str">
            <v>0</v>
          </cell>
          <cell r="CS28" t="str">
            <v>0</v>
          </cell>
          <cell r="CT28" t="str">
            <v>0</v>
          </cell>
          <cell r="CV28" t="str">
            <v>0</v>
          </cell>
          <cell r="CW28" t="str">
            <v>0</v>
          </cell>
          <cell r="CX28" t="str">
            <v>0</v>
          </cell>
          <cell r="CY28" t="str">
            <v>0</v>
          </cell>
          <cell r="CZ28" t="str">
            <v>0</v>
          </cell>
          <cell r="DA28" t="str">
            <v>0</v>
          </cell>
          <cell r="DB28" t="str">
            <v>0</v>
          </cell>
          <cell r="DC28" t="str">
            <v>0</v>
          </cell>
          <cell r="DD28" t="str">
            <v>0</v>
          </cell>
          <cell r="DE28" t="str">
            <v>0</v>
          </cell>
          <cell r="DF28" t="str">
            <v>0</v>
          </cell>
          <cell r="DG28" t="str">
            <v>0</v>
          </cell>
          <cell r="DH28" t="str">
            <v>0</v>
          </cell>
          <cell r="DJ28" t="str">
            <v>0</v>
          </cell>
          <cell r="DK28" t="str">
            <v>0</v>
          </cell>
          <cell r="DL28" t="str">
            <v>0</v>
          </cell>
          <cell r="DM28" t="str">
            <v>0</v>
          </cell>
          <cell r="DN28" t="str">
            <v>0</v>
          </cell>
          <cell r="DO28" t="str">
            <v>0</v>
          </cell>
          <cell r="DP28" t="str">
            <v>0</v>
          </cell>
          <cell r="DQ28" t="str">
            <v>0</v>
          </cell>
          <cell r="DR28" t="str">
            <v>0</v>
          </cell>
          <cell r="DS28" t="str">
            <v>0</v>
          </cell>
          <cell r="DT28" t="str">
            <v>0</v>
          </cell>
          <cell r="DU28" t="str">
            <v>0</v>
          </cell>
          <cell r="DV28" t="str">
            <v>0</v>
          </cell>
        </row>
        <row r="29">
          <cell r="A29" t="str">
            <v>Depreciation Expense - Depr &amp; Taxes Other  4030-09344</v>
          </cell>
          <cell r="B29" t="str">
            <v>0</v>
          </cell>
          <cell r="C29" t="str">
            <v>0</v>
          </cell>
          <cell r="D29" t="str">
            <v>0</v>
          </cell>
          <cell r="E29" t="str">
            <v>0</v>
          </cell>
          <cell r="F29" t="str">
            <v>0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V29" t="str">
            <v>0</v>
          </cell>
          <cell r="W29" t="str">
            <v>0</v>
          </cell>
          <cell r="X29" t="str">
            <v>0</v>
          </cell>
          <cell r="Y29" t="str">
            <v>0</v>
          </cell>
          <cell r="Z29" t="str">
            <v>0</v>
          </cell>
          <cell r="AA29" t="str">
            <v>0</v>
          </cell>
          <cell r="AB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M29" t="str">
            <v>0</v>
          </cell>
          <cell r="AN29" t="str">
            <v>0</v>
          </cell>
          <cell r="AO29" t="str">
            <v>0</v>
          </cell>
          <cell r="AP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W29" t="str">
            <v>0</v>
          </cell>
          <cell r="AX29" t="str">
            <v>0</v>
          </cell>
          <cell r="AY29" t="str">
            <v>0</v>
          </cell>
          <cell r="AZ29" t="str">
            <v>0</v>
          </cell>
          <cell r="BA29" t="str">
            <v>0</v>
          </cell>
          <cell r="BB29" t="str">
            <v>0</v>
          </cell>
          <cell r="BC29" t="str">
            <v>0</v>
          </cell>
          <cell r="BD29" t="str">
            <v>0</v>
          </cell>
          <cell r="BF29" t="str">
            <v>0</v>
          </cell>
          <cell r="BG29" t="str">
            <v>0</v>
          </cell>
          <cell r="BH29" t="str">
            <v>0</v>
          </cell>
          <cell r="BI29" t="str">
            <v>0</v>
          </cell>
          <cell r="BJ29" t="str">
            <v>0</v>
          </cell>
          <cell r="BK29" t="str">
            <v>0</v>
          </cell>
          <cell r="BL29" t="str">
            <v>0</v>
          </cell>
          <cell r="BM29" t="str">
            <v>0</v>
          </cell>
          <cell r="BN29" t="str">
            <v>0</v>
          </cell>
          <cell r="BO29" t="str">
            <v>0</v>
          </cell>
          <cell r="BP29" t="str">
            <v>0</v>
          </cell>
          <cell r="BQ29" t="str">
            <v>0</v>
          </cell>
          <cell r="BR29" t="str">
            <v>0</v>
          </cell>
          <cell r="BT29" t="str">
            <v>0</v>
          </cell>
          <cell r="BU29" t="str">
            <v>0</v>
          </cell>
          <cell r="BV29" t="str">
            <v>0</v>
          </cell>
          <cell r="BW29" t="str">
            <v>0</v>
          </cell>
          <cell r="BX29" t="str">
            <v>0</v>
          </cell>
          <cell r="BY29" t="str">
            <v>0</v>
          </cell>
          <cell r="BZ29" t="str">
            <v>0</v>
          </cell>
          <cell r="CA29" t="str">
            <v>0</v>
          </cell>
          <cell r="CB29" t="str">
            <v>0</v>
          </cell>
          <cell r="CC29" t="str">
            <v>0</v>
          </cell>
          <cell r="CD29" t="str">
            <v>0</v>
          </cell>
          <cell r="CE29" t="str">
            <v>0</v>
          </cell>
          <cell r="CF29" t="str">
            <v>0</v>
          </cell>
          <cell r="CH29" t="str">
            <v>0</v>
          </cell>
          <cell r="CI29" t="str">
            <v>0</v>
          </cell>
          <cell r="CJ29" t="str">
            <v>0</v>
          </cell>
          <cell r="CK29" t="str">
            <v>0</v>
          </cell>
          <cell r="CL29" t="str">
            <v>0</v>
          </cell>
          <cell r="CM29" t="str">
            <v>0</v>
          </cell>
          <cell r="CN29" t="str">
            <v>0</v>
          </cell>
          <cell r="CO29" t="str">
            <v>0</v>
          </cell>
          <cell r="CP29" t="str">
            <v>0</v>
          </cell>
          <cell r="CQ29" t="str">
            <v>0</v>
          </cell>
          <cell r="CR29" t="str">
            <v>0</v>
          </cell>
          <cell r="CS29" t="str">
            <v>0</v>
          </cell>
          <cell r="CT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0</v>
          </cell>
          <cell r="CZ29" t="str">
            <v>0</v>
          </cell>
          <cell r="DA29" t="str">
            <v>0</v>
          </cell>
          <cell r="DB29" t="str">
            <v>0</v>
          </cell>
          <cell r="DC29" t="str">
            <v>0</v>
          </cell>
          <cell r="DD29" t="str">
            <v>0</v>
          </cell>
          <cell r="DE29" t="str">
            <v>0</v>
          </cell>
          <cell r="DF29" t="str">
            <v>0</v>
          </cell>
          <cell r="DG29" t="str">
            <v>0</v>
          </cell>
          <cell r="DH29" t="str">
            <v>0</v>
          </cell>
          <cell r="DJ29" t="str">
            <v>0</v>
          </cell>
          <cell r="DK29" t="str">
            <v>0</v>
          </cell>
          <cell r="DL29" t="str">
            <v>0</v>
          </cell>
          <cell r="DM29" t="str">
            <v>0</v>
          </cell>
          <cell r="DN29" t="str">
            <v>0</v>
          </cell>
          <cell r="DO29" t="str">
            <v>0</v>
          </cell>
          <cell r="DP29" t="str">
            <v>0</v>
          </cell>
          <cell r="DQ29" t="str">
            <v>0</v>
          </cell>
          <cell r="DR29" t="str">
            <v>0</v>
          </cell>
          <cell r="DS29" t="str">
            <v>0</v>
          </cell>
          <cell r="DT29" t="str">
            <v>0</v>
          </cell>
          <cell r="DU29" t="str">
            <v>0</v>
          </cell>
          <cell r="DV29" t="str">
            <v>0</v>
          </cell>
        </row>
        <row r="30">
          <cell r="A30" t="str">
            <v>Depreciation Expense - Depr Exp-Liquid Pro 4030-30001</v>
          </cell>
          <cell r="B30" t="str">
            <v>0</v>
          </cell>
          <cell r="C30" t="str">
            <v>0</v>
          </cell>
          <cell r="D30" t="str">
            <v>0</v>
          </cell>
          <cell r="E30" t="str">
            <v>0</v>
          </cell>
          <cell r="F30" t="str">
            <v>0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V30" t="str">
            <v>0</v>
          </cell>
          <cell r="W30" t="str">
            <v>0</v>
          </cell>
          <cell r="X30" t="str">
            <v>0</v>
          </cell>
          <cell r="Y30" t="str">
            <v>0</v>
          </cell>
          <cell r="Z30" t="str">
            <v>0</v>
          </cell>
          <cell r="AA30" t="str">
            <v>0</v>
          </cell>
          <cell r="AB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M30" t="str">
            <v>0</v>
          </cell>
          <cell r="AN30" t="str">
            <v>0</v>
          </cell>
          <cell r="AO30" t="str">
            <v>0</v>
          </cell>
          <cell r="AP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W30" t="str">
            <v>0</v>
          </cell>
          <cell r="AX30" t="str">
            <v>0</v>
          </cell>
          <cell r="AY30" t="str">
            <v>0</v>
          </cell>
          <cell r="AZ30" t="str">
            <v>0</v>
          </cell>
          <cell r="BA30" t="str">
            <v>0</v>
          </cell>
          <cell r="BB30" t="str">
            <v>0</v>
          </cell>
          <cell r="BC30" t="str">
            <v>0</v>
          </cell>
          <cell r="BD30" t="str">
            <v>0</v>
          </cell>
          <cell r="BF30" t="str">
            <v>0</v>
          </cell>
          <cell r="BG30" t="str">
            <v>0</v>
          </cell>
          <cell r="BH30" t="str">
            <v>0</v>
          </cell>
          <cell r="BI30" t="str">
            <v>0</v>
          </cell>
          <cell r="BJ30" t="str">
            <v>0</v>
          </cell>
          <cell r="BK30" t="str">
            <v>0</v>
          </cell>
          <cell r="BL30" t="str">
            <v>0</v>
          </cell>
          <cell r="BM30" t="str">
            <v>0</v>
          </cell>
          <cell r="BN30" t="str">
            <v>0</v>
          </cell>
          <cell r="BO30" t="str">
            <v>0</v>
          </cell>
          <cell r="BP30" t="str">
            <v>0</v>
          </cell>
          <cell r="BQ30" t="str">
            <v>0</v>
          </cell>
          <cell r="BR30" t="str">
            <v>0</v>
          </cell>
          <cell r="BT30" t="str">
            <v>0</v>
          </cell>
          <cell r="BU30" t="str">
            <v>0</v>
          </cell>
          <cell r="BV30" t="str">
            <v>0</v>
          </cell>
          <cell r="BW30" t="str">
            <v>0</v>
          </cell>
          <cell r="BX30" t="str">
            <v>0</v>
          </cell>
          <cell r="BY30" t="str">
            <v>0</v>
          </cell>
          <cell r="BZ30" t="str">
            <v>0</v>
          </cell>
          <cell r="CA30" t="str">
            <v>0</v>
          </cell>
          <cell r="CB30" t="str">
            <v>0</v>
          </cell>
          <cell r="CC30" t="str">
            <v>0</v>
          </cell>
          <cell r="CD30" t="str">
            <v>0</v>
          </cell>
          <cell r="CE30" t="str">
            <v>0</v>
          </cell>
          <cell r="CF30" t="str">
            <v>0</v>
          </cell>
          <cell r="CH30" t="str">
            <v>0</v>
          </cell>
          <cell r="CI30" t="str">
            <v>0</v>
          </cell>
          <cell r="CJ30" t="str">
            <v>0</v>
          </cell>
          <cell r="CK30" t="str">
            <v>0</v>
          </cell>
          <cell r="CL30" t="str">
            <v>0</v>
          </cell>
          <cell r="CM30" t="str">
            <v>0</v>
          </cell>
          <cell r="CN30" t="str">
            <v>0</v>
          </cell>
          <cell r="CO30" t="str">
            <v>0</v>
          </cell>
          <cell r="CP30" t="str">
            <v>0</v>
          </cell>
          <cell r="CQ30" t="str">
            <v>0</v>
          </cell>
          <cell r="CR30" t="str">
            <v>0</v>
          </cell>
          <cell r="CS30" t="str">
            <v>0</v>
          </cell>
          <cell r="CT30" t="str">
            <v>0</v>
          </cell>
          <cell r="CV30" t="str">
            <v>0</v>
          </cell>
          <cell r="CW30" t="str">
            <v>0</v>
          </cell>
          <cell r="CX30" t="str">
            <v>0</v>
          </cell>
          <cell r="CY30" t="str">
            <v>0</v>
          </cell>
          <cell r="CZ30" t="str">
            <v>0</v>
          </cell>
          <cell r="DA30" t="str">
            <v>0</v>
          </cell>
          <cell r="DB30" t="str">
            <v>0</v>
          </cell>
          <cell r="DC30" t="str">
            <v>0</v>
          </cell>
          <cell r="DD30" t="str">
            <v>0</v>
          </cell>
          <cell r="DE30" t="str">
            <v>0</v>
          </cell>
          <cell r="DF30" t="str">
            <v>0</v>
          </cell>
          <cell r="DG30" t="str">
            <v>0</v>
          </cell>
          <cell r="DH30" t="str">
            <v>0</v>
          </cell>
          <cell r="DJ30" t="str">
            <v>0</v>
          </cell>
          <cell r="DK30" t="str">
            <v>0</v>
          </cell>
          <cell r="DL30" t="str">
            <v>0</v>
          </cell>
          <cell r="DM30" t="str">
            <v>0</v>
          </cell>
          <cell r="DN30" t="str">
            <v>0</v>
          </cell>
          <cell r="DO30" t="str">
            <v>0</v>
          </cell>
          <cell r="DP30" t="str">
            <v>0</v>
          </cell>
          <cell r="DQ30" t="str">
            <v>0</v>
          </cell>
          <cell r="DR30" t="str">
            <v>0</v>
          </cell>
          <cell r="DS30" t="str">
            <v>0</v>
          </cell>
          <cell r="DT30" t="str">
            <v>0</v>
          </cell>
          <cell r="DU30" t="str">
            <v>0</v>
          </cell>
          <cell r="DV30" t="str">
            <v>0</v>
          </cell>
        </row>
        <row r="31">
          <cell r="A31" t="str">
            <v>Depreciation Expense - Depr Exp-Natural Ga 4030-30002</v>
          </cell>
          <cell r="B31" t="str">
            <v>0</v>
          </cell>
          <cell r="C31" t="str">
            <v>0</v>
          </cell>
          <cell r="D31" t="str">
            <v>0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0</v>
          </cell>
          <cell r="I31" t="str">
            <v>0</v>
          </cell>
          <cell r="J31" t="str">
            <v>0</v>
          </cell>
          <cell r="K31" t="str">
            <v>0</v>
          </cell>
          <cell r="L31" t="str">
            <v>0</v>
          </cell>
          <cell r="M31" t="str">
            <v>0</v>
          </cell>
          <cell r="N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V31" t="str">
            <v>0</v>
          </cell>
          <cell r="W31" t="str">
            <v>0</v>
          </cell>
          <cell r="X31" t="str">
            <v>0</v>
          </cell>
          <cell r="Y31" t="str">
            <v>0</v>
          </cell>
          <cell r="Z31" t="str">
            <v>0</v>
          </cell>
          <cell r="AA31" t="str">
            <v>0</v>
          </cell>
          <cell r="AB31" t="str">
            <v>0</v>
          </cell>
          <cell r="AD31" t="str">
            <v>0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M31" t="str">
            <v>0</v>
          </cell>
          <cell r="AN31" t="str">
            <v>0</v>
          </cell>
          <cell r="AO31" t="str">
            <v>0</v>
          </cell>
          <cell r="AP31" t="str">
            <v>0</v>
          </cell>
          <cell r="AR31" t="str">
            <v>0</v>
          </cell>
          <cell r="AS31" t="str">
            <v>0</v>
          </cell>
          <cell r="AT31" t="str">
            <v>0</v>
          </cell>
          <cell r="AU31" t="str">
            <v>0</v>
          </cell>
          <cell r="AV31" t="str">
            <v>0</v>
          </cell>
          <cell r="AW31" t="str">
            <v>0</v>
          </cell>
          <cell r="AX31" t="str">
            <v>0</v>
          </cell>
          <cell r="AY31" t="str">
            <v>0</v>
          </cell>
          <cell r="AZ31" t="str">
            <v>0</v>
          </cell>
          <cell r="BA31" t="str">
            <v>0</v>
          </cell>
          <cell r="BB31" t="str">
            <v>0</v>
          </cell>
          <cell r="BC31" t="str">
            <v>0</v>
          </cell>
          <cell r="BD31" t="str">
            <v>0</v>
          </cell>
          <cell r="BF31" t="str">
            <v>0</v>
          </cell>
          <cell r="BG31" t="str">
            <v>0</v>
          </cell>
          <cell r="BH31" t="str">
            <v>0</v>
          </cell>
          <cell r="BI31" t="str">
            <v>0</v>
          </cell>
          <cell r="BJ31" t="str">
            <v>0</v>
          </cell>
          <cell r="BK31" t="str">
            <v>0</v>
          </cell>
          <cell r="BL31" t="str">
            <v>0</v>
          </cell>
          <cell r="BM31" t="str">
            <v>0</v>
          </cell>
          <cell r="BN31" t="str">
            <v>0</v>
          </cell>
          <cell r="BO31" t="str">
            <v>0</v>
          </cell>
          <cell r="BP31" t="str">
            <v>0</v>
          </cell>
          <cell r="BQ31" t="str">
            <v>0</v>
          </cell>
          <cell r="BR31" t="str">
            <v>0</v>
          </cell>
          <cell r="BT31" t="str">
            <v>0</v>
          </cell>
          <cell r="BU31" t="str">
            <v>0</v>
          </cell>
          <cell r="BV31" t="str">
            <v>0</v>
          </cell>
          <cell r="BW31" t="str">
            <v>0</v>
          </cell>
          <cell r="BX31" t="str">
            <v>0</v>
          </cell>
          <cell r="BY31" t="str">
            <v>0</v>
          </cell>
          <cell r="BZ31" t="str">
            <v>0</v>
          </cell>
          <cell r="CA31" t="str">
            <v>0</v>
          </cell>
          <cell r="CB31" t="str">
            <v>0</v>
          </cell>
          <cell r="CC31" t="str">
            <v>0</v>
          </cell>
          <cell r="CD31" t="str">
            <v>0</v>
          </cell>
          <cell r="CE31" t="str">
            <v>0</v>
          </cell>
          <cell r="CF31" t="str">
            <v>0</v>
          </cell>
          <cell r="CH31" t="str">
            <v>0</v>
          </cell>
          <cell r="CI31" t="str">
            <v>0</v>
          </cell>
          <cell r="CJ31" t="str">
            <v>0</v>
          </cell>
          <cell r="CK31" t="str">
            <v>0</v>
          </cell>
          <cell r="CL31" t="str">
            <v>0</v>
          </cell>
          <cell r="CM31" t="str">
            <v>0</v>
          </cell>
          <cell r="CN31" t="str">
            <v>0</v>
          </cell>
          <cell r="CO31" t="str">
            <v>0</v>
          </cell>
          <cell r="CP31" t="str">
            <v>0</v>
          </cell>
          <cell r="CQ31" t="str">
            <v>0</v>
          </cell>
          <cell r="CR31" t="str">
            <v>0</v>
          </cell>
          <cell r="CS31" t="str">
            <v>0</v>
          </cell>
          <cell r="CT31" t="str">
            <v>0</v>
          </cell>
          <cell r="CV31" t="str">
            <v>0</v>
          </cell>
          <cell r="CW31" t="str">
            <v>0</v>
          </cell>
          <cell r="CX31" t="str">
            <v>0</v>
          </cell>
          <cell r="CY31" t="str">
            <v>0</v>
          </cell>
          <cell r="CZ31" t="str">
            <v>0</v>
          </cell>
          <cell r="DA31" t="str">
            <v>0</v>
          </cell>
          <cell r="DB31" t="str">
            <v>0</v>
          </cell>
          <cell r="DC31" t="str">
            <v>0</v>
          </cell>
          <cell r="DD31" t="str">
            <v>0</v>
          </cell>
          <cell r="DE31" t="str">
            <v>0</v>
          </cell>
          <cell r="DF31" t="str">
            <v>0</v>
          </cell>
          <cell r="DG31" t="str">
            <v>0</v>
          </cell>
          <cell r="DH31" t="str">
            <v>0</v>
          </cell>
          <cell r="DJ31" t="str">
            <v>0</v>
          </cell>
          <cell r="DK31" t="str">
            <v>0</v>
          </cell>
          <cell r="DL31" t="str">
            <v>0</v>
          </cell>
          <cell r="DM31" t="str">
            <v>0</v>
          </cell>
          <cell r="DN31" t="str">
            <v>0</v>
          </cell>
          <cell r="DO31" t="str">
            <v>0</v>
          </cell>
          <cell r="DP31" t="str">
            <v>0</v>
          </cell>
          <cell r="DQ31" t="str">
            <v>0</v>
          </cell>
          <cell r="DR31" t="str">
            <v>0</v>
          </cell>
          <cell r="DS31" t="str">
            <v>0</v>
          </cell>
          <cell r="DT31" t="str">
            <v>0</v>
          </cell>
          <cell r="DU31" t="str">
            <v>0</v>
          </cell>
          <cell r="DV31" t="str">
            <v>0</v>
          </cell>
        </row>
        <row r="32">
          <cell r="A32" t="str">
            <v>Depreciation Expense - Depr Exp-Undergroun 4030-30003</v>
          </cell>
          <cell r="B32" t="str">
            <v>0</v>
          </cell>
          <cell r="C32" t="str">
            <v>0</v>
          </cell>
          <cell r="D32" t="str">
            <v>0</v>
          </cell>
          <cell r="E32" t="str">
            <v>0</v>
          </cell>
          <cell r="F32" t="str">
            <v>0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V32" t="str">
            <v>0</v>
          </cell>
          <cell r="W32" t="str">
            <v>0</v>
          </cell>
          <cell r="X32" t="str">
            <v>0</v>
          </cell>
          <cell r="Y32" t="str">
            <v>0</v>
          </cell>
          <cell r="Z32" t="str">
            <v>0</v>
          </cell>
          <cell r="AA32" t="str">
            <v>0</v>
          </cell>
          <cell r="AB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M32" t="str">
            <v>0</v>
          </cell>
          <cell r="AN32" t="str">
            <v>0</v>
          </cell>
          <cell r="AO32" t="str">
            <v>0</v>
          </cell>
          <cell r="AP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W32" t="str">
            <v>0</v>
          </cell>
          <cell r="AX32" t="str">
            <v>0</v>
          </cell>
          <cell r="AY32" t="str">
            <v>0</v>
          </cell>
          <cell r="AZ32" t="str">
            <v>0</v>
          </cell>
          <cell r="BA32" t="str">
            <v>0</v>
          </cell>
          <cell r="BB32" t="str">
            <v>0</v>
          </cell>
          <cell r="BC32" t="str">
            <v>0</v>
          </cell>
          <cell r="BD32" t="str">
            <v>0</v>
          </cell>
          <cell r="BF32" t="str">
            <v>0</v>
          </cell>
          <cell r="BG32" t="str">
            <v>0</v>
          </cell>
          <cell r="BH32" t="str">
            <v>0</v>
          </cell>
          <cell r="BI32" t="str">
            <v>0</v>
          </cell>
          <cell r="BJ32" t="str">
            <v>0</v>
          </cell>
          <cell r="BK32" t="str">
            <v>0</v>
          </cell>
          <cell r="BL32" t="str">
            <v>0</v>
          </cell>
          <cell r="BM32" t="str">
            <v>0</v>
          </cell>
          <cell r="BN32" t="str">
            <v>0</v>
          </cell>
          <cell r="BO32" t="str">
            <v>0</v>
          </cell>
          <cell r="BP32" t="str">
            <v>0</v>
          </cell>
          <cell r="BQ32" t="str">
            <v>0</v>
          </cell>
          <cell r="BR32" t="str">
            <v>0</v>
          </cell>
          <cell r="BT32">
            <v>626700</v>
          </cell>
          <cell r="BU32">
            <v>52225</v>
          </cell>
          <cell r="BV32">
            <v>52225</v>
          </cell>
          <cell r="BW32">
            <v>52225</v>
          </cell>
          <cell r="BX32">
            <v>52225</v>
          </cell>
          <cell r="BY32">
            <v>52225</v>
          </cell>
          <cell r="BZ32">
            <v>52225</v>
          </cell>
          <cell r="CA32">
            <v>52225</v>
          </cell>
          <cell r="CB32">
            <v>52225</v>
          </cell>
          <cell r="CC32">
            <v>52225</v>
          </cell>
          <cell r="CD32">
            <v>52225</v>
          </cell>
          <cell r="CE32">
            <v>52225</v>
          </cell>
          <cell r="CF32">
            <v>52225</v>
          </cell>
          <cell r="CH32" t="str">
            <v>0</v>
          </cell>
          <cell r="CI32" t="str">
            <v>0</v>
          </cell>
          <cell r="CJ32" t="str">
            <v>0</v>
          </cell>
          <cell r="CK32" t="str">
            <v>0</v>
          </cell>
          <cell r="CL32" t="str">
            <v>0</v>
          </cell>
          <cell r="CM32" t="str">
            <v>0</v>
          </cell>
          <cell r="CN32" t="str">
            <v>0</v>
          </cell>
          <cell r="CO32" t="str">
            <v>0</v>
          </cell>
          <cell r="CP32" t="str">
            <v>0</v>
          </cell>
          <cell r="CQ32" t="str">
            <v>0</v>
          </cell>
          <cell r="CR32" t="str">
            <v>0</v>
          </cell>
          <cell r="CS32" t="str">
            <v>0</v>
          </cell>
          <cell r="CT32" t="str">
            <v>0</v>
          </cell>
          <cell r="CV32" t="str">
            <v>0</v>
          </cell>
          <cell r="CW32" t="str">
            <v>0</v>
          </cell>
          <cell r="CX32" t="str">
            <v>0</v>
          </cell>
          <cell r="CY32" t="str">
            <v>0</v>
          </cell>
          <cell r="CZ32" t="str">
            <v>0</v>
          </cell>
          <cell r="DA32" t="str">
            <v>0</v>
          </cell>
          <cell r="DB32" t="str">
            <v>0</v>
          </cell>
          <cell r="DC32" t="str">
            <v>0</v>
          </cell>
          <cell r="DD32" t="str">
            <v>0</v>
          </cell>
          <cell r="DE32" t="str">
            <v>0</v>
          </cell>
          <cell r="DF32" t="str">
            <v>0</v>
          </cell>
          <cell r="DG32" t="str">
            <v>0</v>
          </cell>
          <cell r="DH32" t="str">
            <v>0</v>
          </cell>
          <cell r="DJ32" t="str">
            <v>0</v>
          </cell>
          <cell r="DK32" t="str">
            <v>0</v>
          </cell>
          <cell r="DL32" t="str">
            <v>0</v>
          </cell>
          <cell r="DM32" t="str">
            <v>0</v>
          </cell>
          <cell r="DN32" t="str">
            <v>0</v>
          </cell>
          <cell r="DO32" t="str">
            <v>0</v>
          </cell>
          <cell r="DP32" t="str">
            <v>0</v>
          </cell>
          <cell r="DQ32" t="str">
            <v>0</v>
          </cell>
          <cell r="DR32" t="str">
            <v>0</v>
          </cell>
          <cell r="DS32" t="str">
            <v>0</v>
          </cell>
          <cell r="DT32" t="str">
            <v>0</v>
          </cell>
          <cell r="DU32" t="str">
            <v>0</v>
          </cell>
          <cell r="DV32" t="str">
            <v>0</v>
          </cell>
        </row>
        <row r="33">
          <cell r="A33" t="str">
            <v>Depreciation Expense - Depr Exp-Transmissi 4030-30004</v>
          </cell>
          <cell r="B33" t="str">
            <v>0</v>
          </cell>
          <cell r="C33" t="str">
            <v>0</v>
          </cell>
          <cell r="D33" t="str">
            <v>0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0</v>
          </cell>
          <cell r="I33" t="str">
            <v>0</v>
          </cell>
          <cell r="J33" t="str">
            <v>0</v>
          </cell>
          <cell r="K33" t="str">
            <v>0</v>
          </cell>
          <cell r="L33" t="str">
            <v>0</v>
          </cell>
          <cell r="M33" t="str">
            <v>0</v>
          </cell>
          <cell r="N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V33" t="str">
            <v>0</v>
          </cell>
          <cell r="W33" t="str">
            <v>0</v>
          </cell>
          <cell r="X33" t="str">
            <v>0</v>
          </cell>
          <cell r="Y33" t="str">
            <v>0</v>
          </cell>
          <cell r="Z33" t="str">
            <v>0</v>
          </cell>
          <cell r="AA33" t="str">
            <v>0</v>
          </cell>
          <cell r="AB33" t="str">
            <v>0</v>
          </cell>
          <cell r="AD33" t="str">
            <v>0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M33" t="str">
            <v>0</v>
          </cell>
          <cell r="AN33" t="str">
            <v>0</v>
          </cell>
          <cell r="AO33" t="str">
            <v>0</v>
          </cell>
          <cell r="AP33" t="str">
            <v>0</v>
          </cell>
          <cell r="AR33" t="str">
            <v>0</v>
          </cell>
          <cell r="AS33" t="str">
            <v>0</v>
          </cell>
          <cell r="AT33" t="str">
            <v>0</v>
          </cell>
          <cell r="AU33" t="str">
            <v>0</v>
          </cell>
          <cell r="AV33" t="str">
            <v>0</v>
          </cell>
          <cell r="AW33" t="str">
            <v>0</v>
          </cell>
          <cell r="AX33" t="str">
            <v>0</v>
          </cell>
          <cell r="AY33" t="str">
            <v>0</v>
          </cell>
          <cell r="AZ33" t="str">
            <v>0</v>
          </cell>
          <cell r="BA33" t="str">
            <v>0</v>
          </cell>
          <cell r="BB33" t="str">
            <v>0</v>
          </cell>
          <cell r="BC33" t="str">
            <v>0</v>
          </cell>
          <cell r="BD33" t="str">
            <v>0</v>
          </cell>
          <cell r="BF33" t="str">
            <v>0</v>
          </cell>
          <cell r="BG33" t="str">
            <v>0</v>
          </cell>
          <cell r="BH33" t="str">
            <v>0</v>
          </cell>
          <cell r="BI33" t="str">
            <v>0</v>
          </cell>
          <cell r="BJ33" t="str">
            <v>0</v>
          </cell>
          <cell r="BK33" t="str">
            <v>0</v>
          </cell>
          <cell r="BL33" t="str">
            <v>0</v>
          </cell>
          <cell r="BM33" t="str">
            <v>0</v>
          </cell>
          <cell r="BN33" t="str">
            <v>0</v>
          </cell>
          <cell r="BO33" t="str">
            <v>0</v>
          </cell>
          <cell r="BP33" t="str">
            <v>0</v>
          </cell>
          <cell r="BQ33" t="str">
            <v>0</v>
          </cell>
          <cell r="BR33" t="str">
            <v>0</v>
          </cell>
          <cell r="BT33">
            <v>744000</v>
          </cell>
          <cell r="BU33">
            <v>62000</v>
          </cell>
          <cell r="BV33">
            <v>62000</v>
          </cell>
          <cell r="BW33">
            <v>62000</v>
          </cell>
          <cell r="BX33">
            <v>62000</v>
          </cell>
          <cell r="BY33">
            <v>62000</v>
          </cell>
          <cell r="BZ33">
            <v>62000</v>
          </cell>
          <cell r="CA33">
            <v>62000</v>
          </cell>
          <cell r="CB33">
            <v>62000</v>
          </cell>
          <cell r="CC33">
            <v>62000</v>
          </cell>
          <cell r="CD33">
            <v>62000</v>
          </cell>
          <cell r="CE33">
            <v>62000</v>
          </cell>
          <cell r="CF33">
            <v>62000</v>
          </cell>
          <cell r="CH33" t="str">
            <v>0</v>
          </cell>
          <cell r="CI33" t="str">
            <v>0</v>
          </cell>
          <cell r="CJ33" t="str">
            <v>0</v>
          </cell>
          <cell r="CK33" t="str">
            <v>0</v>
          </cell>
          <cell r="CL33" t="str">
            <v>0</v>
          </cell>
          <cell r="CM33" t="str">
            <v>0</v>
          </cell>
          <cell r="CN33" t="str">
            <v>0</v>
          </cell>
          <cell r="CO33" t="str">
            <v>0</v>
          </cell>
          <cell r="CP33" t="str">
            <v>0</v>
          </cell>
          <cell r="CQ33" t="str">
            <v>0</v>
          </cell>
          <cell r="CR33" t="str">
            <v>0</v>
          </cell>
          <cell r="CS33" t="str">
            <v>0</v>
          </cell>
          <cell r="CT33" t="str">
            <v>0</v>
          </cell>
          <cell r="CV33" t="str">
            <v>0</v>
          </cell>
          <cell r="CW33" t="str">
            <v>0</v>
          </cell>
          <cell r="CX33" t="str">
            <v>0</v>
          </cell>
          <cell r="CY33" t="str">
            <v>0</v>
          </cell>
          <cell r="CZ33" t="str">
            <v>0</v>
          </cell>
          <cell r="DA33" t="str">
            <v>0</v>
          </cell>
          <cell r="DB33" t="str">
            <v>0</v>
          </cell>
          <cell r="DC33" t="str">
            <v>0</v>
          </cell>
          <cell r="DD33" t="str">
            <v>0</v>
          </cell>
          <cell r="DE33" t="str">
            <v>0</v>
          </cell>
          <cell r="DF33" t="str">
            <v>0</v>
          </cell>
          <cell r="DG33" t="str">
            <v>0</v>
          </cell>
          <cell r="DH33" t="str">
            <v>0</v>
          </cell>
          <cell r="DJ33" t="str">
            <v>0</v>
          </cell>
          <cell r="DK33" t="str">
            <v>0</v>
          </cell>
          <cell r="DL33" t="str">
            <v>0</v>
          </cell>
          <cell r="DM33" t="str">
            <v>0</v>
          </cell>
          <cell r="DN33" t="str">
            <v>0</v>
          </cell>
          <cell r="DO33" t="str">
            <v>0</v>
          </cell>
          <cell r="DP33" t="str">
            <v>0</v>
          </cell>
          <cell r="DQ33" t="str">
            <v>0</v>
          </cell>
          <cell r="DR33" t="str">
            <v>0</v>
          </cell>
          <cell r="DS33" t="str">
            <v>0</v>
          </cell>
          <cell r="DT33" t="str">
            <v>0</v>
          </cell>
          <cell r="DU33" t="str">
            <v>0</v>
          </cell>
          <cell r="DV33" t="str">
            <v>0</v>
          </cell>
        </row>
        <row r="34">
          <cell r="A34" t="str">
            <v>Depreciation Expense - Depr Exp-Distributi 4030-30005</v>
          </cell>
          <cell r="B34">
            <v>76660447.819999993</v>
          </cell>
          <cell r="C34">
            <v>6151658.5999999996</v>
          </cell>
          <cell r="D34">
            <v>6175133.9400000004</v>
          </cell>
          <cell r="E34">
            <v>6200956.8200000003</v>
          </cell>
          <cell r="F34">
            <v>6229648.9100000001</v>
          </cell>
          <cell r="G34">
            <v>6261928.7599999998</v>
          </cell>
          <cell r="H34">
            <v>6298818.0099999998</v>
          </cell>
          <cell r="I34">
            <v>6341857.1399999997</v>
          </cell>
          <cell r="J34">
            <v>6393503.9000000004</v>
          </cell>
          <cell r="K34">
            <v>6458061.5999999996</v>
          </cell>
          <cell r="L34">
            <v>6544139.8600000003</v>
          </cell>
          <cell r="M34">
            <v>6673255.25</v>
          </cell>
          <cell r="N34">
            <v>6931485.0300000003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V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 t="str">
            <v>0</v>
          </cell>
          <cell r="AB34" t="str">
            <v>0</v>
          </cell>
          <cell r="AD34" t="str">
            <v>0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M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R34" t="str">
            <v>0</v>
          </cell>
          <cell r="AS34" t="str">
            <v>0</v>
          </cell>
          <cell r="AT34" t="str">
            <v>0</v>
          </cell>
          <cell r="AU34" t="str">
            <v>0</v>
          </cell>
          <cell r="AV34" t="str">
            <v>0</v>
          </cell>
          <cell r="AW34" t="str">
            <v>0</v>
          </cell>
          <cell r="AX34" t="str">
            <v>0</v>
          </cell>
          <cell r="AY34" t="str">
            <v>0</v>
          </cell>
          <cell r="AZ34" t="str">
            <v>0</v>
          </cell>
          <cell r="BA34" t="str">
            <v>0</v>
          </cell>
          <cell r="BB34" t="str">
            <v>0</v>
          </cell>
          <cell r="BC34" t="str">
            <v>0</v>
          </cell>
          <cell r="BD34" t="str">
            <v>0</v>
          </cell>
          <cell r="BF34" t="str">
            <v>0</v>
          </cell>
          <cell r="BG34" t="str">
            <v>0</v>
          </cell>
          <cell r="BH34" t="str">
            <v>0</v>
          </cell>
          <cell r="BI34" t="str">
            <v>0</v>
          </cell>
          <cell r="BJ34" t="str">
            <v>0</v>
          </cell>
          <cell r="BK34" t="str">
            <v>0</v>
          </cell>
          <cell r="BL34" t="str">
            <v>0</v>
          </cell>
          <cell r="BM34" t="str">
            <v>0</v>
          </cell>
          <cell r="BN34" t="str">
            <v>0</v>
          </cell>
          <cell r="BO34" t="str">
            <v>0</v>
          </cell>
          <cell r="BP34" t="str">
            <v>0</v>
          </cell>
          <cell r="BQ34" t="str">
            <v>0</v>
          </cell>
          <cell r="BR34" t="str">
            <v>0</v>
          </cell>
          <cell r="BT34" t="str">
            <v>0</v>
          </cell>
          <cell r="BU34" t="str">
            <v>0</v>
          </cell>
          <cell r="BV34" t="str">
            <v>0</v>
          </cell>
          <cell r="BW34" t="str">
            <v>0</v>
          </cell>
          <cell r="BX34" t="str">
            <v>0</v>
          </cell>
          <cell r="BY34" t="str">
            <v>0</v>
          </cell>
          <cell r="BZ34" t="str">
            <v>0</v>
          </cell>
          <cell r="CA34" t="str">
            <v>0</v>
          </cell>
          <cell r="CB34" t="str">
            <v>0</v>
          </cell>
          <cell r="CC34" t="str">
            <v>0</v>
          </cell>
          <cell r="CD34" t="str">
            <v>0</v>
          </cell>
          <cell r="CE34" t="str">
            <v>0</v>
          </cell>
          <cell r="CF34" t="str">
            <v>0</v>
          </cell>
          <cell r="CH34" t="str">
            <v>0</v>
          </cell>
          <cell r="CI34" t="str">
            <v>0</v>
          </cell>
          <cell r="CJ34" t="str">
            <v>0</v>
          </cell>
          <cell r="CK34" t="str">
            <v>0</v>
          </cell>
          <cell r="CL34" t="str">
            <v>0</v>
          </cell>
          <cell r="CM34" t="str">
            <v>0</v>
          </cell>
          <cell r="CN34" t="str">
            <v>0</v>
          </cell>
          <cell r="CO34" t="str">
            <v>0</v>
          </cell>
          <cell r="CP34" t="str">
            <v>0</v>
          </cell>
          <cell r="CQ34" t="str">
            <v>0</v>
          </cell>
          <cell r="CR34" t="str">
            <v>0</v>
          </cell>
          <cell r="CS34" t="str">
            <v>0</v>
          </cell>
          <cell r="CT34" t="str">
            <v>0</v>
          </cell>
          <cell r="CV34" t="str">
            <v>0</v>
          </cell>
          <cell r="CW34" t="str">
            <v>0</v>
          </cell>
          <cell r="CX34" t="str">
            <v>0</v>
          </cell>
          <cell r="CY34" t="str">
            <v>0</v>
          </cell>
          <cell r="CZ34" t="str">
            <v>0</v>
          </cell>
          <cell r="DA34" t="str">
            <v>0</v>
          </cell>
          <cell r="DB34" t="str">
            <v>0</v>
          </cell>
          <cell r="DC34" t="str">
            <v>0</v>
          </cell>
          <cell r="DD34" t="str">
            <v>0</v>
          </cell>
          <cell r="DE34" t="str">
            <v>0</v>
          </cell>
          <cell r="DF34" t="str">
            <v>0</v>
          </cell>
          <cell r="DG34" t="str">
            <v>0</v>
          </cell>
          <cell r="DH34" t="str">
            <v>0</v>
          </cell>
          <cell r="DJ34" t="str">
            <v>0</v>
          </cell>
          <cell r="DK34" t="str">
            <v>0</v>
          </cell>
          <cell r="DL34" t="str">
            <v>0</v>
          </cell>
          <cell r="DM34" t="str">
            <v>0</v>
          </cell>
          <cell r="DN34" t="str">
            <v>0</v>
          </cell>
          <cell r="DO34" t="str">
            <v>0</v>
          </cell>
          <cell r="DP34" t="str">
            <v>0</v>
          </cell>
          <cell r="DQ34" t="str">
            <v>0</v>
          </cell>
          <cell r="DR34" t="str">
            <v>0</v>
          </cell>
          <cell r="DS34" t="str">
            <v>0</v>
          </cell>
          <cell r="DT34" t="str">
            <v>0</v>
          </cell>
          <cell r="DU34" t="str">
            <v>0</v>
          </cell>
          <cell r="DV34" t="str">
            <v>0</v>
          </cell>
        </row>
        <row r="35">
          <cell r="A35" t="str">
            <v>Depreciation Expense - Depr Exp-General Pl 4030-30007</v>
          </cell>
          <cell r="B35">
            <v>2058601.04</v>
          </cell>
          <cell r="C35">
            <v>158620</v>
          </cell>
          <cell r="D35">
            <v>158997.07</v>
          </cell>
          <cell r="E35">
            <v>159411.49</v>
          </cell>
          <cell r="F35">
            <v>159871.96</v>
          </cell>
          <cell r="G35">
            <v>160389.99</v>
          </cell>
          <cell r="H35">
            <v>160982.01999999999</v>
          </cell>
          <cell r="I35">
            <v>161672.73000000001</v>
          </cell>
          <cell r="J35">
            <v>162501.57</v>
          </cell>
          <cell r="K35">
            <v>163537.63</v>
          </cell>
          <cell r="L35">
            <v>164919.04000000001</v>
          </cell>
          <cell r="M35">
            <v>166991.16</v>
          </cell>
          <cell r="N35">
            <v>280706.38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V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 t="str">
            <v>0</v>
          </cell>
          <cell r="AB35" t="str">
            <v>0</v>
          </cell>
          <cell r="AD35" t="str">
            <v>0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M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R35" t="str">
            <v>0</v>
          </cell>
          <cell r="AS35" t="str">
            <v>0</v>
          </cell>
          <cell r="AT35" t="str">
            <v>0</v>
          </cell>
          <cell r="AU35" t="str">
            <v>0</v>
          </cell>
          <cell r="AV35" t="str">
            <v>0</v>
          </cell>
          <cell r="AW35" t="str">
            <v>0</v>
          </cell>
          <cell r="AX35" t="str">
            <v>0</v>
          </cell>
          <cell r="AY35" t="str">
            <v>0</v>
          </cell>
          <cell r="AZ35" t="str">
            <v>0</v>
          </cell>
          <cell r="BA35" t="str">
            <v>0</v>
          </cell>
          <cell r="BB35" t="str">
            <v>0</v>
          </cell>
          <cell r="BC35" t="str">
            <v>0</v>
          </cell>
          <cell r="BD35" t="str">
            <v>0</v>
          </cell>
          <cell r="BF35" t="str">
            <v>0</v>
          </cell>
          <cell r="BG35" t="str">
            <v>0</v>
          </cell>
          <cell r="BH35" t="str">
            <v>0</v>
          </cell>
          <cell r="BI35" t="str">
            <v>0</v>
          </cell>
          <cell r="BJ35" t="str">
            <v>0</v>
          </cell>
          <cell r="BK35" t="str">
            <v>0</v>
          </cell>
          <cell r="BL35" t="str">
            <v>0</v>
          </cell>
          <cell r="BM35" t="str">
            <v>0</v>
          </cell>
          <cell r="BN35" t="str">
            <v>0</v>
          </cell>
          <cell r="BO35" t="str">
            <v>0</v>
          </cell>
          <cell r="BP35" t="str">
            <v>0</v>
          </cell>
          <cell r="BQ35" t="str">
            <v>0</v>
          </cell>
          <cell r="BR35" t="str">
            <v>0</v>
          </cell>
          <cell r="BT35" t="str">
            <v>0</v>
          </cell>
          <cell r="BU35" t="str">
            <v>0</v>
          </cell>
          <cell r="BV35" t="str">
            <v>0</v>
          </cell>
          <cell r="BW35" t="str">
            <v>0</v>
          </cell>
          <cell r="BX35" t="str">
            <v>0</v>
          </cell>
          <cell r="BY35" t="str">
            <v>0</v>
          </cell>
          <cell r="BZ35" t="str">
            <v>0</v>
          </cell>
          <cell r="CA35" t="str">
            <v>0</v>
          </cell>
          <cell r="CB35" t="str">
            <v>0</v>
          </cell>
          <cell r="CC35" t="str">
            <v>0</v>
          </cell>
          <cell r="CD35" t="str">
            <v>0</v>
          </cell>
          <cell r="CE35" t="str">
            <v>0</v>
          </cell>
          <cell r="CF35" t="str">
            <v>0</v>
          </cell>
          <cell r="CH35" t="str">
            <v>0</v>
          </cell>
          <cell r="CI35" t="str">
            <v>0</v>
          </cell>
          <cell r="CJ35" t="str">
            <v>0</v>
          </cell>
          <cell r="CK35" t="str">
            <v>0</v>
          </cell>
          <cell r="CL35" t="str">
            <v>0</v>
          </cell>
          <cell r="CM35" t="str">
            <v>0</v>
          </cell>
          <cell r="CN35" t="str">
            <v>0</v>
          </cell>
          <cell r="CO35" t="str">
            <v>0</v>
          </cell>
          <cell r="CP35" t="str">
            <v>0</v>
          </cell>
          <cell r="CQ35" t="str">
            <v>0</v>
          </cell>
          <cell r="CR35" t="str">
            <v>0</v>
          </cell>
          <cell r="CS35" t="str">
            <v>0</v>
          </cell>
          <cell r="CT35" t="str">
            <v>0</v>
          </cell>
          <cell r="CV35" t="str">
            <v>0</v>
          </cell>
          <cell r="CW35" t="str">
            <v>0</v>
          </cell>
          <cell r="CX35" t="str">
            <v>0</v>
          </cell>
          <cell r="CY35" t="str">
            <v>0</v>
          </cell>
          <cell r="CZ35" t="str">
            <v>0</v>
          </cell>
          <cell r="DA35" t="str">
            <v>0</v>
          </cell>
          <cell r="DB35" t="str">
            <v>0</v>
          </cell>
          <cell r="DC35" t="str">
            <v>0</v>
          </cell>
          <cell r="DD35" t="str">
            <v>0</v>
          </cell>
          <cell r="DE35" t="str">
            <v>0</v>
          </cell>
          <cell r="DF35" t="str">
            <v>0</v>
          </cell>
          <cell r="DG35" t="str">
            <v>0</v>
          </cell>
          <cell r="DH35" t="str">
            <v>0</v>
          </cell>
          <cell r="DJ35" t="str">
            <v>0</v>
          </cell>
          <cell r="DK35" t="str">
            <v>0</v>
          </cell>
          <cell r="DL35" t="str">
            <v>0</v>
          </cell>
          <cell r="DM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 t="str">
            <v>0</v>
          </cell>
          <cell r="DS35" t="str">
            <v>0</v>
          </cell>
          <cell r="DT35" t="str">
            <v>0</v>
          </cell>
          <cell r="DU35" t="str">
            <v>0</v>
          </cell>
          <cell r="DV35" t="str">
            <v>0</v>
          </cell>
        </row>
        <row r="36">
          <cell r="A36" t="str">
            <v>Depreciation Expense - Amort-Lease Improve 4030-30010</v>
          </cell>
          <cell r="B36" t="str">
            <v>0</v>
          </cell>
          <cell r="C36" t="str">
            <v>0</v>
          </cell>
          <cell r="D36" t="str">
            <v>0</v>
          </cell>
          <cell r="E36" t="str">
            <v>0</v>
          </cell>
          <cell r="F36" t="str">
            <v>0</v>
          </cell>
          <cell r="G36" t="str">
            <v>0</v>
          </cell>
          <cell r="H36" t="str">
            <v>0</v>
          </cell>
          <cell r="I36" t="str">
            <v>0</v>
          </cell>
          <cell r="J36" t="str">
            <v>0</v>
          </cell>
          <cell r="K36" t="str">
            <v>0</v>
          </cell>
          <cell r="L36" t="str">
            <v>0</v>
          </cell>
          <cell r="M36" t="str">
            <v>0</v>
          </cell>
          <cell r="N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V36" t="str">
            <v>0</v>
          </cell>
          <cell r="W36" t="str">
            <v>0</v>
          </cell>
          <cell r="X36" t="str">
            <v>0</v>
          </cell>
          <cell r="Y36" t="str">
            <v>0</v>
          </cell>
          <cell r="Z36" t="str">
            <v>0</v>
          </cell>
          <cell r="AA36" t="str">
            <v>0</v>
          </cell>
          <cell r="AB36" t="str">
            <v>0</v>
          </cell>
          <cell r="AD36" t="str">
            <v>0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M36" t="str">
            <v>0</v>
          </cell>
          <cell r="AN36" t="str">
            <v>0</v>
          </cell>
          <cell r="AO36" t="str">
            <v>0</v>
          </cell>
          <cell r="AP36" t="str">
            <v>0</v>
          </cell>
          <cell r="AR36" t="str">
            <v>0</v>
          </cell>
          <cell r="AS36" t="str">
            <v>0</v>
          </cell>
          <cell r="AT36" t="str">
            <v>0</v>
          </cell>
          <cell r="AU36" t="str">
            <v>0</v>
          </cell>
          <cell r="AV36" t="str">
            <v>0</v>
          </cell>
          <cell r="AW36" t="str">
            <v>0</v>
          </cell>
          <cell r="AX36" t="str">
            <v>0</v>
          </cell>
          <cell r="AY36" t="str">
            <v>0</v>
          </cell>
          <cell r="AZ36" t="str">
            <v>0</v>
          </cell>
          <cell r="BA36" t="str">
            <v>0</v>
          </cell>
          <cell r="BB36" t="str">
            <v>0</v>
          </cell>
          <cell r="BC36" t="str">
            <v>0</v>
          </cell>
          <cell r="BD36" t="str">
            <v>0</v>
          </cell>
          <cell r="BF36" t="str">
            <v>0</v>
          </cell>
          <cell r="BG36" t="str">
            <v>0</v>
          </cell>
          <cell r="BH36" t="str">
            <v>0</v>
          </cell>
          <cell r="BI36" t="str">
            <v>0</v>
          </cell>
          <cell r="BJ36" t="str">
            <v>0</v>
          </cell>
          <cell r="BK36" t="str">
            <v>0</v>
          </cell>
          <cell r="BL36" t="str">
            <v>0</v>
          </cell>
          <cell r="BM36" t="str">
            <v>0</v>
          </cell>
          <cell r="BN36" t="str">
            <v>0</v>
          </cell>
          <cell r="BO36" t="str">
            <v>0</v>
          </cell>
          <cell r="BP36" t="str">
            <v>0</v>
          </cell>
          <cell r="BQ36" t="str">
            <v>0</v>
          </cell>
          <cell r="BR36" t="str">
            <v>0</v>
          </cell>
          <cell r="BT36" t="str">
            <v>0</v>
          </cell>
          <cell r="BU36" t="str">
            <v>0</v>
          </cell>
          <cell r="BV36" t="str">
            <v>0</v>
          </cell>
          <cell r="BW36" t="str">
            <v>0</v>
          </cell>
          <cell r="BX36" t="str">
            <v>0</v>
          </cell>
          <cell r="BY36" t="str">
            <v>0</v>
          </cell>
          <cell r="BZ36" t="str">
            <v>0</v>
          </cell>
          <cell r="CA36" t="str">
            <v>0</v>
          </cell>
          <cell r="CB36" t="str">
            <v>0</v>
          </cell>
          <cell r="CC36" t="str">
            <v>0</v>
          </cell>
          <cell r="CD36" t="str">
            <v>0</v>
          </cell>
          <cell r="CE36" t="str">
            <v>0</v>
          </cell>
          <cell r="CF36" t="str">
            <v>0</v>
          </cell>
          <cell r="CH36" t="str">
            <v>0</v>
          </cell>
          <cell r="CI36" t="str">
            <v>0</v>
          </cell>
          <cell r="CJ36" t="str">
            <v>0</v>
          </cell>
          <cell r="CK36" t="str">
            <v>0</v>
          </cell>
          <cell r="CL36" t="str">
            <v>0</v>
          </cell>
          <cell r="CM36" t="str">
            <v>0</v>
          </cell>
          <cell r="CN36" t="str">
            <v>0</v>
          </cell>
          <cell r="CO36" t="str">
            <v>0</v>
          </cell>
          <cell r="CP36" t="str">
            <v>0</v>
          </cell>
          <cell r="CQ36" t="str">
            <v>0</v>
          </cell>
          <cell r="CR36" t="str">
            <v>0</v>
          </cell>
          <cell r="CS36" t="str">
            <v>0</v>
          </cell>
          <cell r="CT36" t="str">
            <v>0</v>
          </cell>
          <cell r="CV36" t="str">
            <v>0</v>
          </cell>
          <cell r="CW36" t="str">
            <v>0</v>
          </cell>
          <cell r="CX36" t="str">
            <v>0</v>
          </cell>
          <cell r="CY36" t="str">
            <v>0</v>
          </cell>
          <cell r="CZ36" t="str">
            <v>0</v>
          </cell>
          <cell r="DA36" t="str">
            <v>0</v>
          </cell>
          <cell r="DB36" t="str">
            <v>0</v>
          </cell>
          <cell r="DC36" t="str">
            <v>0</v>
          </cell>
          <cell r="DD36" t="str">
            <v>0</v>
          </cell>
          <cell r="DE36" t="str">
            <v>0</v>
          </cell>
          <cell r="DF36" t="str">
            <v>0</v>
          </cell>
          <cell r="DG36" t="str">
            <v>0</v>
          </cell>
          <cell r="DH36" t="str">
            <v>0</v>
          </cell>
          <cell r="DJ36" t="str">
            <v>0</v>
          </cell>
          <cell r="DK36" t="str">
            <v>0</v>
          </cell>
          <cell r="DL36" t="str">
            <v>0</v>
          </cell>
          <cell r="DM36" t="str">
            <v>0</v>
          </cell>
          <cell r="DN36" t="str">
            <v>0</v>
          </cell>
          <cell r="DO36" t="str">
            <v>0</v>
          </cell>
          <cell r="DP36" t="str">
            <v>0</v>
          </cell>
          <cell r="DQ36" t="str">
            <v>0</v>
          </cell>
          <cell r="DR36" t="str">
            <v>0</v>
          </cell>
          <cell r="DS36" t="str">
            <v>0</v>
          </cell>
          <cell r="DT36" t="str">
            <v>0</v>
          </cell>
          <cell r="DU36" t="str">
            <v>0</v>
          </cell>
          <cell r="DV36" t="str">
            <v>0</v>
          </cell>
        </row>
        <row r="37">
          <cell r="A37" t="str">
            <v>Depreciation Expense - Depreciation-Buildi 4030-30013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 t="str">
            <v>0</v>
          </cell>
          <cell r="G37" t="str">
            <v>0</v>
          </cell>
          <cell r="H37" t="str">
            <v>0</v>
          </cell>
          <cell r="I37" t="str">
            <v>0</v>
          </cell>
          <cell r="J37" t="str">
            <v>0</v>
          </cell>
          <cell r="K37" t="str">
            <v>0</v>
          </cell>
          <cell r="L37" t="str">
            <v>0</v>
          </cell>
          <cell r="M37" t="str">
            <v>0</v>
          </cell>
          <cell r="N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V37" t="str">
            <v>0</v>
          </cell>
          <cell r="W37" t="str">
            <v>0</v>
          </cell>
          <cell r="X37" t="str">
            <v>0</v>
          </cell>
          <cell r="Y37" t="str">
            <v>0</v>
          </cell>
          <cell r="Z37" t="str">
            <v>0</v>
          </cell>
          <cell r="AA37" t="str">
            <v>0</v>
          </cell>
          <cell r="AB37" t="str">
            <v>0</v>
          </cell>
          <cell r="AD37" t="str">
            <v>0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M37" t="str">
            <v>0</v>
          </cell>
          <cell r="AN37" t="str">
            <v>0</v>
          </cell>
          <cell r="AO37" t="str">
            <v>0</v>
          </cell>
          <cell r="AP37" t="str">
            <v>0</v>
          </cell>
          <cell r="AR37" t="str">
            <v>0</v>
          </cell>
          <cell r="AS37" t="str">
            <v>0</v>
          </cell>
          <cell r="AT37" t="str">
            <v>0</v>
          </cell>
          <cell r="AU37" t="str">
            <v>0</v>
          </cell>
          <cell r="AV37" t="str">
            <v>0</v>
          </cell>
          <cell r="AW37" t="str">
            <v>0</v>
          </cell>
          <cell r="AX37" t="str">
            <v>0</v>
          </cell>
          <cell r="AY37" t="str">
            <v>0</v>
          </cell>
          <cell r="AZ37" t="str">
            <v>0</v>
          </cell>
          <cell r="BA37" t="str">
            <v>0</v>
          </cell>
          <cell r="BB37" t="str">
            <v>0</v>
          </cell>
          <cell r="BC37" t="str">
            <v>0</v>
          </cell>
          <cell r="BD37" t="str">
            <v>0</v>
          </cell>
          <cell r="BF37">
            <v>100800</v>
          </cell>
          <cell r="BG37">
            <v>8400</v>
          </cell>
          <cell r="BH37">
            <v>8400</v>
          </cell>
          <cell r="BI37">
            <v>8400</v>
          </cell>
          <cell r="BJ37">
            <v>8400</v>
          </cell>
          <cell r="BK37">
            <v>8400</v>
          </cell>
          <cell r="BL37">
            <v>8400</v>
          </cell>
          <cell r="BM37">
            <v>8400</v>
          </cell>
          <cell r="BN37">
            <v>8400</v>
          </cell>
          <cell r="BO37">
            <v>8400</v>
          </cell>
          <cell r="BP37">
            <v>8400</v>
          </cell>
          <cell r="BQ37">
            <v>8400</v>
          </cell>
          <cell r="BR37">
            <v>8400</v>
          </cell>
          <cell r="BT37">
            <v>102900</v>
          </cell>
          <cell r="BU37">
            <v>8575</v>
          </cell>
          <cell r="BV37">
            <v>8575</v>
          </cell>
          <cell r="BW37">
            <v>8575</v>
          </cell>
          <cell r="BX37">
            <v>8575</v>
          </cell>
          <cell r="BY37">
            <v>8575</v>
          </cell>
          <cell r="BZ37">
            <v>8575</v>
          </cell>
          <cell r="CA37">
            <v>8575</v>
          </cell>
          <cell r="CB37">
            <v>8575</v>
          </cell>
          <cell r="CC37">
            <v>8575</v>
          </cell>
          <cell r="CD37">
            <v>8575</v>
          </cell>
          <cell r="CE37">
            <v>8575</v>
          </cell>
          <cell r="CF37">
            <v>8575</v>
          </cell>
          <cell r="CH37" t="str">
            <v>0</v>
          </cell>
          <cell r="CI37" t="str">
            <v>0</v>
          </cell>
          <cell r="CJ37" t="str">
            <v>0</v>
          </cell>
          <cell r="CK37" t="str">
            <v>0</v>
          </cell>
          <cell r="CL37" t="str">
            <v>0</v>
          </cell>
          <cell r="CM37" t="str">
            <v>0</v>
          </cell>
          <cell r="CN37" t="str">
            <v>0</v>
          </cell>
          <cell r="CO37" t="str">
            <v>0</v>
          </cell>
          <cell r="CP37" t="str">
            <v>0</v>
          </cell>
          <cell r="CQ37" t="str">
            <v>0</v>
          </cell>
          <cell r="CR37" t="str">
            <v>0</v>
          </cell>
          <cell r="CS37" t="str">
            <v>0</v>
          </cell>
          <cell r="CT37" t="str">
            <v>0</v>
          </cell>
          <cell r="CV37" t="str">
            <v>0</v>
          </cell>
          <cell r="CW37" t="str">
            <v>0</v>
          </cell>
          <cell r="CX37" t="str">
            <v>0</v>
          </cell>
          <cell r="CY37" t="str">
            <v>0</v>
          </cell>
          <cell r="CZ37" t="str">
            <v>0</v>
          </cell>
          <cell r="DA37" t="str">
            <v>0</v>
          </cell>
          <cell r="DB37" t="str">
            <v>0</v>
          </cell>
          <cell r="DC37" t="str">
            <v>0</v>
          </cell>
          <cell r="DD37" t="str">
            <v>0</v>
          </cell>
          <cell r="DE37" t="str">
            <v>0</v>
          </cell>
          <cell r="DF37" t="str">
            <v>0</v>
          </cell>
          <cell r="DG37" t="str">
            <v>0</v>
          </cell>
          <cell r="DH37" t="str">
            <v>0</v>
          </cell>
          <cell r="DJ37" t="str">
            <v>0</v>
          </cell>
          <cell r="DK37" t="str">
            <v>0</v>
          </cell>
          <cell r="DL37" t="str">
            <v>0</v>
          </cell>
          <cell r="DM37" t="str">
            <v>0</v>
          </cell>
          <cell r="DN37" t="str">
            <v>0</v>
          </cell>
          <cell r="DO37" t="str">
            <v>0</v>
          </cell>
          <cell r="DP37" t="str">
            <v>0</v>
          </cell>
          <cell r="DQ37" t="str">
            <v>0</v>
          </cell>
          <cell r="DR37" t="str">
            <v>0</v>
          </cell>
          <cell r="DS37" t="str">
            <v>0</v>
          </cell>
          <cell r="DT37" t="str">
            <v>0</v>
          </cell>
          <cell r="DU37" t="str">
            <v>0</v>
          </cell>
          <cell r="DV37" t="str">
            <v>0</v>
          </cell>
        </row>
        <row r="38">
          <cell r="A38" t="str">
            <v>Depreciation Expense - Depreciation-Office 4030-30014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0</v>
          </cell>
          <cell r="I38" t="str">
            <v>0</v>
          </cell>
          <cell r="J38" t="str">
            <v>0</v>
          </cell>
          <cell r="K38" t="str">
            <v>0</v>
          </cell>
          <cell r="L38" t="str">
            <v>0</v>
          </cell>
          <cell r="M38" t="str">
            <v>0</v>
          </cell>
          <cell r="N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V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 t="str">
            <v>0</v>
          </cell>
          <cell r="AB38" t="str">
            <v>0</v>
          </cell>
          <cell r="AD38" t="str">
            <v>0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M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R38" t="str">
            <v>0</v>
          </cell>
          <cell r="AS38" t="str">
            <v>0</v>
          </cell>
          <cell r="AT38" t="str">
            <v>0</v>
          </cell>
          <cell r="AU38" t="str">
            <v>0</v>
          </cell>
          <cell r="AV38" t="str">
            <v>0</v>
          </cell>
          <cell r="AW38" t="str">
            <v>0</v>
          </cell>
          <cell r="AX38" t="str">
            <v>0</v>
          </cell>
          <cell r="AY38" t="str">
            <v>0</v>
          </cell>
          <cell r="AZ38" t="str">
            <v>0</v>
          </cell>
          <cell r="BA38" t="str">
            <v>0</v>
          </cell>
          <cell r="BB38" t="str">
            <v>0</v>
          </cell>
          <cell r="BC38" t="str">
            <v>0</v>
          </cell>
          <cell r="BD38" t="str">
            <v>0</v>
          </cell>
          <cell r="BF38" t="str">
            <v>0</v>
          </cell>
          <cell r="BG38" t="str">
            <v>0</v>
          </cell>
          <cell r="BH38" t="str">
            <v>0</v>
          </cell>
          <cell r="BI38" t="str">
            <v>0</v>
          </cell>
          <cell r="BJ38" t="str">
            <v>0</v>
          </cell>
          <cell r="BK38" t="str">
            <v>0</v>
          </cell>
          <cell r="BL38" t="str">
            <v>0</v>
          </cell>
          <cell r="BM38" t="str">
            <v>0</v>
          </cell>
          <cell r="BN38" t="str">
            <v>0</v>
          </cell>
          <cell r="BO38" t="str">
            <v>0</v>
          </cell>
          <cell r="BP38" t="str">
            <v>0</v>
          </cell>
          <cell r="BQ38" t="str">
            <v>0</v>
          </cell>
          <cell r="BR38" t="str">
            <v>0</v>
          </cell>
          <cell r="BT38" t="str">
            <v>0</v>
          </cell>
          <cell r="BU38" t="str">
            <v>0</v>
          </cell>
          <cell r="BV38" t="str">
            <v>0</v>
          </cell>
          <cell r="BW38" t="str">
            <v>0</v>
          </cell>
          <cell r="BX38" t="str">
            <v>0</v>
          </cell>
          <cell r="BY38" t="str">
            <v>0</v>
          </cell>
          <cell r="BZ38" t="str">
            <v>0</v>
          </cell>
          <cell r="CA38" t="str">
            <v>0</v>
          </cell>
          <cell r="CB38" t="str">
            <v>0</v>
          </cell>
          <cell r="CC38" t="str">
            <v>0</v>
          </cell>
          <cell r="CD38" t="str">
            <v>0</v>
          </cell>
          <cell r="CE38" t="str">
            <v>0</v>
          </cell>
          <cell r="CF38" t="str">
            <v>0</v>
          </cell>
          <cell r="CH38" t="str">
            <v>0</v>
          </cell>
          <cell r="CI38" t="str">
            <v>0</v>
          </cell>
          <cell r="CJ38" t="str">
            <v>0</v>
          </cell>
          <cell r="CK38" t="str">
            <v>0</v>
          </cell>
          <cell r="CL38" t="str">
            <v>0</v>
          </cell>
          <cell r="CM38" t="str">
            <v>0</v>
          </cell>
          <cell r="CN38" t="str">
            <v>0</v>
          </cell>
          <cell r="CO38" t="str">
            <v>0</v>
          </cell>
          <cell r="CP38" t="str">
            <v>0</v>
          </cell>
          <cell r="CQ38" t="str">
            <v>0</v>
          </cell>
          <cell r="CR38" t="str">
            <v>0</v>
          </cell>
          <cell r="CS38" t="str">
            <v>0</v>
          </cell>
          <cell r="CT38" t="str">
            <v>0</v>
          </cell>
          <cell r="CV38" t="str">
            <v>0</v>
          </cell>
          <cell r="CW38" t="str">
            <v>0</v>
          </cell>
          <cell r="CX38" t="str">
            <v>0</v>
          </cell>
          <cell r="CY38" t="str">
            <v>0</v>
          </cell>
          <cell r="CZ38" t="str">
            <v>0</v>
          </cell>
          <cell r="DA38" t="str">
            <v>0</v>
          </cell>
          <cell r="DB38" t="str">
            <v>0</v>
          </cell>
          <cell r="DC38" t="str">
            <v>0</v>
          </cell>
          <cell r="DD38" t="str">
            <v>0</v>
          </cell>
          <cell r="DE38" t="str">
            <v>0</v>
          </cell>
          <cell r="DF38" t="str">
            <v>0</v>
          </cell>
          <cell r="DG38" t="str">
            <v>0</v>
          </cell>
          <cell r="DH38" t="str">
            <v>0</v>
          </cell>
          <cell r="DJ38" t="str">
            <v>0</v>
          </cell>
          <cell r="DK38" t="str">
            <v>0</v>
          </cell>
          <cell r="DL38" t="str">
            <v>0</v>
          </cell>
          <cell r="DM38" t="str">
            <v>0</v>
          </cell>
          <cell r="DN38" t="str">
            <v>0</v>
          </cell>
          <cell r="DO38" t="str">
            <v>0</v>
          </cell>
          <cell r="DP38" t="str">
            <v>0</v>
          </cell>
          <cell r="DQ38" t="str">
            <v>0</v>
          </cell>
          <cell r="DR38" t="str">
            <v>0</v>
          </cell>
          <cell r="DS38" t="str">
            <v>0</v>
          </cell>
          <cell r="DT38" t="str">
            <v>0</v>
          </cell>
          <cell r="DU38" t="str">
            <v>0</v>
          </cell>
          <cell r="DV38" t="str">
            <v>0</v>
          </cell>
        </row>
        <row r="39">
          <cell r="A39" t="str">
            <v>Depreciation Expense - Depreciation-Comm E 4030-30015</v>
          </cell>
          <cell r="B39" t="str">
            <v>0</v>
          </cell>
          <cell r="C39" t="str">
            <v>0</v>
          </cell>
          <cell r="D39" t="str">
            <v>0</v>
          </cell>
          <cell r="E39" t="str">
            <v>0</v>
          </cell>
          <cell r="F39" t="str">
            <v>0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V39" t="str">
            <v>0</v>
          </cell>
          <cell r="W39" t="str">
            <v>0</v>
          </cell>
          <cell r="X39" t="str">
            <v>0</v>
          </cell>
          <cell r="Y39" t="str">
            <v>0</v>
          </cell>
          <cell r="Z39" t="str">
            <v>0</v>
          </cell>
          <cell r="AA39" t="str">
            <v>0</v>
          </cell>
          <cell r="AB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M39" t="str">
            <v>0</v>
          </cell>
          <cell r="AN39" t="str">
            <v>0</v>
          </cell>
          <cell r="AO39" t="str">
            <v>0</v>
          </cell>
          <cell r="AP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W39" t="str">
            <v>0</v>
          </cell>
          <cell r="AX39" t="str">
            <v>0</v>
          </cell>
          <cell r="AY39" t="str">
            <v>0</v>
          </cell>
          <cell r="AZ39" t="str">
            <v>0</v>
          </cell>
          <cell r="BA39" t="str">
            <v>0</v>
          </cell>
          <cell r="BB39" t="str">
            <v>0</v>
          </cell>
          <cell r="BC39" t="str">
            <v>0</v>
          </cell>
          <cell r="BD39" t="str">
            <v>0</v>
          </cell>
          <cell r="BF39" t="str">
            <v>0</v>
          </cell>
          <cell r="BG39" t="str">
            <v>0</v>
          </cell>
          <cell r="BH39" t="str">
            <v>0</v>
          </cell>
          <cell r="BI39" t="str">
            <v>0</v>
          </cell>
          <cell r="BJ39" t="str">
            <v>0</v>
          </cell>
          <cell r="BK39" t="str">
            <v>0</v>
          </cell>
          <cell r="BL39" t="str">
            <v>0</v>
          </cell>
          <cell r="BM39" t="str">
            <v>0</v>
          </cell>
          <cell r="BN39" t="str">
            <v>0</v>
          </cell>
          <cell r="BO39" t="str">
            <v>0</v>
          </cell>
          <cell r="BP39" t="str">
            <v>0</v>
          </cell>
          <cell r="BQ39" t="str">
            <v>0</v>
          </cell>
          <cell r="BR39" t="str">
            <v>0</v>
          </cell>
          <cell r="BT39">
            <v>13200</v>
          </cell>
          <cell r="BU39">
            <v>1100</v>
          </cell>
          <cell r="BV39">
            <v>1100</v>
          </cell>
          <cell r="BW39">
            <v>1100</v>
          </cell>
          <cell r="BX39">
            <v>1100</v>
          </cell>
          <cell r="BY39">
            <v>1100</v>
          </cell>
          <cell r="BZ39">
            <v>1100</v>
          </cell>
          <cell r="CA39">
            <v>1100</v>
          </cell>
          <cell r="CB39">
            <v>1100</v>
          </cell>
          <cell r="CC39">
            <v>1100</v>
          </cell>
          <cell r="CD39">
            <v>1100</v>
          </cell>
          <cell r="CE39">
            <v>1100</v>
          </cell>
          <cell r="CF39">
            <v>1100</v>
          </cell>
          <cell r="CH39" t="str">
            <v>0</v>
          </cell>
          <cell r="CI39" t="str">
            <v>0</v>
          </cell>
          <cell r="CJ39" t="str">
            <v>0</v>
          </cell>
          <cell r="CK39" t="str">
            <v>0</v>
          </cell>
          <cell r="CL39" t="str">
            <v>0</v>
          </cell>
          <cell r="CM39" t="str">
            <v>0</v>
          </cell>
          <cell r="CN39" t="str">
            <v>0</v>
          </cell>
          <cell r="CO39" t="str">
            <v>0</v>
          </cell>
          <cell r="CP39" t="str">
            <v>0</v>
          </cell>
          <cell r="CQ39" t="str">
            <v>0</v>
          </cell>
          <cell r="CR39" t="str">
            <v>0</v>
          </cell>
          <cell r="CS39" t="str">
            <v>0</v>
          </cell>
          <cell r="CT39" t="str">
            <v>0</v>
          </cell>
          <cell r="CV39" t="str">
            <v>0</v>
          </cell>
          <cell r="CW39" t="str">
            <v>0</v>
          </cell>
          <cell r="CX39" t="str">
            <v>0</v>
          </cell>
          <cell r="CY39" t="str">
            <v>0</v>
          </cell>
          <cell r="CZ39" t="str">
            <v>0</v>
          </cell>
          <cell r="DA39" t="str">
            <v>0</v>
          </cell>
          <cell r="DB39" t="str">
            <v>0</v>
          </cell>
          <cell r="DC39" t="str">
            <v>0</v>
          </cell>
          <cell r="DD39" t="str">
            <v>0</v>
          </cell>
          <cell r="DE39" t="str">
            <v>0</v>
          </cell>
          <cell r="DF39" t="str">
            <v>0</v>
          </cell>
          <cell r="DG39" t="str">
            <v>0</v>
          </cell>
          <cell r="DH39" t="str">
            <v>0</v>
          </cell>
          <cell r="DJ39" t="str">
            <v>0</v>
          </cell>
          <cell r="DK39" t="str">
            <v>0</v>
          </cell>
          <cell r="DL39" t="str">
            <v>0</v>
          </cell>
          <cell r="DM39" t="str">
            <v>0</v>
          </cell>
          <cell r="DN39" t="str">
            <v>0</v>
          </cell>
          <cell r="DO39" t="str">
            <v>0</v>
          </cell>
          <cell r="DP39" t="str">
            <v>0</v>
          </cell>
          <cell r="DQ39" t="str">
            <v>0</v>
          </cell>
          <cell r="DR39" t="str">
            <v>0</v>
          </cell>
          <cell r="DS39" t="str">
            <v>0</v>
          </cell>
          <cell r="DT39" t="str">
            <v>0</v>
          </cell>
          <cell r="DU39" t="str">
            <v>0</v>
          </cell>
          <cell r="DV39" t="str">
            <v>0</v>
          </cell>
        </row>
        <row r="40">
          <cell r="A40" t="str">
            <v>Depreciation Expense - Vehicle Depreciatio 4030-30031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V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M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W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F40" t="str">
            <v>0</v>
          </cell>
          <cell r="BG40" t="str">
            <v>0</v>
          </cell>
          <cell r="BH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T40" t="str">
            <v>0</v>
          </cell>
          <cell r="BU40" t="str">
            <v>0</v>
          </cell>
          <cell r="BV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H40" t="str">
            <v>0</v>
          </cell>
          <cell r="CI40" t="str">
            <v>0</v>
          </cell>
          <cell r="CJ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V40" t="str">
            <v>0</v>
          </cell>
          <cell r="CW40" t="str">
            <v>0</v>
          </cell>
          <cell r="CX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B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F40" t="str">
            <v>0</v>
          </cell>
          <cell r="DG40" t="str">
            <v>0</v>
          </cell>
          <cell r="DH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M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</row>
        <row r="41">
          <cell r="A41" t="str">
            <v>Depreciation Expense - Vehicle Depreciatio 4030-30032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0</v>
          </cell>
          <cell r="V41" t="str">
            <v>0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 t="str">
            <v>0</v>
          </cell>
          <cell r="AJ41" t="str">
            <v>0</v>
          </cell>
          <cell r="AK41" t="str">
            <v>0</v>
          </cell>
          <cell r="AL41" t="str">
            <v>0</v>
          </cell>
          <cell r="AM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R41" t="str">
            <v>0</v>
          </cell>
          <cell r="AS41" t="str">
            <v>0</v>
          </cell>
          <cell r="AT41" t="str">
            <v>0</v>
          </cell>
          <cell r="AU41" t="str">
            <v>0</v>
          </cell>
          <cell r="AV41" t="str">
            <v>0</v>
          </cell>
          <cell r="AW41" t="str">
            <v>0</v>
          </cell>
          <cell r="AX41" t="str">
            <v>0</v>
          </cell>
          <cell r="AY41" t="str">
            <v>0</v>
          </cell>
          <cell r="AZ41" t="str">
            <v>0</v>
          </cell>
          <cell r="BA41" t="str">
            <v>0</v>
          </cell>
          <cell r="BB41" t="str">
            <v>0</v>
          </cell>
          <cell r="BC41" t="str">
            <v>0</v>
          </cell>
          <cell r="BD41" t="str">
            <v>0</v>
          </cell>
          <cell r="BF41" t="str">
            <v>0</v>
          </cell>
          <cell r="BG41" t="str">
            <v>0</v>
          </cell>
          <cell r="BH41" t="str">
            <v>0</v>
          </cell>
          <cell r="BI41" t="str">
            <v>0</v>
          </cell>
          <cell r="BJ41" t="str">
            <v>0</v>
          </cell>
          <cell r="BK41" t="str">
            <v>0</v>
          </cell>
          <cell r="BL41" t="str">
            <v>0</v>
          </cell>
          <cell r="BM41" t="str">
            <v>0</v>
          </cell>
          <cell r="BN41" t="str">
            <v>0</v>
          </cell>
          <cell r="BO41" t="str">
            <v>0</v>
          </cell>
          <cell r="BP41" t="str">
            <v>0</v>
          </cell>
          <cell r="BQ41" t="str">
            <v>0</v>
          </cell>
          <cell r="BR41" t="str">
            <v>0</v>
          </cell>
          <cell r="BT41" t="str">
            <v>0</v>
          </cell>
          <cell r="BU41" t="str">
            <v>0</v>
          </cell>
          <cell r="BV41" t="str">
            <v>0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 t="str">
            <v>0</v>
          </cell>
          <cell r="CC41" t="str">
            <v>0</v>
          </cell>
          <cell r="CD41" t="str">
            <v>0</v>
          </cell>
          <cell r="CE41" t="str">
            <v>0</v>
          </cell>
          <cell r="CF41" t="str">
            <v>0</v>
          </cell>
          <cell r="CH41" t="str">
            <v>0</v>
          </cell>
          <cell r="CI41" t="str">
            <v>0</v>
          </cell>
          <cell r="CJ41" t="str">
            <v>0</v>
          </cell>
          <cell r="CK41" t="str">
            <v>0</v>
          </cell>
          <cell r="CL41" t="str">
            <v>0</v>
          </cell>
          <cell r="CM41" t="str">
            <v>0</v>
          </cell>
          <cell r="CN41" t="str">
            <v>0</v>
          </cell>
          <cell r="CO41" t="str">
            <v>0</v>
          </cell>
          <cell r="CP41" t="str">
            <v>0</v>
          </cell>
          <cell r="CQ41" t="str">
            <v>0</v>
          </cell>
          <cell r="CR41" t="str">
            <v>0</v>
          </cell>
          <cell r="CS41" t="str">
            <v>0</v>
          </cell>
          <cell r="CT41" t="str">
            <v>0</v>
          </cell>
          <cell r="CV41" t="str">
            <v>0</v>
          </cell>
          <cell r="CW41" t="str">
            <v>0</v>
          </cell>
          <cell r="CX41" t="str">
            <v>0</v>
          </cell>
          <cell r="CY41" t="str">
            <v>0</v>
          </cell>
          <cell r="CZ41" t="str">
            <v>0</v>
          </cell>
          <cell r="DA41" t="str">
            <v>0</v>
          </cell>
          <cell r="DB41" t="str">
            <v>0</v>
          </cell>
          <cell r="DC41" t="str">
            <v>0</v>
          </cell>
          <cell r="DD41" t="str">
            <v>0</v>
          </cell>
          <cell r="DE41" t="str">
            <v>0</v>
          </cell>
          <cell r="DF41" t="str">
            <v>0</v>
          </cell>
          <cell r="DG41" t="str">
            <v>0</v>
          </cell>
          <cell r="DH41" t="str">
            <v>0</v>
          </cell>
          <cell r="DJ41" t="str">
            <v>0</v>
          </cell>
          <cell r="DK41" t="str">
            <v>0</v>
          </cell>
          <cell r="DL41" t="str">
            <v>0</v>
          </cell>
          <cell r="DM41" t="str">
            <v>0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 t="str">
            <v>0</v>
          </cell>
          <cell r="DT41" t="str">
            <v>0</v>
          </cell>
          <cell r="DU41" t="str">
            <v>0</v>
          </cell>
          <cell r="DV41" t="str">
            <v>0</v>
          </cell>
        </row>
        <row r="42">
          <cell r="A42" t="str">
            <v>Depreciation Expense - Heavy Equipment Dep 4030-30041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0</v>
          </cell>
          <cell r="V42" t="str">
            <v>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 t="str">
            <v>0</v>
          </cell>
          <cell r="AJ42" t="str">
            <v>0</v>
          </cell>
          <cell r="AK42" t="str">
            <v>0</v>
          </cell>
          <cell r="AL42" t="str">
            <v>0</v>
          </cell>
          <cell r="AM42" t="str">
            <v>0</v>
          </cell>
          <cell r="AN42" t="str">
            <v>0</v>
          </cell>
          <cell r="AO42" t="str">
            <v>0</v>
          </cell>
          <cell r="AP42" t="str">
            <v>0</v>
          </cell>
          <cell r="AR42" t="str">
            <v>0</v>
          </cell>
          <cell r="AS42" t="str">
            <v>0</v>
          </cell>
          <cell r="AT42" t="str">
            <v>0</v>
          </cell>
          <cell r="AU42" t="str">
            <v>0</v>
          </cell>
          <cell r="AV42" t="str">
            <v>0</v>
          </cell>
          <cell r="AW42" t="str">
            <v>0</v>
          </cell>
          <cell r="AX42" t="str">
            <v>0</v>
          </cell>
          <cell r="AY42" t="str">
            <v>0</v>
          </cell>
          <cell r="AZ42" t="str">
            <v>0</v>
          </cell>
          <cell r="BA42" t="str">
            <v>0</v>
          </cell>
          <cell r="BB42" t="str">
            <v>0</v>
          </cell>
          <cell r="BC42" t="str">
            <v>0</v>
          </cell>
          <cell r="BD42" t="str">
            <v>0</v>
          </cell>
          <cell r="BF42" t="str">
            <v>0</v>
          </cell>
          <cell r="BG42" t="str">
            <v>0</v>
          </cell>
          <cell r="BH42" t="str">
            <v>0</v>
          </cell>
          <cell r="BI42" t="str">
            <v>0</v>
          </cell>
          <cell r="BJ42" t="str">
            <v>0</v>
          </cell>
          <cell r="BK42" t="str">
            <v>0</v>
          </cell>
          <cell r="BL42" t="str">
            <v>0</v>
          </cell>
          <cell r="BM42" t="str">
            <v>0</v>
          </cell>
          <cell r="BN42" t="str">
            <v>0</v>
          </cell>
          <cell r="BO42" t="str">
            <v>0</v>
          </cell>
          <cell r="BP42" t="str">
            <v>0</v>
          </cell>
          <cell r="BQ42" t="str">
            <v>0</v>
          </cell>
          <cell r="BR42" t="str">
            <v>0</v>
          </cell>
          <cell r="BT42" t="str">
            <v>0</v>
          </cell>
          <cell r="BU42" t="str">
            <v>0</v>
          </cell>
          <cell r="BV42" t="str">
            <v>0</v>
          </cell>
          <cell r="BW42" t="str">
            <v>0</v>
          </cell>
          <cell r="BX42" t="str">
            <v>0</v>
          </cell>
          <cell r="BY42" t="str">
            <v>0</v>
          </cell>
          <cell r="BZ42" t="str">
            <v>0</v>
          </cell>
          <cell r="CA42" t="str">
            <v>0</v>
          </cell>
          <cell r="CB42" t="str">
            <v>0</v>
          </cell>
          <cell r="CC42" t="str">
            <v>0</v>
          </cell>
          <cell r="CD42" t="str">
            <v>0</v>
          </cell>
          <cell r="CE42" t="str">
            <v>0</v>
          </cell>
          <cell r="CF42" t="str">
            <v>0</v>
          </cell>
          <cell r="CH42" t="str">
            <v>0</v>
          </cell>
          <cell r="CI42" t="str">
            <v>0</v>
          </cell>
          <cell r="CJ42" t="str">
            <v>0</v>
          </cell>
          <cell r="CK42" t="str">
            <v>0</v>
          </cell>
          <cell r="CL42" t="str">
            <v>0</v>
          </cell>
          <cell r="CM42" t="str">
            <v>0</v>
          </cell>
          <cell r="CN42" t="str">
            <v>0</v>
          </cell>
          <cell r="CO42" t="str">
            <v>0</v>
          </cell>
          <cell r="CP42" t="str">
            <v>0</v>
          </cell>
          <cell r="CQ42" t="str">
            <v>0</v>
          </cell>
          <cell r="CR42" t="str">
            <v>0</v>
          </cell>
          <cell r="CS42" t="str">
            <v>0</v>
          </cell>
          <cell r="CT42" t="str">
            <v>0</v>
          </cell>
          <cell r="CV42" t="str">
            <v>0</v>
          </cell>
          <cell r="CW42" t="str">
            <v>0</v>
          </cell>
          <cell r="CX42" t="str">
            <v>0</v>
          </cell>
          <cell r="CY42" t="str">
            <v>0</v>
          </cell>
          <cell r="CZ42" t="str">
            <v>0</v>
          </cell>
          <cell r="DA42" t="str">
            <v>0</v>
          </cell>
          <cell r="DB42" t="str">
            <v>0</v>
          </cell>
          <cell r="DC42" t="str">
            <v>0</v>
          </cell>
          <cell r="DD42" t="str">
            <v>0</v>
          </cell>
          <cell r="DE42" t="str">
            <v>0</v>
          </cell>
          <cell r="DF42" t="str">
            <v>0</v>
          </cell>
          <cell r="DG42" t="str">
            <v>0</v>
          </cell>
          <cell r="DH42" t="str">
            <v>0</v>
          </cell>
          <cell r="DJ42" t="str">
            <v>0</v>
          </cell>
          <cell r="DK42" t="str">
            <v>0</v>
          </cell>
          <cell r="DL42" t="str">
            <v>0</v>
          </cell>
          <cell r="DM42" t="str">
            <v>0</v>
          </cell>
          <cell r="DN42" t="str">
            <v>0</v>
          </cell>
          <cell r="DO42" t="str">
            <v>0</v>
          </cell>
          <cell r="DP42" t="str">
            <v>0</v>
          </cell>
          <cell r="DQ42" t="str">
            <v>0</v>
          </cell>
          <cell r="DR42" t="str">
            <v>0</v>
          </cell>
          <cell r="DS42" t="str">
            <v>0</v>
          </cell>
          <cell r="DT42" t="str">
            <v>0</v>
          </cell>
          <cell r="DU42" t="str">
            <v>0</v>
          </cell>
          <cell r="DV42" t="str">
            <v>0</v>
          </cell>
        </row>
        <row r="43">
          <cell r="A43" t="str">
            <v>Depreciation Expense - Heavy Equipment Dep 4030-30042</v>
          </cell>
          <cell r="B43" t="str">
            <v>0</v>
          </cell>
          <cell r="C43" t="str">
            <v>0</v>
          </cell>
          <cell r="D43" t="str">
            <v>0</v>
          </cell>
          <cell r="E43" t="str">
            <v>0</v>
          </cell>
          <cell r="F43" t="str">
            <v>0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0</v>
          </cell>
          <cell r="V43" t="str">
            <v>0</v>
          </cell>
          <cell r="W43" t="str">
            <v>0</v>
          </cell>
          <cell r="X43" t="str">
            <v>0</v>
          </cell>
          <cell r="Y43" t="str">
            <v>0</v>
          </cell>
          <cell r="Z43" t="str">
            <v>0</v>
          </cell>
          <cell r="AA43" t="str">
            <v>0</v>
          </cell>
          <cell r="AB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 t="str">
            <v>0</v>
          </cell>
          <cell r="AJ43" t="str">
            <v>0</v>
          </cell>
          <cell r="AK43" t="str">
            <v>0</v>
          </cell>
          <cell r="AL43" t="str">
            <v>0</v>
          </cell>
          <cell r="AM43" t="str">
            <v>0</v>
          </cell>
          <cell r="AN43" t="str">
            <v>0</v>
          </cell>
          <cell r="AO43" t="str">
            <v>0</v>
          </cell>
          <cell r="AP43" t="str">
            <v>0</v>
          </cell>
          <cell r="AR43" t="str">
            <v>0</v>
          </cell>
          <cell r="AS43" t="str">
            <v>0</v>
          </cell>
          <cell r="AT43" t="str">
            <v>0</v>
          </cell>
          <cell r="AU43" t="str">
            <v>0</v>
          </cell>
          <cell r="AV43" t="str">
            <v>0</v>
          </cell>
          <cell r="AW43" t="str">
            <v>0</v>
          </cell>
          <cell r="AX43" t="str">
            <v>0</v>
          </cell>
          <cell r="AY43" t="str">
            <v>0</v>
          </cell>
          <cell r="AZ43" t="str">
            <v>0</v>
          </cell>
          <cell r="BA43" t="str">
            <v>0</v>
          </cell>
          <cell r="BB43" t="str">
            <v>0</v>
          </cell>
          <cell r="BC43" t="str">
            <v>0</v>
          </cell>
          <cell r="BD43" t="str">
            <v>0</v>
          </cell>
          <cell r="BF43" t="str">
            <v>0</v>
          </cell>
          <cell r="BG43" t="str">
            <v>0</v>
          </cell>
          <cell r="BH43" t="str">
            <v>0</v>
          </cell>
          <cell r="BI43" t="str">
            <v>0</v>
          </cell>
          <cell r="BJ43" t="str">
            <v>0</v>
          </cell>
          <cell r="BK43" t="str">
            <v>0</v>
          </cell>
          <cell r="BL43" t="str">
            <v>0</v>
          </cell>
          <cell r="BM43" t="str">
            <v>0</v>
          </cell>
          <cell r="BN43" t="str">
            <v>0</v>
          </cell>
          <cell r="BO43" t="str">
            <v>0</v>
          </cell>
          <cell r="BP43" t="str">
            <v>0</v>
          </cell>
          <cell r="BQ43" t="str">
            <v>0</v>
          </cell>
          <cell r="BR43" t="str">
            <v>0</v>
          </cell>
          <cell r="BT43" t="str">
            <v>0</v>
          </cell>
          <cell r="BU43" t="str">
            <v>0</v>
          </cell>
          <cell r="BV43" t="str">
            <v>0</v>
          </cell>
          <cell r="BW43" t="str">
            <v>0</v>
          </cell>
          <cell r="BX43" t="str">
            <v>0</v>
          </cell>
          <cell r="BY43" t="str">
            <v>0</v>
          </cell>
          <cell r="BZ43" t="str">
            <v>0</v>
          </cell>
          <cell r="CA43" t="str">
            <v>0</v>
          </cell>
          <cell r="CB43" t="str">
            <v>0</v>
          </cell>
          <cell r="CC43" t="str">
            <v>0</v>
          </cell>
          <cell r="CD43" t="str">
            <v>0</v>
          </cell>
          <cell r="CE43" t="str">
            <v>0</v>
          </cell>
          <cell r="CF43" t="str">
            <v>0</v>
          </cell>
          <cell r="CH43" t="str">
            <v>0</v>
          </cell>
          <cell r="CI43" t="str">
            <v>0</v>
          </cell>
          <cell r="CJ43" t="str">
            <v>0</v>
          </cell>
          <cell r="CK43" t="str">
            <v>0</v>
          </cell>
          <cell r="CL43" t="str">
            <v>0</v>
          </cell>
          <cell r="CM43" t="str">
            <v>0</v>
          </cell>
          <cell r="CN43" t="str">
            <v>0</v>
          </cell>
          <cell r="CO43" t="str">
            <v>0</v>
          </cell>
          <cell r="CP43" t="str">
            <v>0</v>
          </cell>
          <cell r="CQ43" t="str">
            <v>0</v>
          </cell>
          <cell r="CR43" t="str">
            <v>0</v>
          </cell>
          <cell r="CS43" t="str">
            <v>0</v>
          </cell>
          <cell r="CT43" t="str">
            <v>0</v>
          </cell>
          <cell r="CV43" t="str">
            <v>0</v>
          </cell>
          <cell r="CW43" t="str">
            <v>0</v>
          </cell>
          <cell r="CX43" t="str">
            <v>0</v>
          </cell>
          <cell r="CY43" t="str">
            <v>0</v>
          </cell>
          <cell r="CZ43" t="str">
            <v>0</v>
          </cell>
          <cell r="DA43" t="str">
            <v>0</v>
          </cell>
          <cell r="DB43" t="str">
            <v>0</v>
          </cell>
          <cell r="DC43" t="str">
            <v>0</v>
          </cell>
          <cell r="DD43" t="str">
            <v>0</v>
          </cell>
          <cell r="DE43" t="str">
            <v>0</v>
          </cell>
          <cell r="DF43" t="str">
            <v>0</v>
          </cell>
          <cell r="DG43" t="str">
            <v>0</v>
          </cell>
          <cell r="DH43" t="str">
            <v>0</v>
          </cell>
          <cell r="DJ43" t="str">
            <v>0</v>
          </cell>
          <cell r="DK43" t="str">
            <v>0</v>
          </cell>
          <cell r="DL43" t="str">
            <v>0</v>
          </cell>
          <cell r="DM43" t="str">
            <v>0</v>
          </cell>
          <cell r="DN43" t="str">
            <v>0</v>
          </cell>
          <cell r="DO43" t="str">
            <v>0</v>
          </cell>
          <cell r="DP43" t="str">
            <v>0</v>
          </cell>
          <cell r="DQ43" t="str">
            <v>0</v>
          </cell>
          <cell r="DR43" t="str">
            <v>0</v>
          </cell>
          <cell r="DS43" t="str">
            <v>0</v>
          </cell>
          <cell r="DT43" t="str">
            <v>0</v>
          </cell>
          <cell r="DU43" t="str">
            <v>0</v>
          </cell>
          <cell r="DV43" t="str">
            <v>0</v>
          </cell>
        </row>
        <row r="44">
          <cell r="A44" t="str">
            <v>Depreciation Expense - Stores Depreciation 4030-30051</v>
          </cell>
          <cell r="B44">
            <v>264.12</v>
          </cell>
          <cell r="C44">
            <v>22.01</v>
          </cell>
          <cell r="D44">
            <v>22.01</v>
          </cell>
          <cell r="E44">
            <v>22.01</v>
          </cell>
          <cell r="F44">
            <v>22.01</v>
          </cell>
          <cell r="G44">
            <v>22.01</v>
          </cell>
          <cell r="H44">
            <v>22.01</v>
          </cell>
          <cell r="I44">
            <v>22.01</v>
          </cell>
          <cell r="J44">
            <v>22.01</v>
          </cell>
          <cell r="K44">
            <v>22.01</v>
          </cell>
          <cell r="L44">
            <v>22.01</v>
          </cell>
          <cell r="M44">
            <v>22.01</v>
          </cell>
          <cell r="N44">
            <v>22.01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0</v>
          </cell>
          <cell r="V44" t="str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 t="str">
            <v>0</v>
          </cell>
          <cell r="AJ44" t="str">
            <v>0</v>
          </cell>
          <cell r="AK44" t="str">
            <v>0</v>
          </cell>
          <cell r="AL44" t="str">
            <v>0</v>
          </cell>
          <cell r="AM44" t="str">
            <v>0</v>
          </cell>
          <cell r="AN44" t="str">
            <v>0</v>
          </cell>
          <cell r="AO44" t="str">
            <v>0</v>
          </cell>
          <cell r="AP44" t="str">
            <v>0</v>
          </cell>
          <cell r="AR44" t="str">
            <v>0</v>
          </cell>
          <cell r="AS44" t="str">
            <v>0</v>
          </cell>
          <cell r="AT44" t="str">
            <v>0</v>
          </cell>
          <cell r="AU44" t="str">
            <v>0</v>
          </cell>
          <cell r="AV44" t="str">
            <v>0</v>
          </cell>
          <cell r="AW44" t="str">
            <v>0</v>
          </cell>
          <cell r="AX44" t="str">
            <v>0</v>
          </cell>
          <cell r="AY44" t="str">
            <v>0</v>
          </cell>
          <cell r="AZ44" t="str">
            <v>0</v>
          </cell>
          <cell r="BA44" t="str">
            <v>0</v>
          </cell>
          <cell r="BB44" t="str">
            <v>0</v>
          </cell>
          <cell r="BC44" t="str">
            <v>0</v>
          </cell>
          <cell r="BD44" t="str">
            <v>0</v>
          </cell>
          <cell r="BF44" t="str">
            <v>0</v>
          </cell>
          <cell r="BG44" t="str">
            <v>0</v>
          </cell>
          <cell r="BH44" t="str">
            <v>0</v>
          </cell>
          <cell r="BI44" t="str">
            <v>0</v>
          </cell>
          <cell r="BJ44" t="str">
            <v>0</v>
          </cell>
          <cell r="BK44" t="str">
            <v>0</v>
          </cell>
          <cell r="BL44" t="str">
            <v>0</v>
          </cell>
          <cell r="BM44" t="str">
            <v>0</v>
          </cell>
          <cell r="BN44" t="str">
            <v>0</v>
          </cell>
          <cell r="BO44" t="str">
            <v>0</v>
          </cell>
          <cell r="BP44" t="str">
            <v>0</v>
          </cell>
          <cell r="BQ44" t="str">
            <v>0</v>
          </cell>
          <cell r="BR44" t="str">
            <v>0</v>
          </cell>
          <cell r="BT44" t="str">
            <v>0</v>
          </cell>
          <cell r="BU44" t="str">
            <v>0</v>
          </cell>
          <cell r="BV44" t="str">
            <v>0</v>
          </cell>
          <cell r="BW44" t="str">
            <v>0</v>
          </cell>
          <cell r="BX44" t="str">
            <v>0</v>
          </cell>
          <cell r="BY44" t="str">
            <v>0</v>
          </cell>
          <cell r="BZ44" t="str">
            <v>0</v>
          </cell>
          <cell r="CA44" t="str">
            <v>0</v>
          </cell>
          <cell r="CB44" t="str">
            <v>0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H44" t="str">
            <v>0</v>
          </cell>
          <cell r="CI44" t="str">
            <v>0</v>
          </cell>
          <cell r="CJ44" t="str">
            <v>0</v>
          </cell>
          <cell r="CK44" t="str">
            <v>0</v>
          </cell>
          <cell r="CL44" t="str">
            <v>0</v>
          </cell>
          <cell r="CM44" t="str">
            <v>0</v>
          </cell>
          <cell r="CN44" t="str">
            <v>0</v>
          </cell>
          <cell r="CO44" t="str">
            <v>0</v>
          </cell>
          <cell r="CP44" t="str">
            <v>0</v>
          </cell>
          <cell r="CQ44" t="str">
            <v>0</v>
          </cell>
          <cell r="CR44" t="str">
            <v>0</v>
          </cell>
          <cell r="CS44" t="str">
            <v>0</v>
          </cell>
          <cell r="CT44" t="str">
            <v>0</v>
          </cell>
          <cell r="CV44" t="str">
            <v>0</v>
          </cell>
          <cell r="CW44" t="str">
            <v>0</v>
          </cell>
          <cell r="CX44" t="str">
            <v>0</v>
          </cell>
          <cell r="CY44" t="str">
            <v>0</v>
          </cell>
          <cell r="CZ44" t="str">
            <v>0</v>
          </cell>
          <cell r="DA44" t="str">
            <v>0</v>
          </cell>
          <cell r="DB44" t="str">
            <v>0</v>
          </cell>
          <cell r="DC44" t="str">
            <v>0</v>
          </cell>
          <cell r="DD44" t="str">
            <v>0</v>
          </cell>
          <cell r="DE44" t="str">
            <v>0</v>
          </cell>
          <cell r="DF44" t="str">
            <v>0</v>
          </cell>
          <cell r="DG44" t="str">
            <v>0</v>
          </cell>
          <cell r="DH44" t="str">
            <v>0</v>
          </cell>
          <cell r="DJ44" t="str">
            <v>0</v>
          </cell>
          <cell r="DK44" t="str">
            <v>0</v>
          </cell>
          <cell r="DL44" t="str">
            <v>0</v>
          </cell>
          <cell r="DM44" t="str">
            <v>0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 t="str">
            <v>0</v>
          </cell>
          <cell r="DT44" t="str">
            <v>0</v>
          </cell>
          <cell r="DU44" t="str">
            <v>0</v>
          </cell>
          <cell r="DV44" t="str">
            <v>0</v>
          </cell>
        </row>
        <row r="45">
          <cell r="A45" t="str">
            <v>Depreciation Expense - Stores Depreciation 4030-30052</v>
          </cell>
          <cell r="B45" t="str">
            <v>0</v>
          </cell>
          <cell r="C45" t="str">
            <v>0</v>
          </cell>
          <cell r="D45" t="str">
            <v>0</v>
          </cell>
          <cell r="E45" t="str">
            <v>0</v>
          </cell>
          <cell r="F45" t="str">
            <v>0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0</v>
          </cell>
          <cell r="V45" t="str">
            <v>0</v>
          </cell>
          <cell r="W45" t="str">
            <v>0</v>
          </cell>
          <cell r="X45" t="str">
            <v>0</v>
          </cell>
          <cell r="Y45" t="str">
            <v>0</v>
          </cell>
          <cell r="Z45" t="str">
            <v>0</v>
          </cell>
          <cell r="AA45" t="str">
            <v>0</v>
          </cell>
          <cell r="AB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 t="str">
            <v>0</v>
          </cell>
          <cell r="AJ45" t="str">
            <v>0</v>
          </cell>
          <cell r="AK45" t="str">
            <v>0</v>
          </cell>
          <cell r="AL45" t="str">
            <v>0</v>
          </cell>
          <cell r="AM45" t="str">
            <v>0</v>
          </cell>
          <cell r="AN45" t="str">
            <v>0</v>
          </cell>
          <cell r="AO45" t="str">
            <v>0</v>
          </cell>
          <cell r="AP45" t="str">
            <v>0</v>
          </cell>
          <cell r="AR45" t="str">
            <v>0</v>
          </cell>
          <cell r="AS45" t="str">
            <v>0</v>
          </cell>
          <cell r="AT45" t="str">
            <v>0</v>
          </cell>
          <cell r="AU45" t="str">
            <v>0</v>
          </cell>
          <cell r="AV45" t="str">
            <v>0</v>
          </cell>
          <cell r="AW45" t="str">
            <v>0</v>
          </cell>
          <cell r="AX45" t="str">
            <v>0</v>
          </cell>
          <cell r="AY45" t="str">
            <v>0</v>
          </cell>
          <cell r="AZ45" t="str">
            <v>0</v>
          </cell>
          <cell r="BA45" t="str">
            <v>0</v>
          </cell>
          <cell r="BB45" t="str">
            <v>0</v>
          </cell>
          <cell r="BC45" t="str">
            <v>0</v>
          </cell>
          <cell r="BD45" t="str">
            <v>0</v>
          </cell>
          <cell r="BF45" t="str">
            <v>0</v>
          </cell>
          <cell r="BG45" t="str">
            <v>0</v>
          </cell>
          <cell r="BH45" t="str">
            <v>0</v>
          </cell>
          <cell r="BI45" t="str">
            <v>0</v>
          </cell>
          <cell r="BJ45" t="str">
            <v>0</v>
          </cell>
          <cell r="BK45" t="str">
            <v>0</v>
          </cell>
          <cell r="BL45" t="str">
            <v>0</v>
          </cell>
          <cell r="BM45" t="str">
            <v>0</v>
          </cell>
          <cell r="BN45" t="str">
            <v>0</v>
          </cell>
          <cell r="BO45" t="str">
            <v>0</v>
          </cell>
          <cell r="BP45" t="str">
            <v>0</v>
          </cell>
          <cell r="BQ45" t="str">
            <v>0</v>
          </cell>
          <cell r="BR45" t="str">
            <v>0</v>
          </cell>
          <cell r="BT45" t="str">
            <v>0</v>
          </cell>
          <cell r="BU45" t="str">
            <v>0</v>
          </cell>
          <cell r="BV45" t="str">
            <v>0</v>
          </cell>
          <cell r="BW45" t="str">
            <v>0</v>
          </cell>
          <cell r="BX45" t="str">
            <v>0</v>
          </cell>
          <cell r="BY45" t="str">
            <v>0</v>
          </cell>
          <cell r="BZ45" t="str">
            <v>0</v>
          </cell>
          <cell r="CA45" t="str">
            <v>0</v>
          </cell>
          <cell r="CB45" t="str">
            <v>0</v>
          </cell>
          <cell r="CC45" t="str">
            <v>0</v>
          </cell>
          <cell r="CD45" t="str">
            <v>0</v>
          </cell>
          <cell r="CE45" t="str">
            <v>0</v>
          </cell>
          <cell r="CF45" t="str">
            <v>0</v>
          </cell>
          <cell r="CH45" t="str">
            <v>0</v>
          </cell>
          <cell r="CI45" t="str">
            <v>0</v>
          </cell>
          <cell r="CJ45" t="str">
            <v>0</v>
          </cell>
          <cell r="CK45" t="str">
            <v>0</v>
          </cell>
          <cell r="CL45" t="str">
            <v>0</v>
          </cell>
          <cell r="CM45" t="str">
            <v>0</v>
          </cell>
          <cell r="CN45" t="str">
            <v>0</v>
          </cell>
          <cell r="CO45" t="str">
            <v>0</v>
          </cell>
          <cell r="CP45" t="str">
            <v>0</v>
          </cell>
          <cell r="CQ45" t="str">
            <v>0</v>
          </cell>
          <cell r="CR45" t="str">
            <v>0</v>
          </cell>
          <cell r="CS45" t="str">
            <v>0</v>
          </cell>
          <cell r="CT45" t="str">
            <v>0</v>
          </cell>
          <cell r="CV45" t="str">
            <v>0</v>
          </cell>
          <cell r="CW45" t="str">
            <v>0</v>
          </cell>
          <cell r="CX45" t="str">
            <v>0</v>
          </cell>
          <cell r="CY45" t="str">
            <v>0</v>
          </cell>
          <cell r="CZ45" t="str">
            <v>0</v>
          </cell>
          <cell r="DA45" t="str">
            <v>0</v>
          </cell>
          <cell r="DB45" t="str">
            <v>0</v>
          </cell>
          <cell r="DC45" t="str">
            <v>0</v>
          </cell>
          <cell r="DD45" t="str">
            <v>0</v>
          </cell>
          <cell r="DE45" t="str">
            <v>0</v>
          </cell>
          <cell r="DF45" t="str">
            <v>0</v>
          </cell>
          <cell r="DG45" t="str">
            <v>0</v>
          </cell>
          <cell r="DH45" t="str">
            <v>0</v>
          </cell>
          <cell r="DJ45" t="str">
            <v>0</v>
          </cell>
          <cell r="DK45" t="str">
            <v>0</v>
          </cell>
          <cell r="DL45" t="str">
            <v>0</v>
          </cell>
          <cell r="DM45" t="str">
            <v>0</v>
          </cell>
          <cell r="DN45" t="str">
            <v>0</v>
          </cell>
          <cell r="DO45" t="str">
            <v>0</v>
          </cell>
          <cell r="DP45" t="str">
            <v>0</v>
          </cell>
          <cell r="DQ45" t="str">
            <v>0</v>
          </cell>
          <cell r="DR45" t="str">
            <v>0</v>
          </cell>
          <cell r="DS45" t="str">
            <v>0</v>
          </cell>
          <cell r="DT45" t="str">
            <v>0</v>
          </cell>
          <cell r="DU45" t="str">
            <v>0</v>
          </cell>
          <cell r="DV45" t="str">
            <v>0</v>
          </cell>
        </row>
        <row r="46">
          <cell r="A46" t="str">
            <v>Depreciation Expense - Tools &amp; Shop Deprec 4030-30061</v>
          </cell>
          <cell r="B46">
            <v>128326.61</v>
          </cell>
          <cell r="C46">
            <v>10016.31</v>
          </cell>
          <cell r="D46">
            <v>10083.51</v>
          </cell>
          <cell r="E46">
            <v>10157.42</v>
          </cell>
          <cell r="F46">
            <v>10239.549999999999</v>
          </cell>
          <cell r="G46">
            <v>10331.950000000001</v>
          </cell>
          <cell r="H46">
            <v>10437.549999999999</v>
          </cell>
          <cell r="I46">
            <v>10560.74</v>
          </cell>
          <cell r="J46">
            <v>10708.58</v>
          </cell>
          <cell r="K46">
            <v>10893.37</v>
          </cell>
          <cell r="L46">
            <v>11139.76</v>
          </cell>
          <cell r="M46">
            <v>11509.35</v>
          </cell>
          <cell r="N46">
            <v>12248.52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0</v>
          </cell>
          <cell r="V46" t="str">
            <v>0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 t="str">
            <v>0</v>
          </cell>
          <cell r="AL46" t="str">
            <v>0</v>
          </cell>
          <cell r="AM46" t="str">
            <v>0</v>
          </cell>
          <cell r="AN46" t="str">
            <v>0</v>
          </cell>
          <cell r="AO46" t="str">
            <v>0</v>
          </cell>
          <cell r="AP46" t="str">
            <v>0</v>
          </cell>
          <cell r="AR46" t="str">
            <v>0</v>
          </cell>
          <cell r="AS46" t="str">
            <v>0</v>
          </cell>
          <cell r="AT46" t="str">
            <v>0</v>
          </cell>
          <cell r="AU46" t="str">
            <v>0</v>
          </cell>
          <cell r="AV46" t="str">
            <v>0</v>
          </cell>
          <cell r="AW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 t="str">
            <v>0</v>
          </cell>
          <cell r="BD46" t="str">
            <v>0</v>
          </cell>
          <cell r="BF46" t="str">
            <v>0</v>
          </cell>
          <cell r="BG46" t="str">
            <v>0</v>
          </cell>
          <cell r="BH46" t="str">
            <v>0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 t="str">
            <v>0</v>
          </cell>
          <cell r="BO46" t="str">
            <v>0</v>
          </cell>
          <cell r="BP46" t="str">
            <v>0</v>
          </cell>
          <cell r="BQ46" t="str">
            <v>0</v>
          </cell>
          <cell r="BR46" t="str">
            <v>0</v>
          </cell>
          <cell r="BT46" t="str">
            <v>0</v>
          </cell>
          <cell r="BU46" t="str">
            <v>0</v>
          </cell>
          <cell r="BV46" t="str">
            <v>0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 t="str">
            <v>0</v>
          </cell>
          <cell r="CC46" t="str">
            <v>0</v>
          </cell>
          <cell r="CD46" t="str">
            <v>0</v>
          </cell>
          <cell r="CE46" t="str">
            <v>0</v>
          </cell>
          <cell r="CF46" t="str">
            <v>0</v>
          </cell>
          <cell r="CH46" t="str">
            <v>0</v>
          </cell>
          <cell r="CI46" t="str">
            <v>0</v>
          </cell>
          <cell r="CJ46" t="str">
            <v>0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 t="str">
            <v>0</v>
          </cell>
          <cell r="CT46" t="str">
            <v>0</v>
          </cell>
          <cell r="CV46" t="str">
            <v>0</v>
          </cell>
          <cell r="CW46" t="str">
            <v>0</v>
          </cell>
          <cell r="CX46" t="str">
            <v>0</v>
          </cell>
          <cell r="CY46" t="str">
            <v>0</v>
          </cell>
          <cell r="CZ46" t="str">
            <v>0</v>
          </cell>
          <cell r="DA46" t="str">
            <v>0</v>
          </cell>
          <cell r="DB46" t="str">
            <v>0</v>
          </cell>
          <cell r="DC46" t="str">
            <v>0</v>
          </cell>
          <cell r="DD46" t="str">
            <v>0</v>
          </cell>
          <cell r="DE46" t="str">
            <v>0</v>
          </cell>
          <cell r="DF46" t="str">
            <v>0</v>
          </cell>
          <cell r="DG46" t="str">
            <v>0</v>
          </cell>
          <cell r="DH46" t="str">
            <v>0</v>
          </cell>
          <cell r="DJ46" t="str">
            <v>0</v>
          </cell>
          <cell r="DK46" t="str">
            <v>0</v>
          </cell>
          <cell r="DL46" t="str">
            <v>0</v>
          </cell>
          <cell r="DM46" t="str">
            <v>0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 t="str">
            <v>0</v>
          </cell>
          <cell r="DT46" t="str">
            <v>0</v>
          </cell>
          <cell r="DU46" t="str">
            <v>0</v>
          </cell>
          <cell r="DV46" t="str">
            <v>0</v>
          </cell>
        </row>
        <row r="47">
          <cell r="A47" t="str">
            <v>Depreciation Expense - Tools &amp; Shop Deprec 4030-30062</v>
          </cell>
          <cell r="B47" t="str">
            <v>0</v>
          </cell>
          <cell r="C47" t="str">
            <v>0</v>
          </cell>
          <cell r="D47" t="str">
            <v>0</v>
          </cell>
          <cell r="E47" t="str">
            <v>0</v>
          </cell>
          <cell r="F47" t="str">
            <v>0</v>
          </cell>
          <cell r="G47" t="str">
            <v>0</v>
          </cell>
          <cell r="H47" t="str">
            <v>0</v>
          </cell>
          <cell r="I47" t="str">
            <v>0</v>
          </cell>
          <cell r="J47" t="str">
            <v>0</v>
          </cell>
          <cell r="K47" t="str">
            <v>0</v>
          </cell>
          <cell r="L47" t="str">
            <v>0</v>
          </cell>
          <cell r="M47" t="str">
            <v>0</v>
          </cell>
          <cell r="N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0</v>
          </cell>
          <cell r="V47" t="str">
            <v>0</v>
          </cell>
          <cell r="W47" t="str">
            <v>0</v>
          </cell>
          <cell r="X47" t="str">
            <v>0</v>
          </cell>
          <cell r="Y47" t="str">
            <v>0</v>
          </cell>
          <cell r="Z47" t="str">
            <v>0</v>
          </cell>
          <cell r="AA47" t="str">
            <v>0</v>
          </cell>
          <cell r="AB47" t="str">
            <v>0</v>
          </cell>
          <cell r="AD47" t="str">
            <v>0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 t="str">
            <v>0</v>
          </cell>
          <cell r="AJ47" t="str">
            <v>0</v>
          </cell>
          <cell r="AK47" t="str">
            <v>0</v>
          </cell>
          <cell r="AL47" t="str">
            <v>0</v>
          </cell>
          <cell r="AM47" t="str">
            <v>0</v>
          </cell>
          <cell r="AN47" t="str">
            <v>0</v>
          </cell>
          <cell r="AO47" t="str">
            <v>0</v>
          </cell>
          <cell r="AP47" t="str">
            <v>0</v>
          </cell>
          <cell r="AR47" t="str">
            <v>0</v>
          </cell>
          <cell r="AS47" t="str">
            <v>0</v>
          </cell>
          <cell r="AT47" t="str">
            <v>0</v>
          </cell>
          <cell r="AU47" t="str">
            <v>0</v>
          </cell>
          <cell r="AV47" t="str">
            <v>0</v>
          </cell>
          <cell r="AW47" t="str">
            <v>0</v>
          </cell>
          <cell r="AX47" t="str">
            <v>0</v>
          </cell>
          <cell r="AY47" t="str">
            <v>0</v>
          </cell>
          <cell r="AZ47" t="str">
            <v>0</v>
          </cell>
          <cell r="BA47" t="str">
            <v>0</v>
          </cell>
          <cell r="BB47" t="str">
            <v>0</v>
          </cell>
          <cell r="BC47" t="str">
            <v>0</v>
          </cell>
          <cell r="BD47" t="str">
            <v>0</v>
          </cell>
          <cell r="BF47" t="str">
            <v>0</v>
          </cell>
          <cell r="BG47" t="str">
            <v>0</v>
          </cell>
          <cell r="BH47" t="str">
            <v>0</v>
          </cell>
          <cell r="BI47" t="str">
            <v>0</v>
          </cell>
          <cell r="BJ47" t="str">
            <v>0</v>
          </cell>
          <cell r="BK47" t="str">
            <v>0</v>
          </cell>
          <cell r="BL47" t="str">
            <v>0</v>
          </cell>
          <cell r="BM47" t="str">
            <v>0</v>
          </cell>
          <cell r="BN47" t="str">
            <v>0</v>
          </cell>
          <cell r="BO47" t="str">
            <v>0</v>
          </cell>
          <cell r="BP47" t="str">
            <v>0</v>
          </cell>
          <cell r="BQ47" t="str">
            <v>0</v>
          </cell>
          <cell r="BR47" t="str">
            <v>0</v>
          </cell>
          <cell r="BT47" t="str">
            <v>0</v>
          </cell>
          <cell r="BU47" t="str">
            <v>0</v>
          </cell>
          <cell r="BV47" t="str">
            <v>0</v>
          </cell>
          <cell r="BW47" t="str">
            <v>0</v>
          </cell>
          <cell r="BX47" t="str">
            <v>0</v>
          </cell>
          <cell r="BY47" t="str">
            <v>0</v>
          </cell>
          <cell r="BZ47" t="str">
            <v>0</v>
          </cell>
          <cell r="CA47" t="str">
            <v>0</v>
          </cell>
          <cell r="CB47" t="str">
            <v>0</v>
          </cell>
          <cell r="CC47" t="str">
            <v>0</v>
          </cell>
          <cell r="CD47" t="str">
            <v>0</v>
          </cell>
          <cell r="CE47" t="str">
            <v>0</v>
          </cell>
          <cell r="CF47" t="str">
            <v>0</v>
          </cell>
          <cell r="CH47" t="str">
            <v>0</v>
          </cell>
          <cell r="CI47" t="str">
            <v>0</v>
          </cell>
          <cell r="CJ47" t="str">
            <v>0</v>
          </cell>
          <cell r="CK47" t="str">
            <v>0</v>
          </cell>
          <cell r="CL47" t="str">
            <v>0</v>
          </cell>
          <cell r="CM47" t="str">
            <v>0</v>
          </cell>
          <cell r="CN47" t="str">
            <v>0</v>
          </cell>
          <cell r="CO47" t="str">
            <v>0</v>
          </cell>
          <cell r="CP47" t="str">
            <v>0</v>
          </cell>
          <cell r="CQ47" t="str">
            <v>0</v>
          </cell>
          <cell r="CR47" t="str">
            <v>0</v>
          </cell>
          <cell r="CS47" t="str">
            <v>0</v>
          </cell>
          <cell r="CT47" t="str">
            <v>0</v>
          </cell>
          <cell r="CV47" t="str">
            <v>0</v>
          </cell>
          <cell r="CW47" t="str">
            <v>0</v>
          </cell>
          <cell r="CX47" t="str">
            <v>0</v>
          </cell>
          <cell r="CY47" t="str">
            <v>0</v>
          </cell>
          <cell r="CZ47" t="str">
            <v>0</v>
          </cell>
          <cell r="DA47" t="str">
            <v>0</v>
          </cell>
          <cell r="DB47" t="str">
            <v>0</v>
          </cell>
          <cell r="DC47" t="str">
            <v>0</v>
          </cell>
          <cell r="DD47" t="str">
            <v>0</v>
          </cell>
          <cell r="DE47" t="str">
            <v>0</v>
          </cell>
          <cell r="DF47" t="str">
            <v>0</v>
          </cell>
          <cell r="DG47" t="str">
            <v>0</v>
          </cell>
          <cell r="DH47" t="str">
            <v>0</v>
          </cell>
          <cell r="DJ47" t="str">
            <v>0</v>
          </cell>
          <cell r="DK47" t="str">
            <v>0</v>
          </cell>
          <cell r="DL47" t="str">
            <v>0</v>
          </cell>
          <cell r="DM47" t="str">
            <v>0</v>
          </cell>
          <cell r="DN47" t="str">
            <v>0</v>
          </cell>
          <cell r="DO47" t="str">
            <v>0</v>
          </cell>
          <cell r="DP47" t="str">
            <v>0</v>
          </cell>
          <cell r="DQ47" t="str">
            <v>0</v>
          </cell>
          <cell r="DR47" t="str">
            <v>0</v>
          </cell>
          <cell r="DS47" t="str">
            <v>0</v>
          </cell>
          <cell r="DT47" t="str">
            <v>0</v>
          </cell>
          <cell r="DU47" t="str">
            <v>0</v>
          </cell>
          <cell r="DV47" t="str">
            <v>0</v>
          </cell>
        </row>
        <row r="48">
          <cell r="A48" t="str">
            <v>Depreciation Expense - Lab Depreciation 4030-30071</v>
          </cell>
          <cell r="B48">
            <v>8723.86</v>
          </cell>
          <cell r="C48">
            <v>745.47</v>
          </cell>
          <cell r="D48">
            <v>743.64</v>
          </cell>
          <cell r="E48">
            <v>741.62</v>
          </cell>
          <cell r="F48">
            <v>739.38</v>
          </cell>
          <cell r="G48">
            <v>736.86</v>
          </cell>
          <cell r="H48">
            <v>733.98</v>
          </cell>
          <cell r="I48">
            <v>730.62</v>
          </cell>
          <cell r="J48">
            <v>726.59</v>
          </cell>
          <cell r="K48">
            <v>721.55</v>
          </cell>
          <cell r="L48">
            <v>714.83</v>
          </cell>
          <cell r="M48">
            <v>704.74</v>
          </cell>
          <cell r="N48">
            <v>684.58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0</v>
          </cell>
          <cell r="V48" t="str">
            <v>0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 t="str">
            <v>0</v>
          </cell>
          <cell r="AJ48" t="str">
            <v>0</v>
          </cell>
          <cell r="AK48" t="str">
            <v>0</v>
          </cell>
          <cell r="AL48" t="str">
            <v>0</v>
          </cell>
          <cell r="AM48" t="str">
            <v>0</v>
          </cell>
          <cell r="AN48" t="str">
            <v>0</v>
          </cell>
          <cell r="AO48" t="str">
            <v>0</v>
          </cell>
          <cell r="AP48" t="str">
            <v>0</v>
          </cell>
          <cell r="AR48" t="str">
            <v>0</v>
          </cell>
          <cell r="AS48" t="str">
            <v>0</v>
          </cell>
          <cell r="AT48" t="str">
            <v>0</v>
          </cell>
          <cell r="AU48" t="str">
            <v>0</v>
          </cell>
          <cell r="AV48" t="str">
            <v>0</v>
          </cell>
          <cell r="AW48" t="str">
            <v>0</v>
          </cell>
          <cell r="AX48" t="str">
            <v>0</v>
          </cell>
          <cell r="AY48" t="str">
            <v>0</v>
          </cell>
          <cell r="AZ48" t="str">
            <v>0</v>
          </cell>
          <cell r="BA48" t="str">
            <v>0</v>
          </cell>
          <cell r="BB48" t="str">
            <v>0</v>
          </cell>
          <cell r="BC48" t="str">
            <v>0</v>
          </cell>
          <cell r="BD48" t="str">
            <v>0</v>
          </cell>
          <cell r="BF48" t="str">
            <v>0</v>
          </cell>
          <cell r="BG48" t="str">
            <v>0</v>
          </cell>
          <cell r="BH48" t="str">
            <v>0</v>
          </cell>
          <cell r="BI48" t="str">
            <v>0</v>
          </cell>
          <cell r="BJ48" t="str">
            <v>0</v>
          </cell>
          <cell r="BK48" t="str">
            <v>0</v>
          </cell>
          <cell r="BL48" t="str">
            <v>0</v>
          </cell>
          <cell r="BM48" t="str">
            <v>0</v>
          </cell>
          <cell r="BN48" t="str">
            <v>0</v>
          </cell>
          <cell r="BO48" t="str">
            <v>0</v>
          </cell>
          <cell r="BP48" t="str">
            <v>0</v>
          </cell>
          <cell r="BQ48" t="str">
            <v>0</v>
          </cell>
          <cell r="BR48" t="str">
            <v>0</v>
          </cell>
          <cell r="BT48" t="str">
            <v>0</v>
          </cell>
          <cell r="BU48" t="str">
            <v>0</v>
          </cell>
          <cell r="BV48" t="str">
            <v>0</v>
          </cell>
          <cell r="BW48" t="str">
            <v>0</v>
          </cell>
          <cell r="BX48" t="str">
            <v>0</v>
          </cell>
          <cell r="BY48" t="str">
            <v>0</v>
          </cell>
          <cell r="BZ48" t="str">
            <v>0</v>
          </cell>
          <cell r="CA48" t="str">
            <v>0</v>
          </cell>
          <cell r="CB48" t="str">
            <v>0</v>
          </cell>
          <cell r="CC48" t="str">
            <v>0</v>
          </cell>
          <cell r="CD48" t="str">
            <v>0</v>
          </cell>
          <cell r="CE48" t="str">
            <v>0</v>
          </cell>
          <cell r="CF48" t="str">
            <v>0</v>
          </cell>
          <cell r="CH48" t="str">
            <v>0</v>
          </cell>
          <cell r="CI48" t="str">
            <v>0</v>
          </cell>
          <cell r="CJ48" t="str">
            <v>0</v>
          </cell>
          <cell r="CK48" t="str">
            <v>0</v>
          </cell>
          <cell r="CL48" t="str">
            <v>0</v>
          </cell>
          <cell r="CM48" t="str">
            <v>0</v>
          </cell>
          <cell r="CN48" t="str">
            <v>0</v>
          </cell>
          <cell r="CO48" t="str">
            <v>0</v>
          </cell>
          <cell r="CP48" t="str">
            <v>0</v>
          </cell>
          <cell r="CQ48" t="str">
            <v>0</v>
          </cell>
          <cell r="CR48" t="str">
            <v>0</v>
          </cell>
          <cell r="CS48" t="str">
            <v>0</v>
          </cell>
          <cell r="CT48" t="str">
            <v>0</v>
          </cell>
          <cell r="CV48" t="str">
            <v>0</v>
          </cell>
          <cell r="CW48" t="str">
            <v>0</v>
          </cell>
          <cell r="CX48" t="str">
            <v>0</v>
          </cell>
          <cell r="CY48" t="str">
            <v>0</v>
          </cell>
          <cell r="CZ48" t="str">
            <v>0</v>
          </cell>
          <cell r="DA48" t="str">
            <v>0</v>
          </cell>
          <cell r="DB48" t="str">
            <v>0</v>
          </cell>
          <cell r="DC48" t="str">
            <v>0</v>
          </cell>
          <cell r="DD48" t="str">
            <v>0</v>
          </cell>
          <cell r="DE48" t="str">
            <v>0</v>
          </cell>
          <cell r="DF48" t="str">
            <v>0</v>
          </cell>
          <cell r="DG48" t="str">
            <v>0</v>
          </cell>
          <cell r="DH48" t="str">
            <v>0</v>
          </cell>
          <cell r="DJ48" t="str">
            <v>0</v>
          </cell>
          <cell r="DK48" t="str">
            <v>0</v>
          </cell>
          <cell r="DL48" t="str">
            <v>0</v>
          </cell>
          <cell r="DM48" t="str">
            <v>0</v>
          </cell>
          <cell r="DN48" t="str">
            <v>0</v>
          </cell>
          <cell r="DO48" t="str">
            <v>0</v>
          </cell>
          <cell r="DP48" t="str">
            <v>0</v>
          </cell>
          <cell r="DQ48" t="str">
            <v>0</v>
          </cell>
          <cell r="DR48" t="str">
            <v>0</v>
          </cell>
          <cell r="DS48" t="str">
            <v>0</v>
          </cell>
          <cell r="DT48" t="str">
            <v>0</v>
          </cell>
          <cell r="DU48" t="str">
            <v>0</v>
          </cell>
          <cell r="DV48" t="str">
            <v>0</v>
          </cell>
        </row>
        <row r="49">
          <cell r="A49" t="str">
            <v>Depreciation Expense - Lab Depreciation Ca 4030-30072</v>
          </cell>
          <cell r="B49" t="str">
            <v>0</v>
          </cell>
          <cell r="C49" t="str">
            <v>0</v>
          </cell>
          <cell r="D49" t="str">
            <v>0</v>
          </cell>
          <cell r="E49" t="str">
            <v>0</v>
          </cell>
          <cell r="F49" t="str">
            <v>0</v>
          </cell>
          <cell r="G49" t="str">
            <v>0</v>
          </cell>
          <cell r="H49" t="str">
            <v>0</v>
          </cell>
          <cell r="I49" t="str">
            <v>0</v>
          </cell>
          <cell r="J49" t="str">
            <v>0</v>
          </cell>
          <cell r="K49" t="str">
            <v>0</v>
          </cell>
          <cell r="L49" t="str">
            <v>0</v>
          </cell>
          <cell r="M49" t="str">
            <v>0</v>
          </cell>
          <cell r="N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0</v>
          </cell>
          <cell r="V49" t="str">
            <v>0</v>
          </cell>
          <cell r="W49" t="str">
            <v>0</v>
          </cell>
          <cell r="X49" t="str">
            <v>0</v>
          </cell>
          <cell r="Y49" t="str">
            <v>0</v>
          </cell>
          <cell r="Z49" t="str">
            <v>0</v>
          </cell>
          <cell r="AA49" t="str">
            <v>0</v>
          </cell>
          <cell r="AB49" t="str">
            <v>0</v>
          </cell>
          <cell r="AD49" t="str">
            <v>0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 t="str">
            <v>0</v>
          </cell>
          <cell r="AJ49" t="str">
            <v>0</v>
          </cell>
          <cell r="AK49" t="str">
            <v>0</v>
          </cell>
          <cell r="AL49" t="str">
            <v>0</v>
          </cell>
          <cell r="AM49" t="str">
            <v>0</v>
          </cell>
          <cell r="AN49" t="str">
            <v>0</v>
          </cell>
          <cell r="AO49" t="str">
            <v>0</v>
          </cell>
          <cell r="AP49" t="str">
            <v>0</v>
          </cell>
          <cell r="AR49" t="str">
            <v>0</v>
          </cell>
          <cell r="AS49" t="str">
            <v>0</v>
          </cell>
          <cell r="AT49" t="str">
            <v>0</v>
          </cell>
          <cell r="AU49" t="str">
            <v>0</v>
          </cell>
          <cell r="AV49" t="str">
            <v>0</v>
          </cell>
          <cell r="AW49" t="str">
            <v>0</v>
          </cell>
          <cell r="AX49" t="str">
            <v>0</v>
          </cell>
          <cell r="AY49" t="str">
            <v>0</v>
          </cell>
          <cell r="AZ49" t="str">
            <v>0</v>
          </cell>
          <cell r="BA49" t="str">
            <v>0</v>
          </cell>
          <cell r="BB49" t="str">
            <v>0</v>
          </cell>
          <cell r="BC49" t="str">
            <v>0</v>
          </cell>
          <cell r="BD49" t="str">
            <v>0</v>
          </cell>
          <cell r="BF49" t="str">
            <v>0</v>
          </cell>
          <cell r="BG49" t="str">
            <v>0</v>
          </cell>
          <cell r="BH49" t="str">
            <v>0</v>
          </cell>
          <cell r="BI49" t="str">
            <v>0</v>
          </cell>
          <cell r="BJ49" t="str">
            <v>0</v>
          </cell>
          <cell r="BK49" t="str">
            <v>0</v>
          </cell>
          <cell r="BL49" t="str">
            <v>0</v>
          </cell>
          <cell r="BM49" t="str">
            <v>0</v>
          </cell>
          <cell r="BN49" t="str">
            <v>0</v>
          </cell>
          <cell r="BO49" t="str">
            <v>0</v>
          </cell>
          <cell r="BP49" t="str">
            <v>0</v>
          </cell>
          <cell r="BQ49" t="str">
            <v>0</v>
          </cell>
          <cell r="BR49" t="str">
            <v>0</v>
          </cell>
          <cell r="BT49" t="str">
            <v>0</v>
          </cell>
          <cell r="BU49" t="str">
            <v>0</v>
          </cell>
          <cell r="BV49" t="str">
            <v>0</v>
          </cell>
          <cell r="BW49" t="str">
            <v>0</v>
          </cell>
          <cell r="BX49" t="str">
            <v>0</v>
          </cell>
          <cell r="BY49" t="str">
            <v>0</v>
          </cell>
          <cell r="BZ49" t="str">
            <v>0</v>
          </cell>
          <cell r="CA49" t="str">
            <v>0</v>
          </cell>
          <cell r="CB49" t="str">
            <v>0</v>
          </cell>
          <cell r="CC49" t="str">
            <v>0</v>
          </cell>
          <cell r="CD49" t="str">
            <v>0</v>
          </cell>
          <cell r="CE49" t="str">
            <v>0</v>
          </cell>
          <cell r="CF49" t="str">
            <v>0</v>
          </cell>
          <cell r="CH49" t="str">
            <v>0</v>
          </cell>
          <cell r="CI49" t="str">
            <v>0</v>
          </cell>
          <cell r="CJ49" t="str">
            <v>0</v>
          </cell>
          <cell r="CK49" t="str">
            <v>0</v>
          </cell>
          <cell r="CL49" t="str">
            <v>0</v>
          </cell>
          <cell r="CM49" t="str">
            <v>0</v>
          </cell>
          <cell r="CN49" t="str">
            <v>0</v>
          </cell>
          <cell r="CO49" t="str">
            <v>0</v>
          </cell>
          <cell r="CP49" t="str">
            <v>0</v>
          </cell>
          <cell r="CQ49" t="str">
            <v>0</v>
          </cell>
          <cell r="CR49" t="str">
            <v>0</v>
          </cell>
          <cell r="CS49" t="str">
            <v>0</v>
          </cell>
          <cell r="CT49" t="str">
            <v>0</v>
          </cell>
          <cell r="CV49" t="str">
            <v>0</v>
          </cell>
          <cell r="CW49" t="str">
            <v>0</v>
          </cell>
          <cell r="CX49" t="str">
            <v>0</v>
          </cell>
          <cell r="CY49" t="str">
            <v>0</v>
          </cell>
          <cell r="CZ49" t="str">
            <v>0</v>
          </cell>
          <cell r="DA49" t="str">
            <v>0</v>
          </cell>
          <cell r="DB49" t="str">
            <v>0</v>
          </cell>
          <cell r="DC49" t="str">
            <v>0</v>
          </cell>
          <cell r="DD49" t="str">
            <v>0</v>
          </cell>
          <cell r="DE49" t="str">
            <v>0</v>
          </cell>
          <cell r="DF49" t="str">
            <v>0</v>
          </cell>
          <cell r="DG49" t="str">
            <v>0</v>
          </cell>
          <cell r="DH49" t="str">
            <v>0</v>
          </cell>
          <cell r="DJ49" t="str">
            <v>0</v>
          </cell>
          <cell r="DK49" t="str">
            <v>0</v>
          </cell>
          <cell r="DL49" t="str">
            <v>0</v>
          </cell>
          <cell r="DM49" t="str">
            <v>0</v>
          </cell>
          <cell r="DN49" t="str">
            <v>0</v>
          </cell>
          <cell r="DO49" t="str">
            <v>0</v>
          </cell>
          <cell r="DP49" t="str">
            <v>0</v>
          </cell>
          <cell r="DQ49" t="str">
            <v>0</v>
          </cell>
          <cell r="DR49" t="str">
            <v>0</v>
          </cell>
          <cell r="DS49" t="str">
            <v>0</v>
          </cell>
          <cell r="DT49" t="str">
            <v>0</v>
          </cell>
          <cell r="DU49" t="str">
            <v>0</v>
          </cell>
          <cell r="DV49" t="str">
            <v>0</v>
          </cell>
        </row>
        <row r="50">
          <cell r="A50" t="str">
            <v>Depreciation Expense - Billed to West Tex  4030-40001</v>
          </cell>
          <cell r="B50" t="str">
            <v>0</v>
          </cell>
          <cell r="C50" t="str">
            <v>0</v>
          </cell>
          <cell r="D50" t="str">
            <v>0</v>
          </cell>
          <cell r="E50" t="str">
            <v>0</v>
          </cell>
          <cell r="F50" t="str">
            <v>0</v>
          </cell>
          <cell r="G50" t="str">
            <v>0</v>
          </cell>
          <cell r="H50" t="str">
            <v>0</v>
          </cell>
          <cell r="I50" t="str">
            <v>0</v>
          </cell>
          <cell r="J50" t="str">
            <v>0</v>
          </cell>
          <cell r="K50" t="str">
            <v>0</v>
          </cell>
          <cell r="L50" t="str">
            <v>0</v>
          </cell>
          <cell r="M50" t="str">
            <v>0</v>
          </cell>
          <cell r="N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0</v>
          </cell>
          <cell r="V50" t="str">
            <v>0</v>
          </cell>
          <cell r="W50" t="str">
            <v>0</v>
          </cell>
          <cell r="X50" t="str">
            <v>0</v>
          </cell>
          <cell r="Y50" t="str">
            <v>0</v>
          </cell>
          <cell r="Z50" t="str">
            <v>0</v>
          </cell>
          <cell r="AA50" t="str">
            <v>0</v>
          </cell>
          <cell r="AB50" t="str">
            <v>0</v>
          </cell>
          <cell r="AD50" t="str">
            <v>0</v>
          </cell>
          <cell r="AE50" t="str">
            <v>0</v>
          </cell>
          <cell r="AF50" t="str">
            <v>0</v>
          </cell>
          <cell r="AG50" t="str">
            <v>0</v>
          </cell>
          <cell r="AH50" t="str">
            <v>0</v>
          </cell>
          <cell r="AI50" t="str">
            <v>0</v>
          </cell>
          <cell r="AJ50" t="str">
            <v>0</v>
          </cell>
          <cell r="AK50" t="str">
            <v>0</v>
          </cell>
          <cell r="AL50" t="str">
            <v>0</v>
          </cell>
          <cell r="AM50" t="str">
            <v>0</v>
          </cell>
          <cell r="AN50" t="str">
            <v>0</v>
          </cell>
          <cell r="AO50" t="str">
            <v>0</v>
          </cell>
          <cell r="AP50" t="str">
            <v>0</v>
          </cell>
          <cell r="AR50" t="str">
            <v>0</v>
          </cell>
          <cell r="AS50" t="str">
            <v>0</v>
          </cell>
          <cell r="AT50" t="str">
            <v>0</v>
          </cell>
          <cell r="AU50" t="str">
            <v>0</v>
          </cell>
          <cell r="AV50" t="str">
            <v>0</v>
          </cell>
          <cell r="AW50" t="str">
            <v>0</v>
          </cell>
          <cell r="AX50" t="str">
            <v>0</v>
          </cell>
          <cell r="AY50" t="str">
            <v>0</v>
          </cell>
          <cell r="AZ50" t="str">
            <v>0</v>
          </cell>
          <cell r="BA50" t="str">
            <v>0</v>
          </cell>
          <cell r="BB50" t="str">
            <v>0</v>
          </cell>
          <cell r="BC50" t="str">
            <v>0</v>
          </cell>
          <cell r="BD50" t="str">
            <v>0</v>
          </cell>
          <cell r="BF50" t="str">
            <v>0</v>
          </cell>
          <cell r="BG50" t="str">
            <v>0</v>
          </cell>
          <cell r="BH50" t="str">
            <v>0</v>
          </cell>
          <cell r="BI50" t="str">
            <v>0</v>
          </cell>
          <cell r="BJ50" t="str">
            <v>0</v>
          </cell>
          <cell r="BK50" t="str">
            <v>0</v>
          </cell>
          <cell r="BL50" t="str">
            <v>0</v>
          </cell>
          <cell r="BM50" t="str">
            <v>0</v>
          </cell>
          <cell r="BN50" t="str">
            <v>0</v>
          </cell>
          <cell r="BO50" t="str">
            <v>0</v>
          </cell>
          <cell r="BP50" t="str">
            <v>0</v>
          </cell>
          <cell r="BQ50" t="str">
            <v>0</v>
          </cell>
          <cell r="BR50" t="str">
            <v>0</v>
          </cell>
          <cell r="BT50" t="str">
            <v>0</v>
          </cell>
          <cell r="BU50" t="str">
            <v>0</v>
          </cell>
          <cell r="BV50" t="str">
            <v>0</v>
          </cell>
          <cell r="BW50" t="str">
            <v>0</v>
          </cell>
          <cell r="BX50" t="str">
            <v>0</v>
          </cell>
          <cell r="BY50" t="str">
            <v>0</v>
          </cell>
          <cell r="BZ50" t="str">
            <v>0</v>
          </cell>
          <cell r="CA50" t="str">
            <v>0</v>
          </cell>
          <cell r="CB50" t="str">
            <v>0</v>
          </cell>
          <cell r="CC50" t="str">
            <v>0</v>
          </cell>
          <cell r="CD50" t="str">
            <v>0</v>
          </cell>
          <cell r="CE50" t="str">
            <v>0</v>
          </cell>
          <cell r="CF50" t="str">
            <v>0</v>
          </cell>
          <cell r="CH50" t="str">
            <v>0</v>
          </cell>
          <cell r="CI50" t="str">
            <v>0</v>
          </cell>
          <cell r="CJ50" t="str">
            <v>0</v>
          </cell>
          <cell r="CK50" t="str">
            <v>0</v>
          </cell>
          <cell r="CL50" t="str">
            <v>0</v>
          </cell>
          <cell r="CM50" t="str">
            <v>0</v>
          </cell>
          <cell r="CN50" t="str">
            <v>0</v>
          </cell>
          <cell r="CO50" t="str">
            <v>0</v>
          </cell>
          <cell r="CP50" t="str">
            <v>0</v>
          </cell>
          <cell r="CQ50" t="str">
            <v>0</v>
          </cell>
          <cell r="CR50" t="str">
            <v>0</v>
          </cell>
          <cell r="CS50" t="str">
            <v>0</v>
          </cell>
          <cell r="CT50" t="str">
            <v>0</v>
          </cell>
          <cell r="CV50" t="str">
            <v>0</v>
          </cell>
          <cell r="CW50" t="str">
            <v>0</v>
          </cell>
          <cell r="CX50" t="str">
            <v>0</v>
          </cell>
          <cell r="CY50" t="str">
            <v>0</v>
          </cell>
          <cell r="CZ50" t="str">
            <v>0</v>
          </cell>
          <cell r="DA50" t="str">
            <v>0</v>
          </cell>
          <cell r="DB50" t="str">
            <v>0</v>
          </cell>
          <cell r="DC50" t="str">
            <v>0</v>
          </cell>
          <cell r="DD50" t="str">
            <v>0</v>
          </cell>
          <cell r="DE50" t="str">
            <v>0</v>
          </cell>
          <cell r="DF50" t="str">
            <v>0</v>
          </cell>
          <cell r="DG50" t="str">
            <v>0</v>
          </cell>
          <cell r="DH50" t="str">
            <v>0</v>
          </cell>
          <cell r="DJ50" t="str">
            <v>0</v>
          </cell>
          <cell r="DK50" t="str">
            <v>0</v>
          </cell>
          <cell r="DL50" t="str">
            <v>0</v>
          </cell>
          <cell r="DM50" t="str">
            <v>0</v>
          </cell>
          <cell r="DN50" t="str">
            <v>0</v>
          </cell>
          <cell r="DO50" t="str">
            <v>0</v>
          </cell>
          <cell r="DP50" t="str">
            <v>0</v>
          </cell>
          <cell r="DQ50" t="str">
            <v>0</v>
          </cell>
          <cell r="DR50" t="str">
            <v>0</v>
          </cell>
          <cell r="DS50" t="str">
            <v>0</v>
          </cell>
          <cell r="DT50" t="str">
            <v>0</v>
          </cell>
          <cell r="DU50" t="str">
            <v>0</v>
          </cell>
          <cell r="DV50" t="str">
            <v>0</v>
          </cell>
        </row>
        <row r="51">
          <cell r="A51" t="str">
            <v>Depreciation Expense - Billed to CO/KS Div 4030-40002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0</v>
          </cell>
          <cell r="V51" t="str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M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W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F51" t="str">
            <v>0</v>
          </cell>
          <cell r="BG51" t="str">
            <v>0</v>
          </cell>
          <cell r="BH51" t="str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 t="str">
            <v>0</v>
          </cell>
          <cell r="BT51" t="str">
            <v>0</v>
          </cell>
          <cell r="BU51" t="str">
            <v>0</v>
          </cell>
          <cell r="BV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 t="str">
            <v>0</v>
          </cell>
          <cell r="CF51" t="str">
            <v>0</v>
          </cell>
          <cell r="CH51" t="str">
            <v>0</v>
          </cell>
          <cell r="CI51" t="str">
            <v>0</v>
          </cell>
          <cell r="CJ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V51" t="str">
            <v>0</v>
          </cell>
          <cell r="CW51" t="str">
            <v>0</v>
          </cell>
          <cell r="CX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B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F51" t="str">
            <v>0</v>
          </cell>
          <cell r="DG51" t="str">
            <v>0</v>
          </cell>
          <cell r="DH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M51" t="str">
            <v>0</v>
          </cell>
          <cell r="DN51" t="str">
            <v>0</v>
          </cell>
          <cell r="DO51" t="str">
            <v>0</v>
          </cell>
          <cell r="DP51" t="str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</row>
        <row r="52">
          <cell r="A52" t="str">
            <v>Depreciation Expense - Billed to LA Div 4030-40003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0</v>
          </cell>
          <cell r="V52" t="str">
            <v>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 t="str">
            <v>0</v>
          </cell>
          <cell r="AJ52" t="str">
            <v>0</v>
          </cell>
          <cell r="AK52" t="str">
            <v>0</v>
          </cell>
          <cell r="AL52" t="str">
            <v>0</v>
          </cell>
          <cell r="AM52" t="str">
            <v>0</v>
          </cell>
          <cell r="AN52" t="str">
            <v>0</v>
          </cell>
          <cell r="AO52" t="str">
            <v>0</v>
          </cell>
          <cell r="AP52" t="str">
            <v>0</v>
          </cell>
          <cell r="AR52" t="str">
            <v>0</v>
          </cell>
          <cell r="AS52" t="str">
            <v>0</v>
          </cell>
          <cell r="AT52" t="str">
            <v>0</v>
          </cell>
          <cell r="AU52" t="str">
            <v>0</v>
          </cell>
          <cell r="AV52" t="str">
            <v>0</v>
          </cell>
          <cell r="AW52" t="str">
            <v>0</v>
          </cell>
          <cell r="AX52" t="str">
            <v>0</v>
          </cell>
          <cell r="AY52" t="str">
            <v>0</v>
          </cell>
          <cell r="AZ52" t="str">
            <v>0</v>
          </cell>
          <cell r="BA52" t="str">
            <v>0</v>
          </cell>
          <cell r="BB52" t="str">
            <v>0</v>
          </cell>
          <cell r="BC52" t="str">
            <v>0</v>
          </cell>
          <cell r="BD52" t="str">
            <v>0</v>
          </cell>
          <cell r="BF52" t="str">
            <v>0</v>
          </cell>
          <cell r="BG52" t="str">
            <v>0</v>
          </cell>
          <cell r="BH52" t="str">
            <v>0</v>
          </cell>
          <cell r="BI52" t="str">
            <v>0</v>
          </cell>
          <cell r="BJ52" t="str">
            <v>0</v>
          </cell>
          <cell r="BK52" t="str">
            <v>0</v>
          </cell>
          <cell r="BL52" t="str">
            <v>0</v>
          </cell>
          <cell r="BM52" t="str">
            <v>0</v>
          </cell>
          <cell r="BN52" t="str">
            <v>0</v>
          </cell>
          <cell r="BO52" t="str">
            <v>0</v>
          </cell>
          <cell r="BP52" t="str">
            <v>0</v>
          </cell>
          <cell r="BQ52" t="str">
            <v>0</v>
          </cell>
          <cell r="BR52" t="str">
            <v>0</v>
          </cell>
          <cell r="BT52" t="str">
            <v>0</v>
          </cell>
          <cell r="BU52" t="str">
            <v>0</v>
          </cell>
          <cell r="BV52" t="str">
            <v>0</v>
          </cell>
          <cell r="BW52" t="str">
            <v>0</v>
          </cell>
          <cell r="BX52" t="str">
            <v>0</v>
          </cell>
          <cell r="BY52" t="str">
            <v>0</v>
          </cell>
          <cell r="BZ52" t="str">
            <v>0</v>
          </cell>
          <cell r="CA52" t="str">
            <v>0</v>
          </cell>
          <cell r="CB52" t="str">
            <v>0</v>
          </cell>
          <cell r="CC52" t="str">
            <v>0</v>
          </cell>
          <cell r="CD52" t="str">
            <v>0</v>
          </cell>
          <cell r="CE52" t="str">
            <v>0</v>
          </cell>
          <cell r="CF52" t="str">
            <v>0</v>
          </cell>
          <cell r="CH52" t="str">
            <v>0</v>
          </cell>
          <cell r="CI52" t="str">
            <v>0</v>
          </cell>
          <cell r="CJ52" t="str">
            <v>0</v>
          </cell>
          <cell r="CK52" t="str">
            <v>0</v>
          </cell>
          <cell r="CL52" t="str">
            <v>0</v>
          </cell>
          <cell r="CM52" t="str">
            <v>0</v>
          </cell>
          <cell r="CN52" t="str">
            <v>0</v>
          </cell>
          <cell r="CO52" t="str">
            <v>0</v>
          </cell>
          <cell r="CP52" t="str">
            <v>0</v>
          </cell>
          <cell r="CQ52" t="str">
            <v>0</v>
          </cell>
          <cell r="CR52" t="str">
            <v>0</v>
          </cell>
          <cell r="CS52" t="str">
            <v>0</v>
          </cell>
          <cell r="CT52" t="str">
            <v>0</v>
          </cell>
          <cell r="CV52" t="str">
            <v>0</v>
          </cell>
          <cell r="CW52" t="str">
            <v>0</v>
          </cell>
          <cell r="CX52" t="str">
            <v>0</v>
          </cell>
          <cell r="CY52" t="str">
            <v>0</v>
          </cell>
          <cell r="CZ52" t="str">
            <v>0</v>
          </cell>
          <cell r="DA52" t="str">
            <v>0</v>
          </cell>
          <cell r="DB52" t="str">
            <v>0</v>
          </cell>
          <cell r="DC52" t="str">
            <v>0</v>
          </cell>
          <cell r="DD52" t="str">
            <v>0</v>
          </cell>
          <cell r="DE52" t="str">
            <v>0</v>
          </cell>
          <cell r="DF52" t="str">
            <v>0</v>
          </cell>
          <cell r="DG52" t="str">
            <v>0</v>
          </cell>
          <cell r="DH52" t="str">
            <v>0</v>
          </cell>
          <cell r="DJ52" t="str">
            <v>0</v>
          </cell>
          <cell r="DK52" t="str">
            <v>0</v>
          </cell>
          <cell r="DL52" t="str">
            <v>0</v>
          </cell>
          <cell r="DM52" t="str">
            <v>0</v>
          </cell>
          <cell r="DN52" t="str">
            <v>0</v>
          </cell>
          <cell r="DO52" t="str">
            <v>0</v>
          </cell>
          <cell r="DP52" t="str">
            <v>0</v>
          </cell>
          <cell r="DQ52" t="str">
            <v>0</v>
          </cell>
          <cell r="DR52" t="str">
            <v>0</v>
          </cell>
          <cell r="DS52" t="str">
            <v>0</v>
          </cell>
          <cell r="DT52" t="str">
            <v>0</v>
          </cell>
          <cell r="DU52" t="str">
            <v>0</v>
          </cell>
          <cell r="DV52" t="str">
            <v>0</v>
          </cell>
        </row>
        <row r="53">
          <cell r="A53" t="str">
            <v>Depreciation Expense - Billed to Mid St Di 4030-40004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0</v>
          </cell>
          <cell r="V53" t="str">
            <v>0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 t="str">
            <v>0</v>
          </cell>
          <cell r="AJ53" t="str">
            <v>0</v>
          </cell>
          <cell r="AK53" t="str">
            <v>0</v>
          </cell>
          <cell r="AL53" t="str">
            <v>0</v>
          </cell>
          <cell r="AM53" t="str">
            <v>0</v>
          </cell>
          <cell r="AN53" t="str">
            <v>0</v>
          </cell>
          <cell r="AO53" t="str">
            <v>0</v>
          </cell>
          <cell r="AP53" t="str">
            <v>0</v>
          </cell>
          <cell r="AR53" t="str">
            <v>0</v>
          </cell>
          <cell r="AS53" t="str">
            <v>0</v>
          </cell>
          <cell r="AT53" t="str">
            <v>0</v>
          </cell>
          <cell r="AU53" t="str">
            <v>0</v>
          </cell>
          <cell r="AV53" t="str">
            <v>0</v>
          </cell>
          <cell r="AW53" t="str">
            <v>0</v>
          </cell>
          <cell r="AX53" t="str">
            <v>0</v>
          </cell>
          <cell r="AY53" t="str">
            <v>0</v>
          </cell>
          <cell r="AZ53" t="str">
            <v>0</v>
          </cell>
          <cell r="BA53" t="str">
            <v>0</v>
          </cell>
          <cell r="BB53" t="str">
            <v>0</v>
          </cell>
          <cell r="BC53" t="str">
            <v>0</v>
          </cell>
          <cell r="BD53" t="str">
            <v>0</v>
          </cell>
          <cell r="BF53" t="str">
            <v>0</v>
          </cell>
          <cell r="BG53" t="str">
            <v>0</v>
          </cell>
          <cell r="BH53" t="str">
            <v>0</v>
          </cell>
          <cell r="BI53" t="str">
            <v>0</v>
          </cell>
          <cell r="BJ53" t="str">
            <v>0</v>
          </cell>
          <cell r="BK53" t="str">
            <v>0</v>
          </cell>
          <cell r="BL53" t="str">
            <v>0</v>
          </cell>
          <cell r="BM53" t="str">
            <v>0</v>
          </cell>
          <cell r="BN53" t="str">
            <v>0</v>
          </cell>
          <cell r="BO53" t="str">
            <v>0</v>
          </cell>
          <cell r="BP53" t="str">
            <v>0</v>
          </cell>
          <cell r="BQ53" t="str">
            <v>0</v>
          </cell>
          <cell r="BR53" t="str">
            <v>0</v>
          </cell>
          <cell r="BT53" t="str">
            <v>0</v>
          </cell>
          <cell r="BU53" t="str">
            <v>0</v>
          </cell>
          <cell r="BV53" t="str">
            <v>0</v>
          </cell>
          <cell r="BW53" t="str">
            <v>0</v>
          </cell>
          <cell r="BX53" t="str">
            <v>0</v>
          </cell>
          <cell r="BY53" t="str">
            <v>0</v>
          </cell>
          <cell r="BZ53" t="str">
            <v>0</v>
          </cell>
          <cell r="CA53" t="str">
            <v>0</v>
          </cell>
          <cell r="CB53" t="str">
            <v>0</v>
          </cell>
          <cell r="CC53" t="str">
            <v>0</v>
          </cell>
          <cell r="CD53" t="str">
            <v>0</v>
          </cell>
          <cell r="CE53" t="str">
            <v>0</v>
          </cell>
          <cell r="CF53" t="str">
            <v>0</v>
          </cell>
          <cell r="CH53" t="str">
            <v>0</v>
          </cell>
          <cell r="CI53" t="str">
            <v>0</v>
          </cell>
          <cell r="CJ53" t="str">
            <v>0</v>
          </cell>
          <cell r="CK53" t="str">
            <v>0</v>
          </cell>
          <cell r="CL53" t="str">
            <v>0</v>
          </cell>
          <cell r="CM53" t="str">
            <v>0</v>
          </cell>
          <cell r="CN53" t="str">
            <v>0</v>
          </cell>
          <cell r="CO53" t="str">
            <v>0</v>
          </cell>
          <cell r="CP53" t="str">
            <v>0</v>
          </cell>
          <cell r="CQ53" t="str">
            <v>0</v>
          </cell>
          <cell r="CR53" t="str">
            <v>0</v>
          </cell>
          <cell r="CS53" t="str">
            <v>0</v>
          </cell>
          <cell r="CT53" t="str">
            <v>0</v>
          </cell>
          <cell r="CV53" t="str">
            <v>0</v>
          </cell>
          <cell r="CW53" t="str">
            <v>0</v>
          </cell>
          <cell r="CX53" t="str">
            <v>0</v>
          </cell>
          <cell r="CY53" t="str">
            <v>0</v>
          </cell>
          <cell r="CZ53" t="str">
            <v>0</v>
          </cell>
          <cell r="DA53" t="str">
            <v>0</v>
          </cell>
          <cell r="DB53" t="str">
            <v>0</v>
          </cell>
          <cell r="DC53" t="str">
            <v>0</v>
          </cell>
          <cell r="DD53" t="str">
            <v>0</v>
          </cell>
          <cell r="DE53" t="str">
            <v>0</v>
          </cell>
          <cell r="DF53" t="str">
            <v>0</v>
          </cell>
          <cell r="DG53" t="str">
            <v>0</v>
          </cell>
          <cell r="DH53" t="str">
            <v>0</v>
          </cell>
          <cell r="DJ53" t="str">
            <v>0</v>
          </cell>
          <cell r="DK53" t="str">
            <v>0</v>
          </cell>
          <cell r="DL53" t="str">
            <v>0</v>
          </cell>
          <cell r="DM53" t="str">
            <v>0</v>
          </cell>
          <cell r="DN53" t="str">
            <v>0</v>
          </cell>
          <cell r="DO53" t="str">
            <v>0</v>
          </cell>
          <cell r="DP53" t="str">
            <v>0</v>
          </cell>
          <cell r="DQ53" t="str">
            <v>0</v>
          </cell>
          <cell r="DR53" t="str">
            <v>0</v>
          </cell>
          <cell r="DS53" t="str">
            <v>0</v>
          </cell>
          <cell r="DT53" t="str">
            <v>0</v>
          </cell>
          <cell r="DU53" t="str">
            <v>0</v>
          </cell>
          <cell r="DV53" t="str">
            <v>0</v>
          </cell>
        </row>
        <row r="54">
          <cell r="A54" t="str">
            <v>Depreciation Expense - Billed to Mid-Tex D 4030-40008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0</v>
          </cell>
          <cell r="V54" t="str">
            <v>0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 t="str">
            <v>0</v>
          </cell>
          <cell r="AJ54" t="str">
            <v>0</v>
          </cell>
          <cell r="AK54" t="str">
            <v>0</v>
          </cell>
          <cell r="AL54" t="str">
            <v>0</v>
          </cell>
          <cell r="AM54" t="str">
            <v>0</v>
          </cell>
          <cell r="AN54" t="str">
            <v>0</v>
          </cell>
          <cell r="AO54" t="str">
            <v>0</v>
          </cell>
          <cell r="AP54" t="str">
            <v>0</v>
          </cell>
          <cell r="AR54" t="str">
            <v>0</v>
          </cell>
          <cell r="AS54" t="str">
            <v>0</v>
          </cell>
          <cell r="AT54" t="str">
            <v>0</v>
          </cell>
          <cell r="AU54" t="str">
            <v>0</v>
          </cell>
          <cell r="AV54" t="str">
            <v>0</v>
          </cell>
          <cell r="AW54" t="str">
            <v>0</v>
          </cell>
          <cell r="AX54" t="str">
            <v>0</v>
          </cell>
          <cell r="AY54" t="str">
            <v>0</v>
          </cell>
          <cell r="AZ54" t="str">
            <v>0</v>
          </cell>
          <cell r="BA54" t="str">
            <v>0</v>
          </cell>
          <cell r="BB54" t="str">
            <v>0</v>
          </cell>
          <cell r="BC54" t="str">
            <v>0</v>
          </cell>
          <cell r="BD54" t="str">
            <v>0</v>
          </cell>
          <cell r="BF54" t="str">
            <v>0</v>
          </cell>
          <cell r="BG54" t="str">
            <v>0</v>
          </cell>
          <cell r="BH54" t="str">
            <v>0</v>
          </cell>
          <cell r="BI54" t="str">
            <v>0</v>
          </cell>
          <cell r="BJ54" t="str">
            <v>0</v>
          </cell>
          <cell r="BK54" t="str">
            <v>0</v>
          </cell>
          <cell r="BL54" t="str">
            <v>0</v>
          </cell>
          <cell r="BM54" t="str">
            <v>0</v>
          </cell>
          <cell r="BN54" t="str">
            <v>0</v>
          </cell>
          <cell r="BO54" t="str">
            <v>0</v>
          </cell>
          <cell r="BP54" t="str">
            <v>0</v>
          </cell>
          <cell r="BQ54" t="str">
            <v>0</v>
          </cell>
          <cell r="BR54" t="str">
            <v>0</v>
          </cell>
          <cell r="BT54" t="str">
            <v>0</v>
          </cell>
          <cell r="BU54" t="str">
            <v>0</v>
          </cell>
          <cell r="BV54" t="str">
            <v>0</v>
          </cell>
          <cell r="BW54" t="str">
            <v>0</v>
          </cell>
          <cell r="BX54" t="str">
            <v>0</v>
          </cell>
          <cell r="BY54" t="str">
            <v>0</v>
          </cell>
          <cell r="BZ54" t="str">
            <v>0</v>
          </cell>
          <cell r="CA54" t="str">
            <v>0</v>
          </cell>
          <cell r="CB54" t="str">
            <v>0</v>
          </cell>
          <cell r="CC54" t="str">
            <v>0</v>
          </cell>
          <cell r="CD54" t="str">
            <v>0</v>
          </cell>
          <cell r="CE54" t="str">
            <v>0</v>
          </cell>
          <cell r="CF54" t="str">
            <v>0</v>
          </cell>
          <cell r="CH54" t="str">
            <v>0</v>
          </cell>
          <cell r="CI54" t="str">
            <v>0</v>
          </cell>
          <cell r="CJ54" t="str">
            <v>0</v>
          </cell>
          <cell r="CK54" t="str">
            <v>0</v>
          </cell>
          <cell r="CL54" t="str">
            <v>0</v>
          </cell>
          <cell r="CM54" t="str">
            <v>0</v>
          </cell>
          <cell r="CN54" t="str">
            <v>0</v>
          </cell>
          <cell r="CO54" t="str">
            <v>0</v>
          </cell>
          <cell r="CP54" t="str">
            <v>0</v>
          </cell>
          <cell r="CQ54" t="str">
            <v>0</v>
          </cell>
          <cell r="CR54" t="str">
            <v>0</v>
          </cell>
          <cell r="CS54" t="str">
            <v>0</v>
          </cell>
          <cell r="CT54" t="str">
            <v>0</v>
          </cell>
          <cell r="CV54" t="str">
            <v>0</v>
          </cell>
          <cell r="CW54" t="str">
            <v>0</v>
          </cell>
          <cell r="CX54" t="str">
            <v>0</v>
          </cell>
          <cell r="CY54" t="str">
            <v>0</v>
          </cell>
          <cell r="CZ54" t="str">
            <v>0</v>
          </cell>
          <cell r="DA54" t="str">
            <v>0</v>
          </cell>
          <cell r="DB54" t="str">
            <v>0</v>
          </cell>
          <cell r="DC54" t="str">
            <v>0</v>
          </cell>
          <cell r="DD54" t="str">
            <v>0</v>
          </cell>
          <cell r="DE54" t="str">
            <v>0</v>
          </cell>
          <cell r="DF54" t="str">
            <v>0</v>
          </cell>
          <cell r="DG54" t="str">
            <v>0</v>
          </cell>
          <cell r="DH54" t="str">
            <v>0</v>
          </cell>
          <cell r="DJ54" t="str">
            <v>0</v>
          </cell>
          <cell r="DK54" t="str">
            <v>0</v>
          </cell>
          <cell r="DL54" t="str">
            <v>0</v>
          </cell>
          <cell r="DM54" t="str">
            <v>0</v>
          </cell>
          <cell r="DN54" t="str">
            <v>0</v>
          </cell>
          <cell r="DO54" t="str">
            <v>0</v>
          </cell>
          <cell r="DP54" t="str">
            <v>0</v>
          </cell>
          <cell r="DQ54" t="str">
            <v>0</v>
          </cell>
          <cell r="DR54" t="str">
            <v>0</v>
          </cell>
          <cell r="DS54" t="str">
            <v>0</v>
          </cell>
          <cell r="DT54" t="str">
            <v>0</v>
          </cell>
          <cell r="DU54" t="str">
            <v>0</v>
          </cell>
          <cell r="DV54" t="str">
            <v>0</v>
          </cell>
        </row>
        <row r="55">
          <cell r="A55" t="str">
            <v>Depreciation Expense - Billed to MS Div 4030-40009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0</v>
          </cell>
          <cell r="V55" t="str">
            <v>0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 t="str">
            <v>0</v>
          </cell>
          <cell r="AJ55" t="str">
            <v>0</v>
          </cell>
          <cell r="AK55" t="str">
            <v>0</v>
          </cell>
          <cell r="AL55" t="str">
            <v>0</v>
          </cell>
          <cell r="AM55" t="str">
            <v>0</v>
          </cell>
          <cell r="AN55" t="str">
            <v>0</v>
          </cell>
          <cell r="AO55" t="str">
            <v>0</v>
          </cell>
          <cell r="AP55" t="str">
            <v>0</v>
          </cell>
          <cell r="AR55" t="str">
            <v>0</v>
          </cell>
          <cell r="AS55" t="str">
            <v>0</v>
          </cell>
          <cell r="AT55" t="str">
            <v>0</v>
          </cell>
          <cell r="AU55" t="str">
            <v>0</v>
          </cell>
          <cell r="AV55" t="str">
            <v>0</v>
          </cell>
          <cell r="AW55" t="str">
            <v>0</v>
          </cell>
          <cell r="AX55" t="str">
            <v>0</v>
          </cell>
          <cell r="AY55" t="str">
            <v>0</v>
          </cell>
          <cell r="AZ55" t="str">
            <v>0</v>
          </cell>
          <cell r="BA55" t="str">
            <v>0</v>
          </cell>
          <cell r="BB55" t="str">
            <v>0</v>
          </cell>
          <cell r="BC55" t="str">
            <v>0</v>
          </cell>
          <cell r="BD55" t="str">
            <v>0</v>
          </cell>
          <cell r="BF55" t="str">
            <v>0</v>
          </cell>
          <cell r="BG55" t="str">
            <v>0</v>
          </cell>
          <cell r="BH55" t="str">
            <v>0</v>
          </cell>
          <cell r="BI55" t="str">
            <v>0</v>
          </cell>
          <cell r="BJ55" t="str">
            <v>0</v>
          </cell>
          <cell r="BK55" t="str">
            <v>0</v>
          </cell>
          <cell r="BL55" t="str">
            <v>0</v>
          </cell>
          <cell r="BM55" t="str">
            <v>0</v>
          </cell>
          <cell r="BN55" t="str">
            <v>0</v>
          </cell>
          <cell r="BO55" t="str">
            <v>0</v>
          </cell>
          <cell r="BP55" t="str">
            <v>0</v>
          </cell>
          <cell r="BQ55" t="str">
            <v>0</v>
          </cell>
          <cell r="BR55" t="str">
            <v>0</v>
          </cell>
          <cell r="BT55" t="str">
            <v>0</v>
          </cell>
          <cell r="BU55" t="str">
            <v>0</v>
          </cell>
          <cell r="BV55" t="str">
            <v>0</v>
          </cell>
          <cell r="BW55" t="str">
            <v>0</v>
          </cell>
          <cell r="BX55" t="str">
            <v>0</v>
          </cell>
          <cell r="BY55" t="str">
            <v>0</v>
          </cell>
          <cell r="BZ55" t="str">
            <v>0</v>
          </cell>
          <cell r="CA55" t="str">
            <v>0</v>
          </cell>
          <cell r="CB55" t="str">
            <v>0</v>
          </cell>
          <cell r="CC55" t="str">
            <v>0</v>
          </cell>
          <cell r="CD55" t="str">
            <v>0</v>
          </cell>
          <cell r="CE55" t="str">
            <v>0</v>
          </cell>
          <cell r="CF55" t="str">
            <v>0</v>
          </cell>
          <cell r="CH55" t="str">
            <v>0</v>
          </cell>
          <cell r="CI55" t="str">
            <v>0</v>
          </cell>
          <cell r="CJ55" t="str">
            <v>0</v>
          </cell>
          <cell r="CK55" t="str">
            <v>0</v>
          </cell>
          <cell r="CL55" t="str">
            <v>0</v>
          </cell>
          <cell r="CM55" t="str">
            <v>0</v>
          </cell>
          <cell r="CN55" t="str">
            <v>0</v>
          </cell>
          <cell r="CO55" t="str">
            <v>0</v>
          </cell>
          <cell r="CP55" t="str">
            <v>0</v>
          </cell>
          <cell r="CQ55" t="str">
            <v>0</v>
          </cell>
          <cell r="CR55" t="str">
            <v>0</v>
          </cell>
          <cell r="CS55" t="str">
            <v>0</v>
          </cell>
          <cell r="CT55" t="str">
            <v>0</v>
          </cell>
          <cell r="CV55" t="str">
            <v>0</v>
          </cell>
          <cell r="CW55" t="str">
            <v>0</v>
          </cell>
          <cell r="CX55" t="str">
            <v>0</v>
          </cell>
          <cell r="CY55" t="str">
            <v>0</v>
          </cell>
          <cell r="CZ55" t="str">
            <v>0</v>
          </cell>
          <cell r="DA55" t="str">
            <v>0</v>
          </cell>
          <cell r="DB55" t="str">
            <v>0</v>
          </cell>
          <cell r="DC55" t="str">
            <v>0</v>
          </cell>
          <cell r="DD55" t="str">
            <v>0</v>
          </cell>
          <cell r="DE55" t="str">
            <v>0</v>
          </cell>
          <cell r="DF55" t="str">
            <v>0</v>
          </cell>
          <cell r="DG55" t="str">
            <v>0</v>
          </cell>
          <cell r="DH55" t="str">
            <v>0</v>
          </cell>
          <cell r="DJ55" t="str">
            <v>0</v>
          </cell>
          <cell r="DK55" t="str">
            <v>0</v>
          </cell>
          <cell r="DL55" t="str">
            <v>0</v>
          </cell>
          <cell r="DM55" t="str">
            <v>0</v>
          </cell>
          <cell r="DN55" t="str">
            <v>0</v>
          </cell>
          <cell r="DO55" t="str">
            <v>0</v>
          </cell>
          <cell r="DP55" t="str">
            <v>0</v>
          </cell>
          <cell r="DQ55" t="str">
            <v>0</v>
          </cell>
          <cell r="DR55" t="str">
            <v>0</v>
          </cell>
          <cell r="DS55" t="str">
            <v>0</v>
          </cell>
          <cell r="DT55" t="str">
            <v>0</v>
          </cell>
          <cell r="DU55" t="str">
            <v>0</v>
          </cell>
          <cell r="DV55" t="str">
            <v>0</v>
          </cell>
        </row>
        <row r="56">
          <cell r="A56" t="str">
            <v>Depreciation Expense - Billed to Atmos Pip 4030-40010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V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M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W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F56" t="str">
            <v>0</v>
          </cell>
          <cell r="BG56" t="str">
            <v>0</v>
          </cell>
          <cell r="BH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T56" t="str">
            <v>0</v>
          </cell>
          <cell r="BU56" t="str">
            <v>0</v>
          </cell>
          <cell r="BV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H56" t="str">
            <v>0</v>
          </cell>
          <cell r="CI56" t="str">
            <v>0</v>
          </cell>
          <cell r="CJ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V56" t="str">
            <v>0</v>
          </cell>
          <cell r="CW56" t="str">
            <v>0</v>
          </cell>
          <cell r="CX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B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F56" t="str">
            <v>0</v>
          </cell>
          <cell r="DG56" t="str">
            <v>0</v>
          </cell>
          <cell r="DH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M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</row>
        <row r="57">
          <cell r="A57" t="str">
            <v>Depreciation Expense - Billing for Taxes O 4030-41124</v>
          </cell>
          <cell r="B57">
            <v>11277402.550000001</v>
          </cell>
          <cell r="C57">
            <v>942879.72</v>
          </cell>
          <cell r="D57">
            <v>946062.76</v>
          </cell>
          <cell r="E57">
            <v>938723.3</v>
          </cell>
          <cell r="F57">
            <v>904500.51</v>
          </cell>
          <cell r="G57">
            <v>912165.39</v>
          </cell>
          <cell r="H57">
            <v>918499.63</v>
          </cell>
          <cell r="I57">
            <v>923714.12</v>
          </cell>
          <cell r="J57">
            <v>930605.58</v>
          </cell>
          <cell r="K57">
            <v>939219.9</v>
          </cell>
          <cell r="L57">
            <v>950705.68</v>
          </cell>
          <cell r="M57">
            <v>967934.32</v>
          </cell>
          <cell r="N57">
            <v>1002391.64</v>
          </cell>
          <cell r="P57">
            <v>2031117.55</v>
          </cell>
          <cell r="Q57">
            <v>166169.62</v>
          </cell>
          <cell r="R57">
            <v>166784.81</v>
          </cell>
          <cell r="S57">
            <v>167461.51999999999</v>
          </cell>
          <cell r="T57">
            <v>164722.96</v>
          </cell>
          <cell r="U57">
            <v>164826.12</v>
          </cell>
          <cell r="V57">
            <v>165792.84</v>
          </cell>
          <cell r="W57">
            <v>166920.69</v>
          </cell>
          <cell r="X57">
            <v>168274.12</v>
          </cell>
          <cell r="Y57">
            <v>169965.89</v>
          </cell>
          <cell r="Z57">
            <v>172221.59</v>
          </cell>
          <cell r="AA57">
            <v>175605.14</v>
          </cell>
          <cell r="AB57">
            <v>182372.25</v>
          </cell>
          <cell r="AD57" t="str">
            <v>0</v>
          </cell>
          <cell r="AE57" t="str">
            <v>0</v>
          </cell>
          <cell r="AF57" t="str">
            <v>0</v>
          </cell>
          <cell r="AG57" t="str">
            <v>0</v>
          </cell>
          <cell r="AH57" t="str">
            <v>0</v>
          </cell>
          <cell r="AI57" t="str">
            <v>0</v>
          </cell>
          <cell r="AJ57" t="str">
            <v>0</v>
          </cell>
          <cell r="AK57" t="str">
            <v>0</v>
          </cell>
          <cell r="AL57" t="str">
            <v>0</v>
          </cell>
          <cell r="AM57" t="str">
            <v>0</v>
          </cell>
          <cell r="AN57" t="str">
            <v>0</v>
          </cell>
          <cell r="AO57" t="str">
            <v>0</v>
          </cell>
          <cell r="AP57" t="str">
            <v>0</v>
          </cell>
          <cell r="AR57">
            <v>1129527.19</v>
          </cell>
          <cell r="AS57">
            <v>86549.96</v>
          </cell>
          <cell r="AT57">
            <v>86866.46</v>
          </cell>
          <cell r="AU57">
            <v>86992.960000000006</v>
          </cell>
          <cell r="AV57">
            <v>87889.75</v>
          </cell>
          <cell r="AW57">
            <v>89727.82</v>
          </cell>
          <cell r="AX57">
            <v>91867.63</v>
          </cell>
          <cell r="AY57">
            <v>93212.82</v>
          </cell>
          <cell r="AZ57">
            <v>94827.05</v>
          </cell>
          <cell r="BA57">
            <v>96844.83</v>
          </cell>
          <cell r="BB57">
            <v>99535.21</v>
          </cell>
          <cell r="BC57">
            <v>103570.78</v>
          </cell>
          <cell r="BD57">
            <v>111641.92</v>
          </cell>
          <cell r="BF57">
            <v>304176</v>
          </cell>
          <cell r="BG57">
            <v>23401</v>
          </cell>
          <cell r="BH57">
            <v>23594</v>
          </cell>
          <cell r="BI57">
            <v>23806</v>
          </cell>
          <cell r="BJ57">
            <v>24042</v>
          </cell>
          <cell r="BK57">
            <v>24308</v>
          </cell>
          <cell r="BL57">
            <v>24611</v>
          </cell>
          <cell r="BM57">
            <v>24965</v>
          </cell>
          <cell r="BN57">
            <v>25390</v>
          </cell>
          <cell r="BO57">
            <v>25921</v>
          </cell>
          <cell r="BP57">
            <v>26630</v>
          </cell>
          <cell r="BQ57">
            <v>27692</v>
          </cell>
          <cell r="BR57">
            <v>29816</v>
          </cell>
          <cell r="BT57">
            <v>73336</v>
          </cell>
          <cell r="BU57">
            <v>5641</v>
          </cell>
          <cell r="BV57">
            <v>5689</v>
          </cell>
          <cell r="BW57">
            <v>5739</v>
          </cell>
          <cell r="BX57">
            <v>5796</v>
          </cell>
          <cell r="BY57">
            <v>5861</v>
          </cell>
          <cell r="BZ57">
            <v>5934</v>
          </cell>
          <cell r="CA57">
            <v>6019</v>
          </cell>
          <cell r="CB57">
            <v>6122</v>
          </cell>
          <cell r="CC57">
            <v>6249</v>
          </cell>
          <cell r="CD57">
            <v>6421</v>
          </cell>
          <cell r="CE57">
            <v>6676</v>
          </cell>
          <cell r="CF57">
            <v>7189</v>
          </cell>
          <cell r="CH57" t="str">
            <v>0</v>
          </cell>
          <cell r="CI57" t="str">
            <v>0</v>
          </cell>
          <cell r="CJ57" t="str">
            <v>0</v>
          </cell>
          <cell r="CK57" t="str">
            <v>0</v>
          </cell>
          <cell r="CL57" t="str">
            <v>0</v>
          </cell>
          <cell r="CM57" t="str">
            <v>0</v>
          </cell>
          <cell r="CN57" t="str">
            <v>0</v>
          </cell>
          <cell r="CO57" t="str">
            <v>0</v>
          </cell>
          <cell r="CP57" t="str">
            <v>0</v>
          </cell>
          <cell r="CQ57" t="str">
            <v>0</v>
          </cell>
          <cell r="CR57" t="str">
            <v>0</v>
          </cell>
          <cell r="CS57" t="str">
            <v>0</v>
          </cell>
          <cell r="CT57" t="str">
            <v>0</v>
          </cell>
          <cell r="CV57" t="str">
            <v>0</v>
          </cell>
          <cell r="CW57" t="str">
            <v>0</v>
          </cell>
          <cell r="CX57" t="str">
            <v>0</v>
          </cell>
          <cell r="CY57" t="str">
            <v>0</v>
          </cell>
          <cell r="CZ57" t="str">
            <v>0</v>
          </cell>
          <cell r="DA57" t="str">
            <v>0</v>
          </cell>
          <cell r="DB57" t="str">
            <v>0</v>
          </cell>
          <cell r="DC57" t="str">
            <v>0</v>
          </cell>
          <cell r="DD57" t="str">
            <v>0</v>
          </cell>
          <cell r="DE57" t="str">
            <v>0</v>
          </cell>
          <cell r="DF57" t="str">
            <v>0</v>
          </cell>
          <cell r="DG57" t="str">
            <v>0</v>
          </cell>
          <cell r="DH57" t="str">
            <v>0</v>
          </cell>
          <cell r="DJ57" t="str">
            <v>0</v>
          </cell>
          <cell r="DK57" t="str">
            <v>0</v>
          </cell>
          <cell r="DL57" t="str">
            <v>0</v>
          </cell>
          <cell r="DM57" t="str">
            <v>0</v>
          </cell>
          <cell r="DN57" t="str">
            <v>0</v>
          </cell>
          <cell r="DO57" t="str">
            <v>0</v>
          </cell>
          <cell r="DP57" t="str">
            <v>0</v>
          </cell>
          <cell r="DQ57" t="str">
            <v>0</v>
          </cell>
          <cell r="DR57" t="str">
            <v>0</v>
          </cell>
          <cell r="DS57" t="str">
            <v>0</v>
          </cell>
          <cell r="DT57" t="str">
            <v>0</v>
          </cell>
          <cell r="DU57" t="str">
            <v>0</v>
          </cell>
          <cell r="DV57" t="str">
            <v>0</v>
          </cell>
        </row>
        <row r="58">
          <cell r="A58" t="str">
            <v>Depreciation Expense - Billing for SS Depr 4030-41130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0</v>
          </cell>
          <cell r="V58" t="str">
            <v>0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 t="str">
            <v>0</v>
          </cell>
          <cell r="AJ58" t="str">
            <v>0</v>
          </cell>
          <cell r="AK58" t="str">
            <v>0</v>
          </cell>
          <cell r="AL58" t="str">
            <v>0</v>
          </cell>
          <cell r="AM58" t="str">
            <v>0</v>
          </cell>
          <cell r="AN58" t="str">
            <v>0</v>
          </cell>
          <cell r="AO58" t="str">
            <v>0</v>
          </cell>
          <cell r="AP58" t="str">
            <v>0</v>
          </cell>
          <cell r="AR58" t="str">
            <v>0</v>
          </cell>
          <cell r="AS58" t="str">
            <v>0</v>
          </cell>
          <cell r="AT58" t="str">
            <v>0</v>
          </cell>
          <cell r="AU58" t="str">
            <v>0</v>
          </cell>
          <cell r="AV58" t="str">
            <v>0</v>
          </cell>
          <cell r="AW58" t="str">
            <v>0</v>
          </cell>
          <cell r="AX58" t="str">
            <v>0</v>
          </cell>
          <cell r="AY58" t="str">
            <v>0</v>
          </cell>
          <cell r="AZ58" t="str">
            <v>0</v>
          </cell>
          <cell r="BA58" t="str">
            <v>0</v>
          </cell>
          <cell r="BB58" t="str">
            <v>0</v>
          </cell>
          <cell r="BC58" t="str">
            <v>0</v>
          </cell>
          <cell r="BD58" t="str">
            <v>0</v>
          </cell>
          <cell r="BF58" t="str">
            <v>0</v>
          </cell>
          <cell r="BG58" t="str">
            <v>0</v>
          </cell>
          <cell r="BH58" t="str">
            <v>0</v>
          </cell>
          <cell r="BI58" t="str">
            <v>0</v>
          </cell>
          <cell r="BJ58" t="str">
            <v>0</v>
          </cell>
          <cell r="BK58" t="str">
            <v>0</v>
          </cell>
          <cell r="BL58" t="str">
            <v>0</v>
          </cell>
          <cell r="BM58" t="str">
            <v>0</v>
          </cell>
          <cell r="BN58" t="str">
            <v>0</v>
          </cell>
          <cell r="BO58" t="str">
            <v>0</v>
          </cell>
          <cell r="BP58" t="str">
            <v>0</v>
          </cell>
          <cell r="BQ58" t="str">
            <v>0</v>
          </cell>
          <cell r="BR58" t="str">
            <v>0</v>
          </cell>
          <cell r="BT58" t="str">
            <v>0</v>
          </cell>
          <cell r="BU58" t="str">
            <v>0</v>
          </cell>
          <cell r="BV58" t="str">
            <v>0</v>
          </cell>
          <cell r="BW58" t="str">
            <v>0</v>
          </cell>
          <cell r="BX58" t="str">
            <v>0</v>
          </cell>
          <cell r="BY58" t="str">
            <v>0</v>
          </cell>
          <cell r="BZ58" t="str">
            <v>0</v>
          </cell>
          <cell r="CA58" t="str">
            <v>0</v>
          </cell>
          <cell r="CB58" t="str">
            <v>0</v>
          </cell>
          <cell r="CC58" t="str">
            <v>0</v>
          </cell>
          <cell r="CD58" t="str">
            <v>0</v>
          </cell>
          <cell r="CE58" t="str">
            <v>0</v>
          </cell>
          <cell r="CF58" t="str">
            <v>0</v>
          </cell>
          <cell r="CH58" t="str">
            <v>0</v>
          </cell>
          <cell r="CI58" t="str">
            <v>0</v>
          </cell>
          <cell r="CJ58" t="str">
            <v>0</v>
          </cell>
          <cell r="CK58" t="str">
            <v>0</v>
          </cell>
          <cell r="CL58" t="str">
            <v>0</v>
          </cell>
          <cell r="CM58" t="str">
            <v>0</v>
          </cell>
          <cell r="CN58" t="str">
            <v>0</v>
          </cell>
          <cell r="CO58" t="str">
            <v>0</v>
          </cell>
          <cell r="CP58" t="str">
            <v>0</v>
          </cell>
          <cell r="CQ58" t="str">
            <v>0</v>
          </cell>
          <cell r="CR58" t="str">
            <v>0</v>
          </cell>
          <cell r="CS58" t="str">
            <v>0</v>
          </cell>
          <cell r="CT58" t="str">
            <v>0</v>
          </cell>
          <cell r="CV58" t="str">
            <v>0</v>
          </cell>
          <cell r="CW58" t="str">
            <v>0</v>
          </cell>
          <cell r="CX58" t="str">
            <v>0</v>
          </cell>
          <cell r="CY58" t="str">
            <v>0</v>
          </cell>
          <cell r="CZ58" t="str">
            <v>0</v>
          </cell>
          <cell r="DA58" t="str">
            <v>0</v>
          </cell>
          <cell r="DB58" t="str">
            <v>0</v>
          </cell>
          <cell r="DC58" t="str">
            <v>0</v>
          </cell>
          <cell r="DD58" t="str">
            <v>0</v>
          </cell>
          <cell r="DE58" t="str">
            <v>0</v>
          </cell>
          <cell r="DF58" t="str">
            <v>0</v>
          </cell>
          <cell r="DG58" t="str">
            <v>0</v>
          </cell>
          <cell r="DH58" t="str">
            <v>0</v>
          </cell>
          <cell r="DJ58" t="str">
            <v>0</v>
          </cell>
          <cell r="DK58" t="str">
            <v>0</v>
          </cell>
          <cell r="DL58" t="str">
            <v>0</v>
          </cell>
          <cell r="DM58" t="str">
            <v>0</v>
          </cell>
          <cell r="DN58" t="str">
            <v>0</v>
          </cell>
          <cell r="DO58" t="str">
            <v>0</v>
          </cell>
          <cell r="DP58" t="str">
            <v>0</v>
          </cell>
          <cell r="DQ58" t="str">
            <v>0</v>
          </cell>
          <cell r="DR58" t="str">
            <v>0</v>
          </cell>
          <cell r="DS58" t="str">
            <v>0</v>
          </cell>
          <cell r="DT58" t="str">
            <v>0</v>
          </cell>
          <cell r="DU58" t="str">
            <v>0</v>
          </cell>
          <cell r="DV58" t="str">
            <v>0</v>
          </cell>
        </row>
        <row r="59">
          <cell r="A59" t="str">
            <v>Amortization of Other Limited-Term Gas  - Depr Exp-General Pl 4043-30007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V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M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W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F59" t="str">
            <v>0</v>
          </cell>
          <cell r="BG59" t="str">
            <v>0</v>
          </cell>
          <cell r="BH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T59" t="str">
            <v>0</v>
          </cell>
          <cell r="BU59" t="str">
            <v>0</v>
          </cell>
          <cell r="BV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H59" t="str">
            <v>0</v>
          </cell>
          <cell r="CI59" t="str">
            <v>0</v>
          </cell>
          <cell r="CJ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V59" t="str">
            <v>0</v>
          </cell>
          <cell r="CW59" t="str">
            <v>0</v>
          </cell>
          <cell r="CX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B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F59" t="str">
            <v>0</v>
          </cell>
          <cell r="DG59" t="str">
            <v>0</v>
          </cell>
          <cell r="DH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M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</row>
        <row r="60">
          <cell r="A60" t="str">
            <v>Amortization of Other Limited-Term Gas  - Customer Contracts  4043-30021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V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M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W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F60" t="str">
            <v>0</v>
          </cell>
          <cell r="BG60" t="str">
            <v>0</v>
          </cell>
          <cell r="BH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T60" t="str">
            <v>0</v>
          </cell>
          <cell r="BU60" t="str">
            <v>0</v>
          </cell>
          <cell r="BV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H60" t="str">
            <v>0</v>
          </cell>
          <cell r="CI60" t="str">
            <v>0</v>
          </cell>
          <cell r="CJ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V60" t="str">
            <v>0</v>
          </cell>
          <cell r="CW60" t="str">
            <v>0</v>
          </cell>
          <cell r="CX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B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F60" t="str">
            <v>0</v>
          </cell>
          <cell r="DG60" t="str">
            <v>0</v>
          </cell>
          <cell r="DH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M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</row>
        <row r="61">
          <cell r="A61" t="str">
            <v>Amortization of other gas plant - Depr Exp-Distributi 4050-30005</v>
          </cell>
          <cell r="B61" t="str">
            <v>0</v>
          </cell>
          <cell r="C61" t="str">
            <v>0</v>
          </cell>
          <cell r="D61" t="str">
            <v>0</v>
          </cell>
          <cell r="E61" t="str">
            <v>0</v>
          </cell>
          <cell r="F61" t="str">
            <v>0</v>
          </cell>
          <cell r="G61" t="str">
            <v>0</v>
          </cell>
          <cell r="H61" t="str">
            <v>0</v>
          </cell>
          <cell r="I61" t="str">
            <v>0</v>
          </cell>
          <cell r="J61" t="str">
            <v>0</v>
          </cell>
          <cell r="K61" t="str">
            <v>0</v>
          </cell>
          <cell r="L61" t="str">
            <v>0</v>
          </cell>
          <cell r="M61" t="str">
            <v>0</v>
          </cell>
          <cell r="N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0</v>
          </cell>
          <cell r="V61" t="str">
            <v>0</v>
          </cell>
          <cell r="W61" t="str">
            <v>0</v>
          </cell>
          <cell r="X61" t="str">
            <v>0</v>
          </cell>
          <cell r="Y61" t="str">
            <v>0</v>
          </cell>
          <cell r="Z61" t="str">
            <v>0</v>
          </cell>
          <cell r="AA61" t="str">
            <v>0</v>
          </cell>
          <cell r="AB61" t="str">
            <v>0</v>
          </cell>
          <cell r="AD61" t="str">
            <v>0</v>
          </cell>
          <cell r="AE61" t="str">
            <v>0</v>
          </cell>
          <cell r="AF61" t="str">
            <v>0</v>
          </cell>
          <cell r="AG61" t="str">
            <v>0</v>
          </cell>
          <cell r="AH61" t="str">
            <v>0</v>
          </cell>
          <cell r="AI61" t="str">
            <v>0</v>
          </cell>
          <cell r="AJ61" t="str">
            <v>0</v>
          </cell>
          <cell r="AK61" t="str">
            <v>0</v>
          </cell>
          <cell r="AL61" t="str">
            <v>0</v>
          </cell>
          <cell r="AM61" t="str">
            <v>0</v>
          </cell>
          <cell r="AN61" t="str">
            <v>0</v>
          </cell>
          <cell r="AO61" t="str">
            <v>0</v>
          </cell>
          <cell r="AP61" t="str">
            <v>0</v>
          </cell>
          <cell r="AR61" t="str">
            <v>0</v>
          </cell>
          <cell r="AS61" t="str">
            <v>0</v>
          </cell>
          <cell r="AT61" t="str">
            <v>0</v>
          </cell>
          <cell r="AU61" t="str">
            <v>0</v>
          </cell>
          <cell r="AV61" t="str">
            <v>0</v>
          </cell>
          <cell r="AW61" t="str">
            <v>0</v>
          </cell>
          <cell r="AX61" t="str">
            <v>0</v>
          </cell>
          <cell r="AY61" t="str">
            <v>0</v>
          </cell>
          <cell r="AZ61" t="str">
            <v>0</v>
          </cell>
          <cell r="BA61" t="str">
            <v>0</v>
          </cell>
          <cell r="BB61" t="str">
            <v>0</v>
          </cell>
          <cell r="BC61" t="str">
            <v>0</v>
          </cell>
          <cell r="BD61" t="str">
            <v>0</v>
          </cell>
          <cell r="BF61" t="str">
            <v>0</v>
          </cell>
          <cell r="BG61" t="str">
            <v>0</v>
          </cell>
          <cell r="BH61" t="str">
            <v>0</v>
          </cell>
          <cell r="BI61" t="str">
            <v>0</v>
          </cell>
          <cell r="BJ61" t="str">
            <v>0</v>
          </cell>
          <cell r="BK61" t="str">
            <v>0</v>
          </cell>
          <cell r="BL61" t="str">
            <v>0</v>
          </cell>
          <cell r="BM61" t="str">
            <v>0</v>
          </cell>
          <cell r="BN61" t="str">
            <v>0</v>
          </cell>
          <cell r="BO61" t="str">
            <v>0</v>
          </cell>
          <cell r="BP61" t="str">
            <v>0</v>
          </cell>
          <cell r="BQ61" t="str">
            <v>0</v>
          </cell>
          <cell r="BR61" t="str">
            <v>0</v>
          </cell>
          <cell r="BT61" t="str">
            <v>0</v>
          </cell>
          <cell r="BU61" t="str">
            <v>0</v>
          </cell>
          <cell r="BV61" t="str">
            <v>0</v>
          </cell>
          <cell r="BW61" t="str">
            <v>0</v>
          </cell>
          <cell r="BX61" t="str">
            <v>0</v>
          </cell>
          <cell r="BY61" t="str">
            <v>0</v>
          </cell>
          <cell r="BZ61" t="str">
            <v>0</v>
          </cell>
          <cell r="CA61" t="str">
            <v>0</v>
          </cell>
          <cell r="CB61" t="str">
            <v>0</v>
          </cell>
          <cell r="CC61" t="str">
            <v>0</v>
          </cell>
          <cell r="CD61" t="str">
            <v>0</v>
          </cell>
          <cell r="CE61" t="str">
            <v>0</v>
          </cell>
          <cell r="CF61" t="str">
            <v>0</v>
          </cell>
          <cell r="CH61" t="str">
            <v>0</v>
          </cell>
          <cell r="CI61" t="str">
            <v>0</v>
          </cell>
          <cell r="CJ61" t="str">
            <v>0</v>
          </cell>
          <cell r="CK61" t="str">
            <v>0</v>
          </cell>
          <cell r="CL61" t="str">
            <v>0</v>
          </cell>
          <cell r="CM61" t="str">
            <v>0</v>
          </cell>
          <cell r="CN61" t="str">
            <v>0</v>
          </cell>
          <cell r="CO61" t="str">
            <v>0</v>
          </cell>
          <cell r="CP61" t="str">
            <v>0</v>
          </cell>
          <cell r="CQ61" t="str">
            <v>0</v>
          </cell>
          <cell r="CR61" t="str">
            <v>0</v>
          </cell>
          <cell r="CS61" t="str">
            <v>0</v>
          </cell>
          <cell r="CT61" t="str">
            <v>0</v>
          </cell>
          <cell r="CV61" t="str">
            <v>0</v>
          </cell>
          <cell r="CW61" t="str">
            <v>0</v>
          </cell>
          <cell r="CX61" t="str">
            <v>0</v>
          </cell>
          <cell r="CY61" t="str">
            <v>0</v>
          </cell>
          <cell r="CZ61" t="str">
            <v>0</v>
          </cell>
          <cell r="DA61" t="str">
            <v>0</v>
          </cell>
          <cell r="DB61" t="str">
            <v>0</v>
          </cell>
          <cell r="DC61" t="str">
            <v>0</v>
          </cell>
          <cell r="DD61" t="str">
            <v>0</v>
          </cell>
          <cell r="DE61" t="str">
            <v>0</v>
          </cell>
          <cell r="DF61" t="str">
            <v>0</v>
          </cell>
          <cell r="DG61" t="str">
            <v>0</v>
          </cell>
          <cell r="DH61" t="str">
            <v>0</v>
          </cell>
          <cell r="DJ61" t="str">
            <v>0</v>
          </cell>
          <cell r="DK61" t="str">
            <v>0</v>
          </cell>
          <cell r="DL61" t="str">
            <v>0</v>
          </cell>
          <cell r="DM61" t="str">
            <v>0</v>
          </cell>
          <cell r="DN61" t="str">
            <v>0</v>
          </cell>
          <cell r="DO61" t="str">
            <v>0</v>
          </cell>
          <cell r="DP61" t="str">
            <v>0</v>
          </cell>
          <cell r="DQ61" t="str">
            <v>0</v>
          </cell>
          <cell r="DR61" t="str">
            <v>0</v>
          </cell>
          <cell r="DS61" t="str">
            <v>0</v>
          </cell>
          <cell r="DT61" t="str">
            <v>0</v>
          </cell>
          <cell r="DU61" t="str">
            <v>0</v>
          </cell>
          <cell r="DV61" t="str">
            <v>0</v>
          </cell>
        </row>
        <row r="62">
          <cell r="A62" t="str">
            <v>Amortization of other gas plant - Amort of Regulatory 4050-30074</v>
          </cell>
          <cell r="B62" t="str">
            <v>0</v>
          </cell>
          <cell r="C62" t="str">
            <v>0</v>
          </cell>
          <cell r="D62" t="str">
            <v>0</v>
          </cell>
          <cell r="E62" t="str">
            <v>0</v>
          </cell>
          <cell r="F62" t="str">
            <v>0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P62" t="str">
            <v>0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0</v>
          </cell>
          <cell r="V62" t="str">
            <v>0</v>
          </cell>
          <cell r="W62" t="str">
            <v>0</v>
          </cell>
          <cell r="X62" t="str">
            <v>0</v>
          </cell>
          <cell r="Y62" t="str">
            <v>0</v>
          </cell>
          <cell r="Z62" t="str">
            <v>0</v>
          </cell>
          <cell r="AA62" t="str">
            <v>0</v>
          </cell>
          <cell r="AB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 t="str">
            <v>0</v>
          </cell>
          <cell r="AJ62" t="str">
            <v>0</v>
          </cell>
          <cell r="AK62" t="str">
            <v>0</v>
          </cell>
          <cell r="AL62" t="str">
            <v>0</v>
          </cell>
          <cell r="AM62" t="str">
            <v>0</v>
          </cell>
          <cell r="AN62" t="str">
            <v>0</v>
          </cell>
          <cell r="AO62" t="str">
            <v>0</v>
          </cell>
          <cell r="AP62" t="str">
            <v>0</v>
          </cell>
          <cell r="AR62" t="str">
            <v>0</v>
          </cell>
          <cell r="AS62" t="str">
            <v>0</v>
          </cell>
          <cell r="AT62" t="str">
            <v>0</v>
          </cell>
          <cell r="AU62" t="str">
            <v>0</v>
          </cell>
          <cell r="AV62" t="str">
            <v>0</v>
          </cell>
          <cell r="AW62" t="str">
            <v>0</v>
          </cell>
          <cell r="AX62" t="str">
            <v>0</v>
          </cell>
          <cell r="AY62" t="str">
            <v>0</v>
          </cell>
          <cell r="AZ62" t="str">
            <v>0</v>
          </cell>
          <cell r="BA62" t="str">
            <v>0</v>
          </cell>
          <cell r="BB62" t="str">
            <v>0</v>
          </cell>
          <cell r="BC62" t="str">
            <v>0</v>
          </cell>
          <cell r="BD62" t="str">
            <v>0</v>
          </cell>
          <cell r="BF62" t="str">
            <v>0</v>
          </cell>
          <cell r="BG62" t="str">
            <v>0</v>
          </cell>
          <cell r="BH62" t="str">
            <v>0</v>
          </cell>
          <cell r="BI62" t="str">
            <v>0</v>
          </cell>
          <cell r="BJ62" t="str">
            <v>0</v>
          </cell>
          <cell r="BK62" t="str">
            <v>0</v>
          </cell>
          <cell r="BL62" t="str">
            <v>0</v>
          </cell>
          <cell r="BM62" t="str">
            <v>0</v>
          </cell>
          <cell r="BN62" t="str">
            <v>0</v>
          </cell>
          <cell r="BO62" t="str">
            <v>0</v>
          </cell>
          <cell r="BP62" t="str">
            <v>0</v>
          </cell>
          <cell r="BQ62" t="str">
            <v>0</v>
          </cell>
          <cell r="BR62" t="str">
            <v>0</v>
          </cell>
          <cell r="BT62" t="str">
            <v>0</v>
          </cell>
          <cell r="BU62" t="str">
            <v>0</v>
          </cell>
          <cell r="BV62" t="str">
            <v>0</v>
          </cell>
          <cell r="BW62" t="str">
            <v>0</v>
          </cell>
          <cell r="BX62" t="str">
            <v>0</v>
          </cell>
          <cell r="BY62" t="str">
            <v>0</v>
          </cell>
          <cell r="BZ62" t="str">
            <v>0</v>
          </cell>
          <cell r="CA62" t="str">
            <v>0</v>
          </cell>
          <cell r="CB62" t="str">
            <v>0</v>
          </cell>
          <cell r="CC62" t="str">
            <v>0</v>
          </cell>
          <cell r="CD62" t="str">
            <v>0</v>
          </cell>
          <cell r="CE62" t="str">
            <v>0</v>
          </cell>
          <cell r="CF62" t="str">
            <v>0</v>
          </cell>
          <cell r="CH62" t="str">
            <v>0</v>
          </cell>
          <cell r="CI62" t="str">
            <v>0</v>
          </cell>
          <cell r="CJ62" t="str">
            <v>0</v>
          </cell>
          <cell r="CK62" t="str">
            <v>0</v>
          </cell>
          <cell r="CL62" t="str">
            <v>0</v>
          </cell>
          <cell r="CM62" t="str">
            <v>0</v>
          </cell>
          <cell r="CN62" t="str">
            <v>0</v>
          </cell>
          <cell r="CO62" t="str">
            <v>0</v>
          </cell>
          <cell r="CP62" t="str">
            <v>0</v>
          </cell>
          <cell r="CQ62" t="str">
            <v>0</v>
          </cell>
          <cell r="CR62" t="str">
            <v>0</v>
          </cell>
          <cell r="CS62" t="str">
            <v>0</v>
          </cell>
          <cell r="CT62" t="str">
            <v>0</v>
          </cell>
          <cell r="CV62" t="str">
            <v>0</v>
          </cell>
          <cell r="CW62" t="str">
            <v>0</v>
          </cell>
          <cell r="CX62" t="str">
            <v>0</v>
          </cell>
          <cell r="CY62" t="str">
            <v>0</v>
          </cell>
          <cell r="CZ62" t="str">
            <v>0</v>
          </cell>
          <cell r="DA62" t="str">
            <v>0</v>
          </cell>
          <cell r="DB62" t="str">
            <v>0</v>
          </cell>
          <cell r="DC62" t="str">
            <v>0</v>
          </cell>
          <cell r="DD62" t="str">
            <v>0</v>
          </cell>
          <cell r="DE62" t="str">
            <v>0</v>
          </cell>
          <cell r="DF62" t="str">
            <v>0</v>
          </cell>
          <cell r="DG62" t="str">
            <v>0</v>
          </cell>
          <cell r="DH62" t="str">
            <v>0</v>
          </cell>
          <cell r="DJ62" t="str">
            <v>0</v>
          </cell>
          <cell r="DK62" t="str">
            <v>0</v>
          </cell>
          <cell r="DL62" t="str">
            <v>0</v>
          </cell>
          <cell r="DM62" t="str">
            <v>0</v>
          </cell>
          <cell r="DN62" t="str">
            <v>0</v>
          </cell>
          <cell r="DO62" t="str">
            <v>0</v>
          </cell>
          <cell r="DP62" t="str">
            <v>0</v>
          </cell>
          <cell r="DQ62" t="str">
            <v>0</v>
          </cell>
          <cell r="DR62" t="str">
            <v>0</v>
          </cell>
          <cell r="DS62" t="str">
            <v>0</v>
          </cell>
          <cell r="DT62" t="str">
            <v>0</v>
          </cell>
          <cell r="DU62" t="str">
            <v>0</v>
          </cell>
          <cell r="DV62" t="str">
            <v>0</v>
          </cell>
        </row>
        <row r="63">
          <cell r="A63" t="str">
            <v>Amortization of gas plant acquisition a - Amort Util/Plant Ac 4060-30011</v>
          </cell>
          <cell r="B63">
            <v>-3171875.04</v>
          </cell>
          <cell r="C63">
            <v>-264322.92</v>
          </cell>
          <cell r="D63">
            <v>-264322.92</v>
          </cell>
          <cell r="E63">
            <v>-264322.92</v>
          </cell>
          <cell r="F63">
            <v>-264322.92</v>
          </cell>
          <cell r="G63">
            <v>-264322.92</v>
          </cell>
          <cell r="H63">
            <v>-264322.92</v>
          </cell>
          <cell r="I63">
            <v>-264322.92</v>
          </cell>
          <cell r="J63">
            <v>-264322.92</v>
          </cell>
          <cell r="K63">
            <v>-264322.92</v>
          </cell>
          <cell r="L63">
            <v>-264322.92</v>
          </cell>
          <cell r="M63">
            <v>-264322.92</v>
          </cell>
          <cell r="N63">
            <v>-264322.92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0</v>
          </cell>
          <cell r="V63" t="str">
            <v>0</v>
          </cell>
          <cell r="W63" t="str">
            <v>0</v>
          </cell>
          <cell r="X63" t="str">
            <v>0</v>
          </cell>
          <cell r="Y63" t="str">
            <v>0</v>
          </cell>
          <cell r="Z63" t="str">
            <v>0</v>
          </cell>
          <cell r="AA63" t="str">
            <v>0</v>
          </cell>
          <cell r="AB63" t="str">
            <v>0</v>
          </cell>
          <cell r="AD63" t="str">
            <v>0</v>
          </cell>
          <cell r="AE63" t="str">
            <v>0</v>
          </cell>
          <cell r="AF63" t="str">
            <v>0</v>
          </cell>
          <cell r="AG63" t="str">
            <v>0</v>
          </cell>
          <cell r="AH63" t="str">
            <v>0</v>
          </cell>
          <cell r="AI63" t="str">
            <v>0</v>
          </cell>
          <cell r="AJ63" t="str">
            <v>0</v>
          </cell>
          <cell r="AK63" t="str">
            <v>0</v>
          </cell>
          <cell r="AL63" t="str">
            <v>0</v>
          </cell>
          <cell r="AM63" t="str">
            <v>0</v>
          </cell>
          <cell r="AN63" t="str">
            <v>0</v>
          </cell>
          <cell r="AO63" t="str">
            <v>0</v>
          </cell>
          <cell r="AP63" t="str">
            <v>0</v>
          </cell>
          <cell r="AR63" t="str">
            <v>0</v>
          </cell>
          <cell r="AS63" t="str">
            <v>0</v>
          </cell>
          <cell r="AT63" t="str">
            <v>0</v>
          </cell>
          <cell r="AU63" t="str">
            <v>0</v>
          </cell>
          <cell r="AV63" t="str">
            <v>0</v>
          </cell>
          <cell r="AW63" t="str">
            <v>0</v>
          </cell>
          <cell r="AX63" t="str">
            <v>0</v>
          </cell>
          <cell r="AY63" t="str">
            <v>0</v>
          </cell>
          <cell r="AZ63" t="str">
            <v>0</v>
          </cell>
          <cell r="BA63" t="str">
            <v>0</v>
          </cell>
          <cell r="BB63" t="str">
            <v>0</v>
          </cell>
          <cell r="BC63" t="str">
            <v>0</v>
          </cell>
          <cell r="BD63" t="str">
            <v>0</v>
          </cell>
          <cell r="BF63" t="str">
            <v>0</v>
          </cell>
          <cell r="BG63" t="str">
            <v>0</v>
          </cell>
          <cell r="BH63" t="str">
            <v>0</v>
          </cell>
          <cell r="BI63" t="str">
            <v>0</v>
          </cell>
          <cell r="BJ63" t="str">
            <v>0</v>
          </cell>
          <cell r="BK63" t="str">
            <v>0</v>
          </cell>
          <cell r="BL63" t="str">
            <v>0</v>
          </cell>
          <cell r="BM63" t="str">
            <v>0</v>
          </cell>
          <cell r="BN63" t="str">
            <v>0</v>
          </cell>
          <cell r="BO63" t="str">
            <v>0</v>
          </cell>
          <cell r="BP63" t="str">
            <v>0</v>
          </cell>
          <cell r="BQ63" t="str">
            <v>0</v>
          </cell>
          <cell r="BR63" t="str">
            <v>0</v>
          </cell>
          <cell r="BT63" t="str">
            <v>0</v>
          </cell>
          <cell r="BU63" t="str">
            <v>0</v>
          </cell>
          <cell r="BV63" t="str">
            <v>0</v>
          </cell>
          <cell r="BW63" t="str">
            <v>0</v>
          </cell>
          <cell r="BX63" t="str">
            <v>0</v>
          </cell>
          <cell r="BY63" t="str">
            <v>0</v>
          </cell>
          <cell r="BZ63" t="str">
            <v>0</v>
          </cell>
          <cell r="CA63" t="str">
            <v>0</v>
          </cell>
          <cell r="CB63" t="str">
            <v>0</v>
          </cell>
          <cell r="CC63" t="str">
            <v>0</v>
          </cell>
          <cell r="CD63" t="str">
            <v>0</v>
          </cell>
          <cell r="CE63" t="str">
            <v>0</v>
          </cell>
          <cell r="CF63" t="str">
            <v>0</v>
          </cell>
          <cell r="CH63" t="str">
            <v>0</v>
          </cell>
          <cell r="CI63" t="str">
            <v>0</v>
          </cell>
          <cell r="CJ63" t="str">
            <v>0</v>
          </cell>
          <cell r="CK63" t="str">
            <v>0</v>
          </cell>
          <cell r="CL63" t="str">
            <v>0</v>
          </cell>
          <cell r="CM63" t="str">
            <v>0</v>
          </cell>
          <cell r="CN63" t="str">
            <v>0</v>
          </cell>
          <cell r="CO63" t="str">
            <v>0</v>
          </cell>
          <cell r="CP63" t="str">
            <v>0</v>
          </cell>
          <cell r="CQ63" t="str">
            <v>0</v>
          </cell>
          <cell r="CR63" t="str">
            <v>0</v>
          </cell>
          <cell r="CS63" t="str">
            <v>0</v>
          </cell>
          <cell r="CT63" t="str">
            <v>0</v>
          </cell>
          <cell r="CV63" t="str">
            <v>0</v>
          </cell>
          <cell r="CW63" t="str">
            <v>0</v>
          </cell>
          <cell r="CX63" t="str">
            <v>0</v>
          </cell>
          <cell r="CY63" t="str">
            <v>0</v>
          </cell>
          <cell r="CZ63" t="str">
            <v>0</v>
          </cell>
          <cell r="DA63" t="str">
            <v>0</v>
          </cell>
          <cell r="DB63" t="str">
            <v>0</v>
          </cell>
          <cell r="DC63" t="str">
            <v>0</v>
          </cell>
          <cell r="DD63" t="str">
            <v>0</v>
          </cell>
          <cell r="DE63" t="str">
            <v>0</v>
          </cell>
          <cell r="DF63" t="str">
            <v>0</v>
          </cell>
          <cell r="DG63" t="str">
            <v>0</v>
          </cell>
          <cell r="DH63" t="str">
            <v>0</v>
          </cell>
          <cell r="DJ63" t="str">
            <v>0</v>
          </cell>
          <cell r="DK63" t="str">
            <v>0</v>
          </cell>
          <cell r="DL63" t="str">
            <v>0</v>
          </cell>
          <cell r="DM63" t="str">
            <v>0</v>
          </cell>
          <cell r="DN63" t="str">
            <v>0</v>
          </cell>
          <cell r="DO63" t="str">
            <v>0</v>
          </cell>
          <cell r="DP63" t="str">
            <v>0</v>
          </cell>
          <cell r="DQ63" t="str">
            <v>0</v>
          </cell>
          <cell r="DR63" t="str">
            <v>0</v>
          </cell>
          <cell r="DS63" t="str">
            <v>0</v>
          </cell>
          <cell r="DT63" t="str">
            <v>0</v>
          </cell>
          <cell r="DU63" t="str">
            <v>0</v>
          </cell>
          <cell r="DV63" t="str">
            <v>0</v>
          </cell>
        </row>
        <row r="64">
          <cell r="A64" t="str">
            <v>Amortization of property losses unrecov - Amort Util/Plant Ac 4071-30011</v>
          </cell>
          <cell r="B64">
            <v>5898191.7799999993</v>
          </cell>
          <cell r="C64">
            <v>523727.58</v>
          </cell>
          <cell r="D64">
            <v>530578.11</v>
          </cell>
          <cell r="E64">
            <v>532665.63</v>
          </cell>
          <cell r="F64">
            <v>536352.93000000005</v>
          </cell>
          <cell r="G64">
            <v>530837.79</v>
          </cell>
          <cell r="H64">
            <v>535080.30000000005</v>
          </cell>
          <cell r="I64">
            <v>532846.66</v>
          </cell>
          <cell r="J64">
            <v>441251.52</v>
          </cell>
          <cell r="K64">
            <v>434342.36</v>
          </cell>
          <cell r="L64">
            <v>432104.87</v>
          </cell>
          <cell r="M64">
            <v>435431.84</v>
          </cell>
          <cell r="N64">
            <v>432972.19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0</v>
          </cell>
          <cell r="V64" t="str">
            <v>0</v>
          </cell>
          <cell r="W64" t="str">
            <v>0</v>
          </cell>
          <cell r="X64" t="str">
            <v>0</v>
          </cell>
          <cell r="Y64" t="str">
            <v>0</v>
          </cell>
          <cell r="Z64" t="str">
            <v>0</v>
          </cell>
          <cell r="AA64" t="str">
            <v>0</v>
          </cell>
          <cell r="AB64" t="str">
            <v>0</v>
          </cell>
          <cell r="AD64" t="str">
            <v>0</v>
          </cell>
          <cell r="AE64" t="str">
            <v>0</v>
          </cell>
          <cell r="AF64" t="str">
            <v>0</v>
          </cell>
          <cell r="AG64" t="str">
            <v>0</v>
          </cell>
          <cell r="AH64" t="str">
            <v>0</v>
          </cell>
          <cell r="AI64" t="str">
            <v>0</v>
          </cell>
          <cell r="AJ64" t="str">
            <v>0</v>
          </cell>
          <cell r="AK64" t="str">
            <v>0</v>
          </cell>
          <cell r="AL64" t="str">
            <v>0</v>
          </cell>
          <cell r="AM64" t="str">
            <v>0</v>
          </cell>
          <cell r="AN64" t="str">
            <v>0</v>
          </cell>
          <cell r="AO64" t="str">
            <v>0</v>
          </cell>
          <cell r="AP64" t="str">
            <v>0</v>
          </cell>
          <cell r="AR64" t="str">
            <v>0</v>
          </cell>
          <cell r="AS64" t="str">
            <v>0</v>
          </cell>
          <cell r="AT64" t="str">
            <v>0</v>
          </cell>
          <cell r="AU64" t="str">
            <v>0</v>
          </cell>
          <cell r="AV64" t="str">
            <v>0</v>
          </cell>
          <cell r="AW64" t="str">
            <v>0</v>
          </cell>
          <cell r="AX64" t="str">
            <v>0</v>
          </cell>
          <cell r="AY64" t="str">
            <v>0</v>
          </cell>
          <cell r="AZ64" t="str">
            <v>0</v>
          </cell>
          <cell r="BA64" t="str">
            <v>0</v>
          </cell>
          <cell r="BB64" t="str">
            <v>0</v>
          </cell>
          <cell r="BC64" t="str">
            <v>0</v>
          </cell>
          <cell r="BD64" t="str">
            <v>0</v>
          </cell>
          <cell r="BF64" t="str">
            <v>0</v>
          </cell>
          <cell r="BG64" t="str">
            <v>0</v>
          </cell>
          <cell r="BH64" t="str">
            <v>0</v>
          </cell>
          <cell r="BI64" t="str">
            <v>0</v>
          </cell>
          <cell r="BJ64" t="str">
            <v>0</v>
          </cell>
          <cell r="BK64" t="str">
            <v>0</v>
          </cell>
          <cell r="BL64" t="str">
            <v>0</v>
          </cell>
          <cell r="BM64" t="str">
            <v>0</v>
          </cell>
          <cell r="BN64" t="str">
            <v>0</v>
          </cell>
          <cell r="BO64" t="str">
            <v>0</v>
          </cell>
          <cell r="BP64" t="str">
            <v>0</v>
          </cell>
          <cell r="BQ64" t="str">
            <v>0</v>
          </cell>
          <cell r="BR64" t="str">
            <v>0</v>
          </cell>
          <cell r="BT64" t="str">
            <v>0</v>
          </cell>
          <cell r="BU64" t="str">
            <v>0</v>
          </cell>
          <cell r="BV64" t="str">
            <v>0</v>
          </cell>
          <cell r="BW64" t="str">
            <v>0</v>
          </cell>
          <cell r="BX64" t="str">
            <v>0</v>
          </cell>
          <cell r="BY64" t="str">
            <v>0</v>
          </cell>
          <cell r="BZ64" t="str">
            <v>0</v>
          </cell>
          <cell r="CA64" t="str">
            <v>0</v>
          </cell>
          <cell r="CB64" t="str">
            <v>0</v>
          </cell>
          <cell r="CC64" t="str">
            <v>0</v>
          </cell>
          <cell r="CD64" t="str">
            <v>0</v>
          </cell>
          <cell r="CE64" t="str">
            <v>0</v>
          </cell>
          <cell r="CF64" t="str">
            <v>0</v>
          </cell>
          <cell r="CH64" t="str">
            <v>0</v>
          </cell>
          <cell r="CI64" t="str">
            <v>0</v>
          </cell>
          <cell r="CJ64" t="str">
            <v>0</v>
          </cell>
          <cell r="CK64" t="str">
            <v>0</v>
          </cell>
          <cell r="CL64" t="str">
            <v>0</v>
          </cell>
          <cell r="CM64" t="str">
            <v>0</v>
          </cell>
          <cell r="CN64" t="str">
            <v>0</v>
          </cell>
          <cell r="CO64" t="str">
            <v>0</v>
          </cell>
          <cell r="CP64" t="str">
            <v>0</v>
          </cell>
          <cell r="CQ64" t="str">
            <v>0</v>
          </cell>
          <cell r="CR64" t="str">
            <v>0</v>
          </cell>
          <cell r="CS64" t="str">
            <v>0</v>
          </cell>
          <cell r="CT64" t="str">
            <v>0</v>
          </cell>
          <cell r="CV64" t="str">
            <v>0</v>
          </cell>
          <cell r="CW64" t="str">
            <v>0</v>
          </cell>
          <cell r="CX64" t="str">
            <v>0</v>
          </cell>
          <cell r="CY64" t="str">
            <v>0</v>
          </cell>
          <cell r="CZ64" t="str">
            <v>0</v>
          </cell>
          <cell r="DA64" t="str">
            <v>0</v>
          </cell>
          <cell r="DB64" t="str">
            <v>0</v>
          </cell>
          <cell r="DC64" t="str">
            <v>0</v>
          </cell>
          <cell r="DD64" t="str">
            <v>0</v>
          </cell>
          <cell r="DE64" t="str">
            <v>0</v>
          </cell>
          <cell r="DF64" t="str">
            <v>0</v>
          </cell>
          <cell r="DG64" t="str">
            <v>0</v>
          </cell>
          <cell r="DH64" t="str">
            <v>0</v>
          </cell>
          <cell r="DJ64" t="str">
            <v>0</v>
          </cell>
          <cell r="DK64" t="str">
            <v>0</v>
          </cell>
          <cell r="DL64" t="str">
            <v>0</v>
          </cell>
          <cell r="DM64" t="str">
            <v>0</v>
          </cell>
          <cell r="DN64" t="str">
            <v>0</v>
          </cell>
          <cell r="DO64" t="str">
            <v>0</v>
          </cell>
          <cell r="DP64" t="str">
            <v>0</v>
          </cell>
          <cell r="DQ64" t="str">
            <v>0</v>
          </cell>
          <cell r="DR64" t="str">
            <v>0</v>
          </cell>
          <cell r="DS64" t="str">
            <v>0</v>
          </cell>
          <cell r="DT64" t="str">
            <v>0</v>
          </cell>
          <cell r="DU64" t="str">
            <v>0</v>
          </cell>
          <cell r="DV64" t="str">
            <v>0</v>
          </cell>
        </row>
        <row r="65">
          <cell r="A65" t="str">
            <v>Miscellaneous amortization - Misc General Expens 4250-07590</v>
          </cell>
          <cell r="B65" t="str">
            <v>0</v>
          </cell>
          <cell r="C65" t="str">
            <v>0</v>
          </cell>
          <cell r="D65" t="str">
            <v>0</v>
          </cell>
          <cell r="E65" t="str">
            <v>0</v>
          </cell>
          <cell r="F65" t="str">
            <v>0</v>
          </cell>
          <cell r="G65" t="str">
            <v>0</v>
          </cell>
          <cell r="H65" t="str">
            <v>0</v>
          </cell>
          <cell r="I65" t="str">
            <v>0</v>
          </cell>
          <cell r="J65" t="str">
            <v>0</v>
          </cell>
          <cell r="K65" t="str">
            <v>0</v>
          </cell>
          <cell r="L65" t="str">
            <v>0</v>
          </cell>
          <cell r="M65" t="str">
            <v>0</v>
          </cell>
          <cell r="N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V65" t="str">
            <v>0</v>
          </cell>
          <cell r="W65" t="str">
            <v>0</v>
          </cell>
          <cell r="X65" t="str">
            <v>0</v>
          </cell>
          <cell r="Y65" t="str">
            <v>0</v>
          </cell>
          <cell r="Z65" t="str">
            <v>0</v>
          </cell>
          <cell r="AA65" t="str">
            <v>0</v>
          </cell>
          <cell r="AB65" t="str">
            <v>0</v>
          </cell>
          <cell r="AD65" t="str">
            <v>0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M65" t="str">
            <v>0</v>
          </cell>
          <cell r="AN65" t="str">
            <v>0</v>
          </cell>
          <cell r="AO65" t="str">
            <v>0</v>
          </cell>
          <cell r="AP65" t="str">
            <v>0</v>
          </cell>
          <cell r="AR65" t="str">
            <v>0</v>
          </cell>
          <cell r="AS65" t="str">
            <v>0</v>
          </cell>
          <cell r="AT65" t="str">
            <v>0</v>
          </cell>
          <cell r="AU65" t="str">
            <v>0</v>
          </cell>
          <cell r="AV65" t="str">
            <v>0</v>
          </cell>
          <cell r="AW65" t="str">
            <v>0</v>
          </cell>
          <cell r="AX65" t="str">
            <v>0</v>
          </cell>
          <cell r="AY65" t="str">
            <v>0</v>
          </cell>
          <cell r="AZ65" t="str">
            <v>0</v>
          </cell>
          <cell r="BA65" t="str">
            <v>0</v>
          </cell>
          <cell r="BB65" t="str">
            <v>0</v>
          </cell>
          <cell r="BC65" t="str">
            <v>0</v>
          </cell>
          <cell r="BD65" t="str">
            <v>0</v>
          </cell>
          <cell r="BF65" t="str">
            <v>0</v>
          </cell>
          <cell r="BG65" t="str">
            <v>0</v>
          </cell>
          <cell r="BH65" t="str">
            <v>0</v>
          </cell>
          <cell r="BI65" t="str">
            <v>0</v>
          </cell>
          <cell r="BJ65" t="str">
            <v>0</v>
          </cell>
          <cell r="BK65" t="str">
            <v>0</v>
          </cell>
          <cell r="BL65" t="str">
            <v>0</v>
          </cell>
          <cell r="BM65" t="str">
            <v>0</v>
          </cell>
          <cell r="BN65" t="str">
            <v>0</v>
          </cell>
          <cell r="BO65" t="str">
            <v>0</v>
          </cell>
          <cell r="BP65" t="str">
            <v>0</v>
          </cell>
          <cell r="BQ65" t="str">
            <v>0</v>
          </cell>
          <cell r="BR65" t="str">
            <v>0</v>
          </cell>
          <cell r="BT65" t="str">
            <v>0</v>
          </cell>
          <cell r="BU65" t="str">
            <v>0</v>
          </cell>
          <cell r="BV65" t="str">
            <v>0</v>
          </cell>
          <cell r="BW65" t="str">
            <v>0</v>
          </cell>
          <cell r="BX65" t="str">
            <v>0</v>
          </cell>
          <cell r="BY65" t="str">
            <v>0</v>
          </cell>
          <cell r="BZ65" t="str">
            <v>0</v>
          </cell>
          <cell r="CA65" t="str">
            <v>0</v>
          </cell>
          <cell r="CB65" t="str">
            <v>0</v>
          </cell>
          <cell r="CC65" t="str">
            <v>0</v>
          </cell>
          <cell r="CD65" t="str">
            <v>0</v>
          </cell>
          <cell r="CE65" t="str">
            <v>0</v>
          </cell>
          <cell r="CF65" t="str">
            <v>0</v>
          </cell>
          <cell r="CH65" t="str">
            <v>0</v>
          </cell>
          <cell r="CI65" t="str">
            <v>0</v>
          </cell>
          <cell r="CJ65" t="str">
            <v>0</v>
          </cell>
          <cell r="CK65" t="str">
            <v>0</v>
          </cell>
          <cell r="CL65" t="str">
            <v>0</v>
          </cell>
          <cell r="CM65" t="str">
            <v>0</v>
          </cell>
          <cell r="CN65" t="str">
            <v>0</v>
          </cell>
          <cell r="CO65" t="str">
            <v>0</v>
          </cell>
          <cell r="CP65" t="str">
            <v>0</v>
          </cell>
          <cell r="CQ65" t="str">
            <v>0</v>
          </cell>
          <cell r="CR65" t="str">
            <v>0</v>
          </cell>
          <cell r="CS65" t="str">
            <v>0</v>
          </cell>
          <cell r="CT65" t="str">
            <v>0</v>
          </cell>
          <cell r="CV65" t="str">
            <v>0</v>
          </cell>
          <cell r="CW65" t="str">
            <v>0</v>
          </cell>
          <cell r="CX65" t="str">
            <v>0</v>
          </cell>
          <cell r="CY65" t="str">
            <v>0</v>
          </cell>
          <cell r="CZ65" t="str">
            <v>0</v>
          </cell>
          <cell r="DA65" t="str">
            <v>0</v>
          </cell>
          <cell r="DB65" t="str">
            <v>0</v>
          </cell>
          <cell r="DC65" t="str">
            <v>0</v>
          </cell>
          <cell r="DD65" t="str">
            <v>0</v>
          </cell>
          <cell r="DE65" t="str">
            <v>0</v>
          </cell>
          <cell r="DF65" t="str">
            <v>0</v>
          </cell>
          <cell r="DG65" t="str">
            <v>0</v>
          </cell>
          <cell r="DH65" t="str">
            <v>0</v>
          </cell>
          <cell r="DJ65" t="str">
            <v>0</v>
          </cell>
          <cell r="DK65" t="str">
            <v>0</v>
          </cell>
          <cell r="DL65" t="str">
            <v>0</v>
          </cell>
          <cell r="DM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 t="str">
            <v>0</v>
          </cell>
          <cell r="DR65" t="str">
            <v>0</v>
          </cell>
          <cell r="DS65" t="str">
            <v>0</v>
          </cell>
          <cell r="DT65" t="str">
            <v>0</v>
          </cell>
          <cell r="DU65" t="str">
            <v>0</v>
          </cell>
          <cell r="DV65" t="str">
            <v>0</v>
          </cell>
        </row>
        <row r="66">
          <cell r="A66" t="str">
            <v>Total Depreciation&amp;Amortization</v>
          </cell>
          <cell r="B66">
            <v>92860082.739999995</v>
          </cell>
          <cell r="C66">
            <v>7523346.7699999986</v>
          </cell>
          <cell r="D66">
            <v>7557298.1200000001</v>
          </cell>
          <cell r="E66">
            <v>7578355.3700000001</v>
          </cell>
          <cell r="F66">
            <v>7577052.3299999991</v>
          </cell>
          <cell r="G66">
            <v>7612089.8300000001</v>
          </cell>
          <cell r="H66">
            <v>7660250.5799999991</v>
          </cell>
          <cell r="I66">
            <v>7707081.1000000006</v>
          </cell>
          <cell r="J66">
            <v>7674996.8300000001</v>
          </cell>
          <cell r="K66">
            <v>7742475.5</v>
          </cell>
          <cell r="L66">
            <v>7839423.1299999999</v>
          </cell>
          <cell r="M66">
            <v>7991525.75</v>
          </cell>
          <cell r="N66">
            <v>8396187.4299999997</v>
          </cell>
          <cell r="P66">
            <v>12687262.550000001</v>
          </cell>
          <cell r="Q66">
            <v>1023243.62</v>
          </cell>
          <cell r="R66">
            <v>1026098.81</v>
          </cell>
          <cell r="S66">
            <v>1025389.52</v>
          </cell>
          <cell r="T66">
            <v>1023608.96</v>
          </cell>
          <cell r="U66">
            <v>1023045.12</v>
          </cell>
          <cell r="V66">
            <v>1025033.84</v>
          </cell>
          <cell r="W66">
            <v>1031353.69</v>
          </cell>
          <cell r="X66">
            <v>1073241.1200000001</v>
          </cell>
          <cell r="Y66">
            <v>1088422.8900000001</v>
          </cell>
          <cell r="Z66">
            <v>1096662.5900000001</v>
          </cell>
          <cell r="AA66">
            <v>1110422.1400000001</v>
          </cell>
          <cell r="AB66">
            <v>1140740.25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R66">
            <v>21856495.190000001</v>
          </cell>
          <cell r="AS66">
            <v>1726774.96</v>
          </cell>
          <cell r="AT66">
            <v>1735958.46</v>
          </cell>
          <cell r="AU66">
            <v>1745837.96</v>
          </cell>
          <cell r="AV66">
            <v>1757571.75</v>
          </cell>
          <cell r="AW66">
            <v>1771601.82</v>
          </cell>
          <cell r="AX66">
            <v>1787674.63</v>
          </cell>
          <cell r="AY66">
            <v>1805274.82</v>
          </cell>
          <cell r="AZ66">
            <v>1826395.05</v>
          </cell>
          <cell r="BA66">
            <v>1816554.83</v>
          </cell>
          <cell r="BB66">
            <v>1890548.21</v>
          </cell>
          <cell r="BC66">
            <v>1943349.78</v>
          </cell>
          <cell r="BD66">
            <v>2048952.92</v>
          </cell>
          <cell r="BF66">
            <v>2000976</v>
          </cell>
          <cell r="BG66">
            <v>164801</v>
          </cell>
          <cell r="BH66">
            <v>164994</v>
          </cell>
          <cell r="BI66">
            <v>165206</v>
          </cell>
          <cell r="BJ66">
            <v>165442</v>
          </cell>
          <cell r="BK66">
            <v>165708</v>
          </cell>
          <cell r="BL66">
            <v>166011</v>
          </cell>
          <cell r="BM66">
            <v>166365</v>
          </cell>
          <cell r="BN66">
            <v>166790</v>
          </cell>
          <cell r="BO66">
            <v>167321</v>
          </cell>
          <cell r="BP66">
            <v>168030</v>
          </cell>
          <cell r="BQ66">
            <v>169092</v>
          </cell>
          <cell r="BR66">
            <v>171216</v>
          </cell>
          <cell r="BT66">
            <v>1848136</v>
          </cell>
          <cell r="BU66">
            <v>153541</v>
          </cell>
          <cell r="BV66">
            <v>153589</v>
          </cell>
          <cell r="BW66">
            <v>153639</v>
          </cell>
          <cell r="BX66">
            <v>153696</v>
          </cell>
          <cell r="BY66">
            <v>153761</v>
          </cell>
          <cell r="BZ66">
            <v>153834</v>
          </cell>
          <cell r="CA66">
            <v>153919</v>
          </cell>
          <cell r="CB66">
            <v>154022</v>
          </cell>
          <cell r="CC66">
            <v>154149</v>
          </cell>
          <cell r="CD66">
            <v>154321</v>
          </cell>
          <cell r="CE66">
            <v>154576</v>
          </cell>
          <cell r="CF66">
            <v>155089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</row>
        <row r="67">
          <cell r="A67" t="str">
            <v>Depreciation and Amortization</v>
          </cell>
          <cell r="B67">
            <v>92860082.74000001</v>
          </cell>
          <cell r="C67">
            <v>7523346.7699999986</v>
          </cell>
          <cell r="D67">
            <v>7557298.1200000001</v>
          </cell>
          <cell r="E67">
            <v>7578355.3700000001</v>
          </cell>
          <cell r="F67">
            <v>7577052.3299999991</v>
          </cell>
          <cell r="G67">
            <v>7612089.8300000001</v>
          </cell>
          <cell r="H67">
            <v>7660250.5799999991</v>
          </cell>
          <cell r="I67">
            <v>7707081.1000000006</v>
          </cell>
          <cell r="J67">
            <v>7674996.8300000001</v>
          </cell>
          <cell r="K67">
            <v>7742475.5</v>
          </cell>
          <cell r="L67">
            <v>7839423.1299999999</v>
          </cell>
          <cell r="M67">
            <v>7991525.75</v>
          </cell>
          <cell r="N67">
            <v>8396187.4299999997</v>
          </cell>
          <cell r="P67">
            <v>12687262.550000001</v>
          </cell>
          <cell r="Q67">
            <v>1023243.62</v>
          </cell>
          <cell r="R67">
            <v>1026098.81</v>
          </cell>
          <cell r="S67">
            <v>1025389.52</v>
          </cell>
          <cell r="T67">
            <v>1023608.96</v>
          </cell>
          <cell r="U67">
            <v>1023045.12</v>
          </cell>
          <cell r="V67">
            <v>1025033.84</v>
          </cell>
          <cell r="W67">
            <v>1031353.69</v>
          </cell>
          <cell r="X67">
            <v>1073241.1200000001</v>
          </cell>
          <cell r="Y67">
            <v>1088422.8899999999</v>
          </cell>
          <cell r="Z67">
            <v>1096662.5900000001</v>
          </cell>
          <cell r="AA67">
            <v>1110422.1399999999</v>
          </cell>
          <cell r="AB67">
            <v>1140740.25</v>
          </cell>
          <cell r="AD67" t="str">
            <v>0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M67" t="str">
            <v>0</v>
          </cell>
          <cell r="AN67" t="str">
            <v>0</v>
          </cell>
          <cell r="AO67" t="str">
            <v>0</v>
          </cell>
          <cell r="AP67" t="str">
            <v>0</v>
          </cell>
          <cell r="AR67">
            <v>21856495.190000001</v>
          </cell>
          <cell r="AS67">
            <v>1726774.96</v>
          </cell>
          <cell r="AT67">
            <v>1735958.46</v>
          </cell>
          <cell r="AU67">
            <v>1745837.96</v>
          </cell>
          <cell r="AV67">
            <v>1757571.75</v>
          </cell>
          <cell r="AW67">
            <v>1771601.82</v>
          </cell>
          <cell r="AX67">
            <v>1787674.63</v>
          </cell>
          <cell r="AY67">
            <v>1805274.82</v>
          </cell>
          <cell r="AZ67">
            <v>1826395.05</v>
          </cell>
          <cell r="BA67">
            <v>1816554.83</v>
          </cell>
          <cell r="BB67">
            <v>1890548.21</v>
          </cell>
          <cell r="BC67">
            <v>1943349.78</v>
          </cell>
          <cell r="BD67">
            <v>2048952.92</v>
          </cell>
          <cell r="BF67">
            <v>2000976</v>
          </cell>
          <cell r="BG67">
            <v>164801</v>
          </cell>
          <cell r="BH67">
            <v>164994</v>
          </cell>
          <cell r="BI67">
            <v>165206</v>
          </cell>
          <cell r="BJ67">
            <v>165442</v>
          </cell>
          <cell r="BK67">
            <v>165708</v>
          </cell>
          <cell r="BL67">
            <v>166011</v>
          </cell>
          <cell r="BM67">
            <v>166365</v>
          </cell>
          <cell r="BN67">
            <v>166790</v>
          </cell>
          <cell r="BO67">
            <v>167321</v>
          </cell>
          <cell r="BP67">
            <v>168030</v>
          </cell>
          <cell r="BQ67">
            <v>169092</v>
          </cell>
          <cell r="BR67">
            <v>171216</v>
          </cell>
          <cell r="BT67">
            <v>1848136</v>
          </cell>
          <cell r="BU67">
            <v>153541</v>
          </cell>
          <cell r="BV67">
            <v>153589</v>
          </cell>
          <cell r="BW67">
            <v>153639</v>
          </cell>
          <cell r="BX67">
            <v>153696</v>
          </cell>
          <cell r="BY67">
            <v>153761</v>
          </cell>
          <cell r="BZ67">
            <v>153834</v>
          </cell>
          <cell r="CA67">
            <v>153919</v>
          </cell>
          <cell r="CB67">
            <v>154022</v>
          </cell>
          <cell r="CC67">
            <v>154149</v>
          </cell>
          <cell r="CD67">
            <v>154321</v>
          </cell>
          <cell r="CE67">
            <v>154576</v>
          </cell>
          <cell r="CF67">
            <v>155089</v>
          </cell>
          <cell r="CH67" t="str">
            <v>0</v>
          </cell>
          <cell r="CI67" t="str">
            <v>0</v>
          </cell>
          <cell r="CJ67" t="str">
            <v>0</v>
          </cell>
          <cell r="CK67" t="str">
            <v>0</v>
          </cell>
          <cell r="CL67" t="str">
            <v>0</v>
          </cell>
          <cell r="CM67" t="str">
            <v>0</v>
          </cell>
          <cell r="CN67" t="str">
            <v>0</v>
          </cell>
          <cell r="CO67" t="str">
            <v>0</v>
          </cell>
          <cell r="CP67" t="str">
            <v>0</v>
          </cell>
          <cell r="CQ67" t="str">
            <v>0</v>
          </cell>
          <cell r="CR67" t="str">
            <v>0</v>
          </cell>
          <cell r="CS67" t="str">
            <v>0</v>
          </cell>
          <cell r="CT67" t="str">
            <v>0</v>
          </cell>
          <cell r="CV67" t="str">
            <v>0</v>
          </cell>
          <cell r="CW67" t="str">
            <v>0</v>
          </cell>
          <cell r="CX67" t="str">
            <v>0</v>
          </cell>
          <cell r="CY67" t="str">
            <v>0</v>
          </cell>
          <cell r="CZ67" t="str">
            <v>0</v>
          </cell>
          <cell r="DA67" t="str">
            <v>0</v>
          </cell>
          <cell r="DB67" t="str">
            <v>0</v>
          </cell>
          <cell r="DC67" t="str">
            <v>0</v>
          </cell>
          <cell r="DD67" t="str">
            <v>0</v>
          </cell>
          <cell r="DE67" t="str">
            <v>0</v>
          </cell>
          <cell r="DF67" t="str">
            <v>0</v>
          </cell>
          <cell r="DG67" t="str">
            <v>0</v>
          </cell>
          <cell r="DH67" t="str">
            <v>0</v>
          </cell>
          <cell r="DJ67" t="str">
            <v>0</v>
          </cell>
          <cell r="DK67" t="str">
            <v>0</v>
          </cell>
          <cell r="DL67" t="str">
            <v>0</v>
          </cell>
          <cell r="DM67" t="str">
            <v>0</v>
          </cell>
          <cell r="DN67" t="str">
            <v>0</v>
          </cell>
          <cell r="DO67" t="str">
            <v>0</v>
          </cell>
          <cell r="DP67" t="str">
            <v>0</v>
          </cell>
          <cell r="DQ67" t="str">
            <v>0</v>
          </cell>
          <cell r="DR67" t="str">
            <v>0</v>
          </cell>
          <cell r="DS67" t="str">
            <v>0</v>
          </cell>
          <cell r="DT67" t="str">
            <v>0</v>
          </cell>
          <cell r="DU67" t="str">
            <v>0</v>
          </cell>
          <cell r="DV67" t="str">
            <v>0</v>
          </cell>
        </row>
        <row r="68">
          <cell r="A68" t="str">
            <v>Check Dep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</row>
        <row r="69">
          <cell r="A69" t="str">
            <v>SSU Depreciation</v>
          </cell>
          <cell r="B69">
            <v>11277402.550000001</v>
          </cell>
          <cell r="C69">
            <v>942879.72</v>
          </cell>
          <cell r="D69">
            <v>946062.76</v>
          </cell>
          <cell r="E69">
            <v>938723.3</v>
          </cell>
          <cell r="F69">
            <v>904500.51</v>
          </cell>
          <cell r="G69">
            <v>912165.39</v>
          </cell>
          <cell r="H69">
            <v>918499.63</v>
          </cell>
          <cell r="I69">
            <v>923714.12</v>
          </cell>
          <cell r="J69">
            <v>930605.58</v>
          </cell>
          <cell r="K69">
            <v>939219.9</v>
          </cell>
          <cell r="L69">
            <v>950705.68</v>
          </cell>
          <cell r="M69">
            <v>967934.32</v>
          </cell>
          <cell r="N69">
            <v>1002391.64</v>
          </cell>
          <cell r="P69">
            <v>2031117.55</v>
          </cell>
          <cell r="Q69">
            <v>166169.62</v>
          </cell>
          <cell r="R69">
            <v>166784.81</v>
          </cell>
          <cell r="S69">
            <v>167461.51999999999</v>
          </cell>
          <cell r="T69">
            <v>164722.96</v>
          </cell>
          <cell r="U69">
            <v>164826.12</v>
          </cell>
          <cell r="V69">
            <v>165792.84</v>
          </cell>
          <cell r="W69">
            <v>166920.69</v>
          </cell>
          <cell r="X69">
            <v>168274.12</v>
          </cell>
          <cell r="Y69">
            <v>169965.89</v>
          </cell>
          <cell r="Z69">
            <v>172221.59</v>
          </cell>
          <cell r="AA69">
            <v>175605.14</v>
          </cell>
          <cell r="AB69">
            <v>182372.25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R69">
            <v>1129527.19</v>
          </cell>
          <cell r="AS69">
            <v>86549.96</v>
          </cell>
          <cell r="AT69">
            <v>86866.46</v>
          </cell>
          <cell r="AU69">
            <v>86992.960000000006</v>
          </cell>
          <cell r="AV69">
            <v>87889.75</v>
          </cell>
          <cell r="AW69">
            <v>89727.82</v>
          </cell>
          <cell r="AX69">
            <v>91867.63</v>
          </cell>
          <cell r="AY69">
            <v>93212.82</v>
          </cell>
          <cell r="AZ69">
            <v>94827.05</v>
          </cell>
          <cell r="BA69">
            <v>96844.83</v>
          </cell>
          <cell r="BB69">
            <v>99535.21</v>
          </cell>
          <cell r="BC69">
            <v>103570.78</v>
          </cell>
          <cell r="BD69">
            <v>111641.92</v>
          </cell>
          <cell r="BF69">
            <v>304176</v>
          </cell>
          <cell r="BG69">
            <v>23401</v>
          </cell>
          <cell r="BH69">
            <v>23594</v>
          </cell>
          <cell r="BI69">
            <v>23806</v>
          </cell>
          <cell r="BJ69">
            <v>24042</v>
          </cell>
          <cell r="BK69">
            <v>24308</v>
          </cell>
          <cell r="BL69">
            <v>24611</v>
          </cell>
          <cell r="BM69">
            <v>24965</v>
          </cell>
          <cell r="BN69">
            <v>25390</v>
          </cell>
          <cell r="BO69">
            <v>25921</v>
          </cell>
          <cell r="BP69">
            <v>26630</v>
          </cell>
          <cell r="BQ69">
            <v>27692</v>
          </cell>
          <cell r="BR69">
            <v>29816</v>
          </cell>
          <cell r="BT69">
            <v>73336</v>
          </cell>
          <cell r="BU69">
            <v>5641</v>
          </cell>
          <cell r="BV69">
            <v>5689</v>
          </cell>
          <cell r="BW69">
            <v>5739</v>
          </cell>
          <cell r="BX69">
            <v>5796</v>
          </cell>
          <cell r="BY69">
            <v>5861</v>
          </cell>
          <cell r="BZ69">
            <v>5934</v>
          </cell>
          <cell r="CA69">
            <v>6019</v>
          </cell>
          <cell r="CB69">
            <v>6122</v>
          </cell>
          <cell r="CC69">
            <v>6249</v>
          </cell>
          <cell r="CD69">
            <v>6421</v>
          </cell>
          <cell r="CE69">
            <v>6676</v>
          </cell>
          <cell r="CF69">
            <v>7189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</row>
        <row r="70">
          <cell r="A70" t="str">
            <v>Payroll Taxes</v>
          </cell>
          <cell r="B70">
            <v>2842706.38</v>
          </cell>
          <cell r="C70">
            <v>239110.47</v>
          </cell>
          <cell r="D70">
            <v>170920.56</v>
          </cell>
          <cell r="E70">
            <v>193788.88</v>
          </cell>
          <cell r="F70">
            <v>327592.28999999998</v>
          </cell>
          <cell r="G70">
            <v>300765.05</v>
          </cell>
          <cell r="H70">
            <v>229704.95</v>
          </cell>
          <cell r="I70">
            <v>229704.95</v>
          </cell>
          <cell r="J70">
            <v>220299.43</v>
          </cell>
          <cell r="K70">
            <v>229704.95</v>
          </cell>
          <cell r="L70">
            <v>239110.47</v>
          </cell>
          <cell r="M70">
            <v>220299.43</v>
          </cell>
          <cell r="N70">
            <v>241704.95</v>
          </cell>
          <cell r="P70">
            <v>1172813.68</v>
          </cell>
          <cell r="Q70">
            <v>106324.01</v>
          </cell>
          <cell r="R70">
            <v>110853.58</v>
          </cell>
          <cell r="S70">
            <v>95287.56</v>
          </cell>
          <cell r="T70">
            <v>144546.26999999999</v>
          </cell>
          <cell r="U70">
            <v>63649.08</v>
          </cell>
          <cell r="V70">
            <v>97793.42</v>
          </cell>
          <cell r="W70">
            <v>100219.82</v>
          </cell>
          <cell r="X70">
            <v>97810.84</v>
          </cell>
          <cell r="Y70">
            <v>94358.399999999994</v>
          </cell>
          <cell r="Z70">
            <v>113057.22</v>
          </cell>
          <cell r="AA70">
            <v>71475.17</v>
          </cell>
          <cell r="AB70">
            <v>77438.31</v>
          </cell>
          <cell r="AD70" t="str">
            <v>0</v>
          </cell>
          <cell r="AE70" t="str">
            <v>0</v>
          </cell>
          <cell r="AF70" t="str">
            <v>0</v>
          </cell>
          <cell r="AG70" t="str">
            <v>0</v>
          </cell>
          <cell r="AH70" t="str">
            <v>0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M70" t="str">
            <v>0</v>
          </cell>
          <cell r="AN70" t="str">
            <v>0</v>
          </cell>
          <cell r="AO70" t="str">
            <v>0</v>
          </cell>
          <cell r="AP70" t="str">
            <v>0</v>
          </cell>
          <cell r="AR70">
            <v>1532079.84</v>
          </cell>
          <cell r="AS70">
            <v>134284.48000000001</v>
          </cell>
          <cell r="AT70">
            <v>118286.88</v>
          </cell>
          <cell r="AU70">
            <v>134393.44</v>
          </cell>
          <cell r="AV70">
            <v>129024.64</v>
          </cell>
          <cell r="AW70">
            <v>118286.88</v>
          </cell>
          <cell r="AX70">
            <v>129024.64</v>
          </cell>
          <cell r="AY70">
            <v>129024.64</v>
          </cell>
          <cell r="AZ70">
            <v>123655.76</v>
          </cell>
          <cell r="BA70">
            <v>129024.64</v>
          </cell>
          <cell r="BB70">
            <v>134393.44</v>
          </cell>
          <cell r="BC70">
            <v>123655.76</v>
          </cell>
          <cell r="BD70">
            <v>129024.64</v>
          </cell>
          <cell r="BF70" t="str">
            <v>0</v>
          </cell>
          <cell r="BG70" t="str">
            <v>0</v>
          </cell>
          <cell r="BH70" t="str">
            <v>0</v>
          </cell>
          <cell r="BI70" t="str">
            <v>0</v>
          </cell>
          <cell r="BJ70" t="str">
            <v>0</v>
          </cell>
          <cell r="BK70" t="str">
            <v>0</v>
          </cell>
          <cell r="BL70" t="str">
            <v>0</v>
          </cell>
          <cell r="BM70" t="str">
            <v>0</v>
          </cell>
          <cell r="BN70" t="str">
            <v>0</v>
          </cell>
          <cell r="BO70" t="str">
            <v>0</v>
          </cell>
          <cell r="BP70" t="str">
            <v>0</v>
          </cell>
          <cell r="BQ70" t="str">
            <v>0</v>
          </cell>
          <cell r="BR70" t="str">
            <v>0</v>
          </cell>
          <cell r="BT70" t="str">
            <v>0</v>
          </cell>
          <cell r="BU70" t="str">
            <v>0</v>
          </cell>
          <cell r="BV70" t="str">
            <v>0</v>
          </cell>
          <cell r="BW70" t="str">
            <v>0</v>
          </cell>
          <cell r="BX70" t="str">
            <v>0</v>
          </cell>
          <cell r="BY70" t="str">
            <v>0</v>
          </cell>
          <cell r="BZ70" t="str">
            <v>0</v>
          </cell>
          <cell r="CA70" t="str">
            <v>0</v>
          </cell>
          <cell r="CB70" t="str">
            <v>0</v>
          </cell>
          <cell r="CC70" t="str">
            <v>0</v>
          </cell>
          <cell r="CD70" t="str">
            <v>0</v>
          </cell>
          <cell r="CE70" t="str">
            <v>0</v>
          </cell>
          <cell r="CF70" t="str">
            <v>0</v>
          </cell>
          <cell r="CH70" t="str">
            <v>0</v>
          </cell>
          <cell r="CI70" t="str">
            <v>0</v>
          </cell>
          <cell r="CJ70" t="str">
            <v>0</v>
          </cell>
          <cell r="CK70" t="str">
            <v>0</v>
          </cell>
          <cell r="CL70" t="str">
            <v>0</v>
          </cell>
          <cell r="CM70" t="str">
            <v>0</v>
          </cell>
          <cell r="CN70" t="str">
            <v>0</v>
          </cell>
          <cell r="CO70" t="str">
            <v>0</v>
          </cell>
          <cell r="CP70" t="str">
            <v>0</v>
          </cell>
          <cell r="CQ70" t="str">
            <v>0</v>
          </cell>
          <cell r="CR70" t="str">
            <v>0</v>
          </cell>
          <cell r="CS70" t="str">
            <v>0</v>
          </cell>
          <cell r="CT70" t="str">
            <v>0</v>
          </cell>
          <cell r="CV70" t="str">
            <v>0</v>
          </cell>
          <cell r="CW70" t="str">
            <v>0</v>
          </cell>
          <cell r="CX70" t="str">
            <v>0</v>
          </cell>
          <cell r="CY70" t="str">
            <v>0</v>
          </cell>
          <cell r="CZ70" t="str">
            <v>0</v>
          </cell>
          <cell r="DA70" t="str">
            <v>0</v>
          </cell>
          <cell r="DB70" t="str">
            <v>0</v>
          </cell>
          <cell r="DC70" t="str">
            <v>0</v>
          </cell>
          <cell r="DD70" t="str">
            <v>0</v>
          </cell>
          <cell r="DE70" t="str">
            <v>0</v>
          </cell>
          <cell r="DF70" t="str">
            <v>0</v>
          </cell>
          <cell r="DG70" t="str">
            <v>0</v>
          </cell>
          <cell r="DH70" t="str">
            <v>0</v>
          </cell>
          <cell r="DJ70" t="str">
            <v>0</v>
          </cell>
          <cell r="DK70" t="str">
            <v>0</v>
          </cell>
          <cell r="DL70" t="str">
            <v>0</v>
          </cell>
          <cell r="DM70" t="str">
            <v>0</v>
          </cell>
          <cell r="DN70" t="str">
            <v>0</v>
          </cell>
          <cell r="DO70" t="str">
            <v>0</v>
          </cell>
          <cell r="DP70" t="str">
            <v>0</v>
          </cell>
          <cell r="DQ70" t="str">
            <v>0</v>
          </cell>
          <cell r="DR70" t="str">
            <v>0</v>
          </cell>
          <cell r="DS70" t="str">
            <v>0</v>
          </cell>
          <cell r="DT70" t="str">
            <v>0</v>
          </cell>
          <cell r="DU70" t="str">
            <v>0</v>
          </cell>
          <cell r="DV70" t="str">
            <v>0</v>
          </cell>
        </row>
        <row r="71">
          <cell r="A71" t="str">
            <v>Ad Valorem</v>
          </cell>
          <cell r="B71">
            <v>17691000</v>
          </cell>
          <cell r="C71">
            <v>1474250</v>
          </cell>
          <cell r="D71">
            <v>1474250</v>
          </cell>
          <cell r="E71">
            <v>1474250</v>
          </cell>
          <cell r="F71">
            <v>1474250</v>
          </cell>
          <cell r="G71">
            <v>1474250</v>
          </cell>
          <cell r="H71">
            <v>1474250</v>
          </cell>
          <cell r="I71">
            <v>1474250</v>
          </cell>
          <cell r="J71">
            <v>1474250</v>
          </cell>
          <cell r="K71">
            <v>1474250</v>
          </cell>
          <cell r="L71">
            <v>1474250</v>
          </cell>
          <cell r="M71">
            <v>1474250</v>
          </cell>
          <cell r="N71">
            <v>1474250</v>
          </cell>
          <cell r="P71">
            <v>6900000</v>
          </cell>
          <cell r="Q71">
            <v>575000</v>
          </cell>
          <cell r="R71">
            <v>575000</v>
          </cell>
          <cell r="S71">
            <v>575000</v>
          </cell>
          <cell r="T71">
            <v>575000</v>
          </cell>
          <cell r="U71">
            <v>575000</v>
          </cell>
          <cell r="V71">
            <v>575000</v>
          </cell>
          <cell r="W71">
            <v>575000</v>
          </cell>
          <cell r="X71">
            <v>575000</v>
          </cell>
          <cell r="Y71">
            <v>575000</v>
          </cell>
          <cell r="Z71">
            <v>575000</v>
          </cell>
          <cell r="AA71">
            <v>575000</v>
          </cell>
          <cell r="AB71">
            <v>575000</v>
          </cell>
          <cell r="AD71" t="str">
            <v>0</v>
          </cell>
          <cell r="AE71" t="str">
            <v>0</v>
          </cell>
          <cell r="AF71" t="str">
            <v>0</v>
          </cell>
          <cell r="AG71" t="str">
            <v>0</v>
          </cell>
          <cell r="AH71" t="str">
            <v>0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M71" t="str">
            <v>0</v>
          </cell>
          <cell r="AN71" t="str">
            <v>0</v>
          </cell>
          <cell r="AO71" t="str">
            <v>0</v>
          </cell>
          <cell r="AP71" t="str">
            <v>0</v>
          </cell>
          <cell r="AR71">
            <v>7168920</v>
          </cell>
          <cell r="AS71">
            <v>578000</v>
          </cell>
          <cell r="AT71">
            <v>578000</v>
          </cell>
          <cell r="AU71">
            <v>578000</v>
          </cell>
          <cell r="AV71">
            <v>603000</v>
          </cell>
          <cell r="AW71">
            <v>603000</v>
          </cell>
          <cell r="AX71">
            <v>603000</v>
          </cell>
          <cell r="AY71">
            <v>603000</v>
          </cell>
          <cell r="AZ71">
            <v>603000</v>
          </cell>
          <cell r="BA71">
            <v>603000</v>
          </cell>
          <cell r="BB71">
            <v>603000</v>
          </cell>
          <cell r="BC71">
            <v>603000</v>
          </cell>
          <cell r="BD71">
            <v>610920</v>
          </cell>
          <cell r="BF71" t="str">
            <v>0</v>
          </cell>
          <cell r="BG71" t="str">
            <v>0</v>
          </cell>
          <cell r="BH71" t="str">
            <v>0</v>
          </cell>
          <cell r="BI71" t="str">
            <v>0</v>
          </cell>
          <cell r="BJ71" t="str">
            <v>0</v>
          </cell>
          <cell r="BK71" t="str">
            <v>0</v>
          </cell>
          <cell r="BL71" t="str">
            <v>0</v>
          </cell>
          <cell r="BM71" t="str">
            <v>0</v>
          </cell>
          <cell r="BN71" t="str">
            <v>0</v>
          </cell>
          <cell r="BO71" t="str">
            <v>0</v>
          </cell>
          <cell r="BP71" t="str">
            <v>0</v>
          </cell>
          <cell r="BQ71" t="str">
            <v>0</v>
          </cell>
          <cell r="BR71" t="str">
            <v>0</v>
          </cell>
          <cell r="BT71">
            <v>18000</v>
          </cell>
          <cell r="BU71">
            <v>1500</v>
          </cell>
          <cell r="BV71">
            <v>1500</v>
          </cell>
          <cell r="BW71">
            <v>1500</v>
          </cell>
          <cell r="BX71">
            <v>1500</v>
          </cell>
          <cell r="BY71">
            <v>1500</v>
          </cell>
          <cell r="BZ71">
            <v>1500</v>
          </cell>
          <cell r="CA71">
            <v>1500</v>
          </cell>
          <cell r="CB71">
            <v>1500</v>
          </cell>
          <cell r="CC71">
            <v>1500</v>
          </cell>
          <cell r="CD71">
            <v>1500</v>
          </cell>
          <cell r="CE71">
            <v>1500</v>
          </cell>
          <cell r="CF71">
            <v>1500</v>
          </cell>
          <cell r="CH71" t="str">
            <v>0</v>
          </cell>
          <cell r="CI71" t="str">
            <v>0</v>
          </cell>
          <cell r="CJ71" t="str">
            <v>0</v>
          </cell>
          <cell r="CK71" t="str">
            <v>0</v>
          </cell>
          <cell r="CL71" t="str">
            <v>0</v>
          </cell>
          <cell r="CM71" t="str">
            <v>0</v>
          </cell>
          <cell r="CN71" t="str">
            <v>0</v>
          </cell>
          <cell r="CO71" t="str">
            <v>0</v>
          </cell>
          <cell r="CP71" t="str">
            <v>0</v>
          </cell>
          <cell r="CQ71" t="str">
            <v>0</v>
          </cell>
          <cell r="CR71" t="str">
            <v>0</v>
          </cell>
          <cell r="CS71" t="str">
            <v>0</v>
          </cell>
          <cell r="CT71" t="str">
            <v>0</v>
          </cell>
          <cell r="CV71" t="str">
            <v>0</v>
          </cell>
          <cell r="CW71" t="str">
            <v>0</v>
          </cell>
          <cell r="CX71" t="str">
            <v>0</v>
          </cell>
          <cell r="CY71" t="str">
            <v>0</v>
          </cell>
          <cell r="CZ71" t="str">
            <v>0</v>
          </cell>
          <cell r="DA71" t="str">
            <v>0</v>
          </cell>
          <cell r="DB71" t="str">
            <v>0</v>
          </cell>
          <cell r="DC71" t="str">
            <v>0</v>
          </cell>
          <cell r="DD71" t="str">
            <v>0</v>
          </cell>
          <cell r="DE71" t="str">
            <v>0</v>
          </cell>
          <cell r="DF71" t="str">
            <v>0</v>
          </cell>
          <cell r="DG71" t="str">
            <v>0</v>
          </cell>
          <cell r="DH71" t="str">
            <v>0</v>
          </cell>
          <cell r="DJ71" t="str">
            <v>0</v>
          </cell>
          <cell r="DK71" t="str">
            <v>0</v>
          </cell>
          <cell r="DL71" t="str">
            <v>0</v>
          </cell>
          <cell r="DM71" t="str">
            <v>0</v>
          </cell>
          <cell r="DN71" t="str">
            <v>0</v>
          </cell>
          <cell r="DO71" t="str">
            <v>0</v>
          </cell>
          <cell r="DP71" t="str">
            <v>0</v>
          </cell>
          <cell r="DQ71" t="str">
            <v>0</v>
          </cell>
          <cell r="DR71" t="str">
            <v>0</v>
          </cell>
          <cell r="DS71" t="str">
            <v>0</v>
          </cell>
          <cell r="DT71" t="str">
            <v>0</v>
          </cell>
          <cell r="DU71" t="str">
            <v>0</v>
          </cell>
          <cell r="DV71" t="str">
            <v>0</v>
          </cell>
        </row>
        <row r="72">
          <cell r="A72" t="str">
            <v>Franchise Taxes</v>
          </cell>
          <cell r="B72">
            <v>82303012.079999998</v>
          </cell>
          <cell r="C72">
            <v>3814201.88</v>
          </cell>
          <cell r="D72">
            <v>5950073.6799999997</v>
          </cell>
          <cell r="E72">
            <v>10503845.939999999</v>
          </cell>
          <cell r="F72">
            <v>15990091.27</v>
          </cell>
          <cell r="G72">
            <v>12974612.83</v>
          </cell>
          <cell r="H72">
            <v>9880997.1500000004</v>
          </cell>
          <cell r="I72">
            <v>5388393.7599999998</v>
          </cell>
          <cell r="J72">
            <v>4302020.6900000004</v>
          </cell>
          <cell r="K72">
            <v>3337285.67</v>
          </cell>
          <cell r="L72">
            <v>3178870.58</v>
          </cell>
          <cell r="M72">
            <v>3288512.44</v>
          </cell>
          <cell r="N72">
            <v>3694106.19</v>
          </cell>
          <cell r="P72">
            <v>6536616.0599999996</v>
          </cell>
          <cell r="Q72">
            <v>343505.13</v>
          </cell>
          <cell r="R72">
            <v>594749.13</v>
          </cell>
          <cell r="S72">
            <v>1008926.46</v>
          </cell>
          <cell r="T72">
            <v>1223709.6499999999</v>
          </cell>
          <cell r="U72">
            <v>960824.89</v>
          </cell>
          <cell r="V72">
            <v>682905.13</v>
          </cell>
          <cell r="W72">
            <v>426322.01</v>
          </cell>
          <cell r="X72">
            <v>296757.59999999998</v>
          </cell>
          <cell r="Y72">
            <v>249539.1</v>
          </cell>
          <cell r="Z72">
            <v>250496.53</v>
          </cell>
          <cell r="AA72">
            <v>249675.29</v>
          </cell>
          <cell r="AB72">
            <v>249205.14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M72" t="str">
            <v>0</v>
          </cell>
          <cell r="AN72" t="str">
            <v>0</v>
          </cell>
          <cell r="AO72" t="str">
            <v>0</v>
          </cell>
          <cell r="AP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W72" t="str">
            <v>0</v>
          </cell>
          <cell r="AX72" t="str">
            <v>0</v>
          </cell>
          <cell r="AY72" t="str">
            <v>0</v>
          </cell>
          <cell r="AZ72" t="str">
            <v>0</v>
          </cell>
          <cell r="BA72" t="str">
            <v>0</v>
          </cell>
          <cell r="BB72" t="str">
            <v>0</v>
          </cell>
          <cell r="BC72" t="str">
            <v>0</v>
          </cell>
          <cell r="BD72" t="str">
            <v>0</v>
          </cell>
          <cell r="BF72" t="str">
            <v>0</v>
          </cell>
          <cell r="BG72" t="str">
            <v>0</v>
          </cell>
          <cell r="BH72" t="str">
            <v>0</v>
          </cell>
          <cell r="BI72" t="str">
            <v>0</v>
          </cell>
          <cell r="BJ72" t="str">
            <v>0</v>
          </cell>
          <cell r="BK72" t="str">
            <v>0</v>
          </cell>
          <cell r="BL72" t="str">
            <v>0</v>
          </cell>
          <cell r="BM72" t="str">
            <v>0</v>
          </cell>
          <cell r="BN72" t="str">
            <v>0</v>
          </cell>
          <cell r="BO72" t="str">
            <v>0</v>
          </cell>
          <cell r="BP72" t="str">
            <v>0</v>
          </cell>
          <cell r="BQ72" t="str">
            <v>0</v>
          </cell>
          <cell r="BR72" t="str">
            <v>0</v>
          </cell>
          <cell r="BT72">
            <v>21000</v>
          </cell>
          <cell r="BU72">
            <v>1750</v>
          </cell>
          <cell r="BV72">
            <v>1750</v>
          </cell>
          <cell r="BW72">
            <v>1750</v>
          </cell>
          <cell r="BX72">
            <v>1750</v>
          </cell>
          <cell r="BY72">
            <v>1750</v>
          </cell>
          <cell r="BZ72">
            <v>1750</v>
          </cell>
          <cell r="CA72">
            <v>1750</v>
          </cell>
          <cell r="CB72">
            <v>1750</v>
          </cell>
          <cell r="CC72">
            <v>1750</v>
          </cell>
          <cell r="CD72">
            <v>1750</v>
          </cell>
          <cell r="CE72">
            <v>1750</v>
          </cell>
          <cell r="CF72">
            <v>1750</v>
          </cell>
          <cell r="CH72" t="str">
            <v>0</v>
          </cell>
          <cell r="CI72" t="str">
            <v>0</v>
          </cell>
          <cell r="CJ72" t="str">
            <v>0</v>
          </cell>
          <cell r="CK72" t="str">
            <v>0</v>
          </cell>
          <cell r="CL72" t="str">
            <v>0</v>
          </cell>
          <cell r="CM72" t="str">
            <v>0</v>
          </cell>
          <cell r="CN72" t="str">
            <v>0</v>
          </cell>
          <cell r="CO72" t="str">
            <v>0</v>
          </cell>
          <cell r="CP72" t="str">
            <v>0</v>
          </cell>
          <cell r="CQ72" t="str">
            <v>0</v>
          </cell>
          <cell r="CR72" t="str">
            <v>0</v>
          </cell>
          <cell r="CS72" t="str">
            <v>0</v>
          </cell>
          <cell r="CT72" t="str">
            <v>0</v>
          </cell>
          <cell r="CV72" t="str">
            <v>0</v>
          </cell>
          <cell r="CW72" t="str">
            <v>0</v>
          </cell>
          <cell r="CX72" t="str">
            <v>0</v>
          </cell>
          <cell r="CY72" t="str">
            <v>0</v>
          </cell>
          <cell r="CZ72" t="str">
            <v>0</v>
          </cell>
          <cell r="DA72" t="str">
            <v>0</v>
          </cell>
          <cell r="DB72" t="str">
            <v>0</v>
          </cell>
          <cell r="DC72" t="str">
            <v>0</v>
          </cell>
          <cell r="DD72" t="str">
            <v>0</v>
          </cell>
          <cell r="DE72" t="str">
            <v>0</v>
          </cell>
          <cell r="DF72" t="str">
            <v>0</v>
          </cell>
          <cell r="DG72" t="str">
            <v>0</v>
          </cell>
          <cell r="DH72" t="str">
            <v>0</v>
          </cell>
          <cell r="DJ72" t="str">
            <v>0</v>
          </cell>
          <cell r="DK72" t="str">
            <v>0</v>
          </cell>
          <cell r="DL72" t="str">
            <v>0</v>
          </cell>
          <cell r="DM72" t="str">
            <v>0</v>
          </cell>
          <cell r="DN72" t="str">
            <v>0</v>
          </cell>
          <cell r="DO72" t="str">
            <v>0</v>
          </cell>
          <cell r="DP72" t="str">
            <v>0</v>
          </cell>
          <cell r="DQ72" t="str">
            <v>0</v>
          </cell>
          <cell r="DR72" t="str">
            <v>0</v>
          </cell>
          <cell r="DS72" t="str">
            <v>0</v>
          </cell>
          <cell r="DT72" t="str">
            <v>0</v>
          </cell>
          <cell r="DU72" t="str">
            <v>0</v>
          </cell>
          <cell r="DV72" t="str">
            <v>0</v>
          </cell>
        </row>
        <row r="73">
          <cell r="A73" t="str">
            <v>State Gross Receipts</v>
          </cell>
          <cell r="B73">
            <v>39135056.339999996</v>
          </cell>
          <cell r="C73">
            <v>1196281.67</v>
          </cell>
          <cell r="D73">
            <v>1196281.67</v>
          </cell>
          <cell r="E73">
            <v>1196281.67</v>
          </cell>
          <cell r="F73">
            <v>3645285.5</v>
          </cell>
          <cell r="G73">
            <v>3645285.5</v>
          </cell>
          <cell r="H73">
            <v>3645285.5</v>
          </cell>
          <cell r="I73">
            <v>6145735.8799999999</v>
          </cell>
          <cell r="J73">
            <v>6145735.8799999999</v>
          </cell>
          <cell r="K73">
            <v>6145735.8799999999</v>
          </cell>
          <cell r="L73">
            <v>2057715.73</v>
          </cell>
          <cell r="M73">
            <v>2057715.73</v>
          </cell>
          <cell r="N73">
            <v>2057715.73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V73" t="str">
            <v>0</v>
          </cell>
          <cell r="W73" t="str">
            <v>0</v>
          </cell>
          <cell r="X73" t="str">
            <v>0</v>
          </cell>
          <cell r="Y73" t="str">
            <v>0</v>
          </cell>
          <cell r="Z73" t="str">
            <v>0</v>
          </cell>
          <cell r="AA73" t="str">
            <v>0</v>
          </cell>
          <cell r="AB73" t="str">
            <v>0</v>
          </cell>
          <cell r="AD73" t="str">
            <v>0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M73" t="str">
            <v>0</v>
          </cell>
          <cell r="AN73" t="str">
            <v>0</v>
          </cell>
          <cell r="AO73" t="str">
            <v>0</v>
          </cell>
          <cell r="AP73" t="str">
            <v>0</v>
          </cell>
          <cell r="AR73" t="str">
            <v>0</v>
          </cell>
          <cell r="AS73" t="str">
            <v>0</v>
          </cell>
          <cell r="AT73" t="str">
            <v>0</v>
          </cell>
          <cell r="AU73" t="str">
            <v>0</v>
          </cell>
          <cell r="AV73" t="str">
            <v>0</v>
          </cell>
          <cell r="AW73" t="str">
            <v>0</v>
          </cell>
          <cell r="AX73" t="str">
            <v>0</v>
          </cell>
          <cell r="AY73" t="str">
            <v>0</v>
          </cell>
          <cell r="AZ73" t="str">
            <v>0</v>
          </cell>
          <cell r="BA73" t="str">
            <v>0</v>
          </cell>
          <cell r="BB73" t="str">
            <v>0</v>
          </cell>
          <cell r="BC73" t="str">
            <v>0</v>
          </cell>
          <cell r="BD73" t="str">
            <v>0</v>
          </cell>
          <cell r="BF73" t="str">
            <v>0</v>
          </cell>
          <cell r="BG73" t="str">
            <v>0</v>
          </cell>
          <cell r="BH73" t="str">
            <v>0</v>
          </cell>
          <cell r="BI73" t="str">
            <v>0</v>
          </cell>
          <cell r="BJ73" t="str">
            <v>0</v>
          </cell>
          <cell r="BK73" t="str">
            <v>0</v>
          </cell>
          <cell r="BL73" t="str">
            <v>0</v>
          </cell>
          <cell r="BM73" t="str">
            <v>0</v>
          </cell>
          <cell r="BN73" t="str">
            <v>0</v>
          </cell>
          <cell r="BO73" t="str">
            <v>0</v>
          </cell>
          <cell r="BP73" t="str">
            <v>0</v>
          </cell>
          <cell r="BQ73" t="str">
            <v>0</v>
          </cell>
          <cell r="BR73" t="str">
            <v>0</v>
          </cell>
          <cell r="BT73" t="str">
            <v>0</v>
          </cell>
          <cell r="BU73" t="str">
            <v>0</v>
          </cell>
          <cell r="BV73" t="str">
            <v>0</v>
          </cell>
          <cell r="BW73" t="str">
            <v>0</v>
          </cell>
          <cell r="BX73" t="str">
            <v>0</v>
          </cell>
          <cell r="BY73" t="str">
            <v>0</v>
          </cell>
          <cell r="BZ73" t="str">
            <v>0</v>
          </cell>
          <cell r="CA73" t="str">
            <v>0</v>
          </cell>
          <cell r="CB73" t="str">
            <v>0</v>
          </cell>
          <cell r="CC73" t="str">
            <v>0</v>
          </cell>
          <cell r="CD73" t="str">
            <v>0</v>
          </cell>
          <cell r="CE73" t="str">
            <v>0</v>
          </cell>
          <cell r="CF73" t="str">
            <v>0</v>
          </cell>
          <cell r="CH73" t="str">
            <v>0</v>
          </cell>
          <cell r="CI73" t="str">
            <v>0</v>
          </cell>
          <cell r="CJ73" t="str">
            <v>0</v>
          </cell>
          <cell r="CK73" t="str">
            <v>0</v>
          </cell>
          <cell r="CL73" t="str">
            <v>0</v>
          </cell>
          <cell r="CM73" t="str">
            <v>0</v>
          </cell>
          <cell r="CN73" t="str">
            <v>0</v>
          </cell>
          <cell r="CO73" t="str">
            <v>0</v>
          </cell>
          <cell r="CP73" t="str">
            <v>0</v>
          </cell>
          <cell r="CQ73" t="str">
            <v>0</v>
          </cell>
          <cell r="CR73" t="str">
            <v>0</v>
          </cell>
          <cell r="CS73" t="str">
            <v>0</v>
          </cell>
          <cell r="CT73" t="str">
            <v>0</v>
          </cell>
          <cell r="CV73" t="str">
            <v>0</v>
          </cell>
          <cell r="CW73" t="str">
            <v>0</v>
          </cell>
          <cell r="CX73" t="str">
            <v>0</v>
          </cell>
          <cell r="CY73" t="str">
            <v>0</v>
          </cell>
          <cell r="CZ73" t="str">
            <v>0</v>
          </cell>
          <cell r="DA73" t="str">
            <v>0</v>
          </cell>
          <cell r="DB73" t="str">
            <v>0</v>
          </cell>
          <cell r="DC73" t="str">
            <v>0</v>
          </cell>
          <cell r="DD73" t="str">
            <v>0</v>
          </cell>
          <cell r="DE73" t="str">
            <v>0</v>
          </cell>
          <cell r="DF73" t="str">
            <v>0</v>
          </cell>
          <cell r="DG73" t="str">
            <v>0</v>
          </cell>
          <cell r="DH73" t="str">
            <v>0</v>
          </cell>
          <cell r="DJ73" t="str">
            <v>0</v>
          </cell>
          <cell r="DK73" t="str">
            <v>0</v>
          </cell>
          <cell r="DL73" t="str">
            <v>0</v>
          </cell>
          <cell r="DM73" t="str">
            <v>0</v>
          </cell>
          <cell r="DN73" t="str">
            <v>0</v>
          </cell>
          <cell r="DO73" t="str">
            <v>0</v>
          </cell>
          <cell r="DP73" t="str">
            <v>0</v>
          </cell>
          <cell r="DQ73" t="str">
            <v>0</v>
          </cell>
          <cell r="DR73" t="str">
            <v>0</v>
          </cell>
          <cell r="DS73" t="str">
            <v>0</v>
          </cell>
          <cell r="DT73" t="str">
            <v>0</v>
          </cell>
          <cell r="DU73" t="str">
            <v>0</v>
          </cell>
          <cell r="DV73" t="str">
            <v>0</v>
          </cell>
        </row>
        <row r="74">
          <cell r="A74" t="str">
            <v>Taxes other than income taxes, utility  - Oceana Heights 4081-07595</v>
          </cell>
          <cell r="B74" t="str">
            <v>0</v>
          </cell>
          <cell r="C74" t="str">
            <v>0</v>
          </cell>
          <cell r="D74" t="str">
            <v>0</v>
          </cell>
          <cell r="E74" t="str">
            <v>0</v>
          </cell>
          <cell r="F74" t="str">
            <v>0</v>
          </cell>
          <cell r="G74" t="str">
            <v>0</v>
          </cell>
          <cell r="H74" t="str">
            <v>0</v>
          </cell>
          <cell r="I74" t="str">
            <v>0</v>
          </cell>
          <cell r="J74" t="str">
            <v>0</v>
          </cell>
          <cell r="K74" t="str">
            <v>0</v>
          </cell>
          <cell r="L74" t="str">
            <v>0</v>
          </cell>
          <cell r="M74" t="str">
            <v>0</v>
          </cell>
          <cell r="N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V74" t="str">
            <v>0</v>
          </cell>
          <cell r="W74" t="str">
            <v>0</v>
          </cell>
          <cell r="X74" t="str">
            <v>0</v>
          </cell>
          <cell r="Y74" t="str">
            <v>0</v>
          </cell>
          <cell r="Z74" t="str">
            <v>0</v>
          </cell>
          <cell r="AA74" t="str">
            <v>0</v>
          </cell>
          <cell r="AB74" t="str">
            <v>0</v>
          </cell>
          <cell r="AD74" t="str">
            <v>0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M74" t="str">
            <v>0</v>
          </cell>
          <cell r="AN74" t="str">
            <v>0</v>
          </cell>
          <cell r="AO74" t="str">
            <v>0</v>
          </cell>
          <cell r="AP74" t="str">
            <v>0</v>
          </cell>
          <cell r="AR74" t="str">
            <v>0</v>
          </cell>
          <cell r="AS74" t="str">
            <v>0</v>
          </cell>
          <cell r="AT74" t="str">
            <v>0</v>
          </cell>
          <cell r="AU74" t="str">
            <v>0</v>
          </cell>
          <cell r="AV74" t="str">
            <v>0</v>
          </cell>
          <cell r="AW74" t="str">
            <v>0</v>
          </cell>
          <cell r="AX74" t="str">
            <v>0</v>
          </cell>
          <cell r="AY74" t="str">
            <v>0</v>
          </cell>
          <cell r="AZ74" t="str">
            <v>0</v>
          </cell>
          <cell r="BA74" t="str">
            <v>0</v>
          </cell>
          <cell r="BB74" t="str">
            <v>0</v>
          </cell>
          <cell r="BC74" t="str">
            <v>0</v>
          </cell>
          <cell r="BD74" t="str">
            <v>0</v>
          </cell>
          <cell r="BF74" t="str">
            <v>0</v>
          </cell>
          <cell r="BG74" t="str">
            <v>0</v>
          </cell>
          <cell r="BH74" t="str">
            <v>0</v>
          </cell>
          <cell r="BI74" t="str">
            <v>0</v>
          </cell>
          <cell r="BJ74" t="str">
            <v>0</v>
          </cell>
          <cell r="BK74" t="str">
            <v>0</v>
          </cell>
          <cell r="BL74" t="str">
            <v>0</v>
          </cell>
          <cell r="BM74" t="str">
            <v>0</v>
          </cell>
          <cell r="BN74" t="str">
            <v>0</v>
          </cell>
          <cell r="BO74" t="str">
            <v>0</v>
          </cell>
          <cell r="BP74" t="str">
            <v>0</v>
          </cell>
          <cell r="BQ74" t="str">
            <v>0</v>
          </cell>
          <cell r="BR74" t="str">
            <v>0</v>
          </cell>
          <cell r="BT74" t="str">
            <v>0</v>
          </cell>
          <cell r="BU74" t="str">
            <v>0</v>
          </cell>
          <cell r="BV74" t="str">
            <v>0</v>
          </cell>
          <cell r="BW74" t="str">
            <v>0</v>
          </cell>
          <cell r="BX74" t="str">
            <v>0</v>
          </cell>
          <cell r="BY74" t="str">
            <v>0</v>
          </cell>
          <cell r="BZ74" t="str">
            <v>0</v>
          </cell>
          <cell r="CA74" t="str">
            <v>0</v>
          </cell>
          <cell r="CB74" t="str">
            <v>0</v>
          </cell>
          <cell r="CC74" t="str">
            <v>0</v>
          </cell>
          <cell r="CD74" t="str">
            <v>0</v>
          </cell>
          <cell r="CE74" t="str">
            <v>0</v>
          </cell>
          <cell r="CF74" t="str">
            <v>0</v>
          </cell>
          <cell r="CH74" t="str">
            <v>0</v>
          </cell>
          <cell r="CI74" t="str">
            <v>0</v>
          </cell>
          <cell r="CJ74" t="str">
            <v>0</v>
          </cell>
          <cell r="CK74" t="str">
            <v>0</v>
          </cell>
          <cell r="CL74" t="str">
            <v>0</v>
          </cell>
          <cell r="CM74" t="str">
            <v>0</v>
          </cell>
          <cell r="CN74" t="str">
            <v>0</v>
          </cell>
          <cell r="CO74" t="str">
            <v>0</v>
          </cell>
          <cell r="CP74" t="str">
            <v>0</v>
          </cell>
          <cell r="CQ74" t="str">
            <v>0</v>
          </cell>
          <cell r="CR74" t="str">
            <v>0</v>
          </cell>
          <cell r="CS74" t="str">
            <v>0</v>
          </cell>
          <cell r="CT74" t="str">
            <v>0</v>
          </cell>
          <cell r="CV74" t="str">
            <v>0</v>
          </cell>
          <cell r="CW74" t="str">
            <v>0</v>
          </cell>
          <cell r="CX74" t="str">
            <v>0</v>
          </cell>
          <cell r="CY74" t="str">
            <v>0</v>
          </cell>
          <cell r="CZ74" t="str">
            <v>0</v>
          </cell>
          <cell r="DA74" t="str">
            <v>0</v>
          </cell>
          <cell r="DB74" t="str">
            <v>0</v>
          </cell>
          <cell r="DC74" t="str">
            <v>0</v>
          </cell>
          <cell r="DD74" t="str">
            <v>0</v>
          </cell>
          <cell r="DE74" t="str">
            <v>0</v>
          </cell>
          <cell r="DF74" t="str">
            <v>0</v>
          </cell>
          <cell r="DG74" t="str">
            <v>0</v>
          </cell>
          <cell r="DH74" t="str">
            <v>0</v>
          </cell>
          <cell r="DJ74" t="str">
            <v>0</v>
          </cell>
          <cell r="DK74" t="str">
            <v>0</v>
          </cell>
          <cell r="DL74" t="str">
            <v>0</v>
          </cell>
          <cell r="DM74" t="str">
            <v>0</v>
          </cell>
          <cell r="DN74" t="str">
            <v>0</v>
          </cell>
          <cell r="DO74" t="str">
            <v>0</v>
          </cell>
          <cell r="DP74" t="str">
            <v>0</v>
          </cell>
          <cell r="DQ74" t="str">
            <v>0</v>
          </cell>
          <cell r="DR74" t="str">
            <v>0</v>
          </cell>
          <cell r="DS74" t="str">
            <v>0</v>
          </cell>
          <cell r="DT74" t="str">
            <v>0</v>
          </cell>
          <cell r="DU74" t="str">
            <v>0</v>
          </cell>
          <cell r="DV74" t="str">
            <v>0</v>
          </cell>
        </row>
        <row r="75">
          <cell r="A75" t="str">
            <v>Taxes other than income taxes, utility  - UCG Beginning Balan 4081-09195</v>
          </cell>
          <cell r="B75" t="str">
            <v>0</v>
          </cell>
          <cell r="C75" t="str">
            <v>0</v>
          </cell>
          <cell r="D75" t="str">
            <v>0</v>
          </cell>
          <cell r="E75" t="str">
            <v>0</v>
          </cell>
          <cell r="F75" t="str">
            <v>0</v>
          </cell>
          <cell r="G75" t="str">
            <v>0</v>
          </cell>
          <cell r="H75" t="str">
            <v>0</v>
          </cell>
          <cell r="I75" t="str">
            <v>0</v>
          </cell>
          <cell r="J75" t="str">
            <v>0</v>
          </cell>
          <cell r="K75" t="str">
            <v>0</v>
          </cell>
          <cell r="L75" t="str">
            <v>0</v>
          </cell>
          <cell r="M75" t="str">
            <v>0</v>
          </cell>
          <cell r="N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V75" t="str">
            <v>0</v>
          </cell>
          <cell r="W75" t="str">
            <v>0</v>
          </cell>
          <cell r="X75" t="str">
            <v>0</v>
          </cell>
          <cell r="Y75" t="str">
            <v>0</v>
          </cell>
          <cell r="Z75" t="str">
            <v>0</v>
          </cell>
          <cell r="AA75" t="str">
            <v>0</v>
          </cell>
          <cell r="AB75" t="str">
            <v>0</v>
          </cell>
          <cell r="AD75" t="str">
            <v>0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M75" t="str">
            <v>0</v>
          </cell>
          <cell r="AN75" t="str">
            <v>0</v>
          </cell>
          <cell r="AO75" t="str">
            <v>0</v>
          </cell>
          <cell r="AP75" t="str">
            <v>0</v>
          </cell>
          <cell r="AR75" t="str">
            <v>0</v>
          </cell>
          <cell r="AS75" t="str">
            <v>0</v>
          </cell>
          <cell r="AT75" t="str">
            <v>0</v>
          </cell>
          <cell r="AU75" t="str">
            <v>0</v>
          </cell>
          <cell r="AV75" t="str">
            <v>0</v>
          </cell>
          <cell r="AW75" t="str">
            <v>0</v>
          </cell>
          <cell r="AX75" t="str">
            <v>0</v>
          </cell>
          <cell r="AY75" t="str">
            <v>0</v>
          </cell>
          <cell r="AZ75" t="str">
            <v>0</v>
          </cell>
          <cell r="BA75" t="str">
            <v>0</v>
          </cell>
          <cell r="BB75" t="str">
            <v>0</v>
          </cell>
          <cell r="BC75" t="str">
            <v>0</v>
          </cell>
          <cell r="BD75" t="str">
            <v>0</v>
          </cell>
          <cell r="BF75" t="str">
            <v>0</v>
          </cell>
          <cell r="BG75" t="str">
            <v>0</v>
          </cell>
          <cell r="BH75" t="str">
            <v>0</v>
          </cell>
          <cell r="BI75" t="str">
            <v>0</v>
          </cell>
          <cell r="BJ75" t="str">
            <v>0</v>
          </cell>
          <cell r="BK75" t="str">
            <v>0</v>
          </cell>
          <cell r="BL75" t="str">
            <v>0</v>
          </cell>
          <cell r="BM75" t="str">
            <v>0</v>
          </cell>
          <cell r="BN75" t="str">
            <v>0</v>
          </cell>
          <cell r="BO75" t="str">
            <v>0</v>
          </cell>
          <cell r="BP75" t="str">
            <v>0</v>
          </cell>
          <cell r="BQ75" t="str">
            <v>0</v>
          </cell>
          <cell r="BR75" t="str">
            <v>0</v>
          </cell>
          <cell r="BT75" t="str">
            <v>0</v>
          </cell>
          <cell r="BU75" t="str">
            <v>0</v>
          </cell>
          <cell r="BV75" t="str">
            <v>0</v>
          </cell>
          <cell r="BW75" t="str">
            <v>0</v>
          </cell>
          <cell r="BX75" t="str">
            <v>0</v>
          </cell>
          <cell r="BY75" t="str">
            <v>0</v>
          </cell>
          <cell r="BZ75" t="str">
            <v>0</v>
          </cell>
          <cell r="CA75" t="str">
            <v>0</v>
          </cell>
          <cell r="CB75" t="str">
            <v>0</v>
          </cell>
          <cell r="CC75" t="str">
            <v>0</v>
          </cell>
          <cell r="CD75" t="str">
            <v>0</v>
          </cell>
          <cell r="CE75" t="str">
            <v>0</v>
          </cell>
          <cell r="CF75" t="str">
            <v>0</v>
          </cell>
          <cell r="CH75" t="str">
            <v>0</v>
          </cell>
          <cell r="CI75" t="str">
            <v>0</v>
          </cell>
          <cell r="CJ75" t="str">
            <v>0</v>
          </cell>
          <cell r="CK75" t="str">
            <v>0</v>
          </cell>
          <cell r="CL75" t="str">
            <v>0</v>
          </cell>
          <cell r="CM75" t="str">
            <v>0</v>
          </cell>
          <cell r="CN75" t="str">
            <v>0</v>
          </cell>
          <cell r="CO75" t="str">
            <v>0</v>
          </cell>
          <cell r="CP75" t="str">
            <v>0</v>
          </cell>
          <cell r="CQ75" t="str">
            <v>0</v>
          </cell>
          <cell r="CR75" t="str">
            <v>0</v>
          </cell>
          <cell r="CS75" t="str">
            <v>0</v>
          </cell>
          <cell r="CT75" t="str">
            <v>0</v>
          </cell>
          <cell r="CV75" t="str">
            <v>0</v>
          </cell>
          <cell r="CW75" t="str">
            <v>0</v>
          </cell>
          <cell r="CX75" t="str">
            <v>0</v>
          </cell>
          <cell r="CY75" t="str">
            <v>0</v>
          </cell>
          <cell r="CZ75" t="str">
            <v>0</v>
          </cell>
          <cell r="DA75" t="str">
            <v>0</v>
          </cell>
          <cell r="DB75" t="str">
            <v>0</v>
          </cell>
          <cell r="DC75" t="str">
            <v>0</v>
          </cell>
          <cell r="DD75" t="str">
            <v>0</v>
          </cell>
          <cell r="DE75" t="str">
            <v>0</v>
          </cell>
          <cell r="DF75" t="str">
            <v>0</v>
          </cell>
          <cell r="DG75" t="str">
            <v>0</v>
          </cell>
          <cell r="DH75" t="str">
            <v>0</v>
          </cell>
          <cell r="DJ75" t="str">
            <v>0</v>
          </cell>
          <cell r="DK75" t="str">
            <v>0</v>
          </cell>
          <cell r="DL75" t="str">
            <v>0</v>
          </cell>
          <cell r="DM75" t="str">
            <v>0</v>
          </cell>
          <cell r="DN75" t="str">
            <v>0</v>
          </cell>
          <cell r="DO75" t="str">
            <v>0</v>
          </cell>
          <cell r="DP75" t="str">
            <v>0</v>
          </cell>
          <cell r="DQ75" t="str">
            <v>0</v>
          </cell>
          <cell r="DR75" t="str">
            <v>0</v>
          </cell>
          <cell r="DS75" t="str">
            <v>0</v>
          </cell>
          <cell r="DT75" t="str">
            <v>0</v>
          </cell>
          <cell r="DU75" t="str">
            <v>0</v>
          </cell>
          <cell r="DV75" t="str">
            <v>0</v>
          </cell>
        </row>
        <row r="76">
          <cell r="A76" t="str">
            <v>Taxes other than income taxes, utility  - Taxes Other Than In 4081-09345</v>
          </cell>
          <cell r="B76" t="str">
            <v>0</v>
          </cell>
          <cell r="C76" t="str">
            <v>0</v>
          </cell>
          <cell r="D76" t="str">
            <v>0</v>
          </cell>
          <cell r="E76" t="str">
            <v>0</v>
          </cell>
          <cell r="F76" t="str">
            <v>0</v>
          </cell>
          <cell r="G76" t="str">
            <v>0</v>
          </cell>
          <cell r="H76" t="str">
            <v>0</v>
          </cell>
          <cell r="I76" t="str">
            <v>0</v>
          </cell>
          <cell r="J76" t="str">
            <v>0</v>
          </cell>
          <cell r="K76" t="str">
            <v>0</v>
          </cell>
          <cell r="L76" t="str">
            <v>0</v>
          </cell>
          <cell r="M76" t="str">
            <v>0</v>
          </cell>
          <cell r="N76" t="str">
            <v>0</v>
          </cell>
          <cell r="P76">
            <v>988</v>
          </cell>
          <cell r="Q76">
            <v>267</v>
          </cell>
          <cell r="R76">
            <v>0</v>
          </cell>
          <cell r="S76">
            <v>0</v>
          </cell>
          <cell r="T76">
            <v>0</v>
          </cell>
          <cell r="U76">
            <v>187</v>
          </cell>
          <cell r="V76">
            <v>0</v>
          </cell>
          <cell r="W76">
            <v>31</v>
          </cell>
          <cell r="X76">
            <v>0</v>
          </cell>
          <cell r="Y76">
            <v>21</v>
          </cell>
          <cell r="Z76">
            <v>0</v>
          </cell>
          <cell r="AA76">
            <v>27</v>
          </cell>
          <cell r="AB76">
            <v>455</v>
          </cell>
          <cell r="AD76" t="str">
            <v>0</v>
          </cell>
          <cell r="AE76" t="str">
            <v>0</v>
          </cell>
          <cell r="AF76" t="str">
            <v>0</v>
          </cell>
          <cell r="AG76" t="str">
            <v>0</v>
          </cell>
          <cell r="AH76" t="str">
            <v>0</v>
          </cell>
          <cell r="AI76" t="str">
            <v>0</v>
          </cell>
          <cell r="AJ76" t="str">
            <v>0</v>
          </cell>
          <cell r="AK76" t="str">
            <v>0</v>
          </cell>
          <cell r="AL76" t="str">
            <v>0</v>
          </cell>
          <cell r="AM76" t="str">
            <v>0</v>
          </cell>
          <cell r="AN76" t="str">
            <v>0</v>
          </cell>
          <cell r="AO76" t="str">
            <v>0</v>
          </cell>
          <cell r="AP76" t="str">
            <v>0</v>
          </cell>
          <cell r="AR76" t="str">
            <v>0</v>
          </cell>
          <cell r="AS76" t="str">
            <v>0</v>
          </cell>
          <cell r="AT76" t="str">
            <v>0</v>
          </cell>
          <cell r="AU76" t="str">
            <v>0</v>
          </cell>
          <cell r="AV76" t="str">
            <v>0</v>
          </cell>
          <cell r="AW76" t="str">
            <v>0</v>
          </cell>
          <cell r="AX76" t="str">
            <v>0</v>
          </cell>
          <cell r="AY76" t="str">
            <v>0</v>
          </cell>
          <cell r="AZ76" t="str">
            <v>0</v>
          </cell>
          <cell r="BA76" t="str">
            <v>0</v>
          </cell>
          <cell r="BB76" t="str">
            <v>0</v>
          </cell>
          <cell r="BC76" t="str">
            <v>0</v>
          </cell>
          <cell r="BD76" t="str">
            <v>0</v>
          </cell>
          <cell r="BF76" t="str">
            <v>0</v>
          </cell>
          <cell r="BG76" t="str">
            <v>0</v>
          </cell>
          <cell r="BH76" t="str">
            <v>0</v>
          </cell>
          <cell r="BI76" t="str">
            <v>0</v>
          </cell>
          <cell r="BJ76" t="str">
            <v>0</v>
          </cell>
          <cell r="BK76" t="str">
            <v>0</v>
          </cell>
          <cell r="BL76" t="str">
            <v>0</v>
          </cell>
          <cell r="BM76" t="str">
            <v>0</v>
          </cell>
          <cell r="BN76" t="str">
            <v>0</v>
          </cell>
          <cell r="BO76" t="str">
            <v>0</v>
          </cell>
          <cell r="BP76" t="str">
            <v>0</v>
          </cell>
          <cell r="BQ76" t="str">
            <v>0</v>
          </cell>
          <cell r="BR76" t="str">
            <v>0</v>
          </cell>
          <cell r="BT76" t="str">
            <v>0</v>
          </cell>
          <cell r="BU76" t="str">
            <v>0</v>
          </cell>
          <cell r="BV76" t="str">
            <v>0</v>
          </cell>
          <cell r="BW76" t="str">
            <v>0</v>
          </cell>
          <cell r="BX76" t="str">
            <v>0</v>
          </cell>
          <cell r="BY76" t="str">
            <v>0</v>
          </cell>
          <cell r="BZ76" t="str">
            <v>0</v>
          </cell>
          <cell r="CA76" t="str">
            <v>0</v>
          </cell>
          <cell r="CB76" t="str">
            <v>0</v>
          </cell>
          <cell r="CC76" t="str">
            <v>0</v>
          </cell>
          <cell r="CD76" t="str">
            <v>0</v>
          </cell>
          <cell r="CE76" t="str">
            <v>0</v>
          </cell>
          <cell r="CF76" t="str">
            <v>0</v>
          </cell>
          <cell r="CH76" t="str">
            <v>0</v>
          </cell>
          <cell r="CI76" t="str">
            <v>0</v>
          </cell>
          <cell r="CJ76" t="str">
            <v>0</v>
          </cell>
          <cell r="CK76" t="str">
            <v>0</v>
          </cell>
          <cell r="CL76" t="str">
            <v>0</v>
          </cell>
          <cell r="CM76" t="str">
            <v>0</v>
          </cell>
          <cell r="CN76" t="str">
            <v>0</v>
          </cell>
          <cell r="CO76" t="str">
            <v>0</v>
          </cell>
          <cell r="CP76" t="str">
            <v>0</v>
          </cell>
          <cell r="CQ76" t="str">
            <v>0</v>
          </cell>
          <cell r="CR76" t="str">
            <v>0</v>
          </cell>
          <cell r="CS76" t="str">
            <v>0</v>
          </cell>
          <cell r="CT76" t="str">
            <v>0</v>
          </cell>
          <cell r="CV76" t="str">
            <v>0</v>
          </cell>
          <cell r="CW76" t="str">
            <v>0</v>
          </cell>
          <cell r="CX76" t="str">
            <v>0</v>
          </cell>
          <cell r="CY76" t="str">
            <v>0</v>
          </cell>
          <cell r="CZ76" t="str">
            <v>0</v>
          </cell>
          <cell r="DA76" t="str">
            <v>0</v>
          </cell>
          <cell r="DB76" t="str">
            <v>0</v>
          </cell>
          <cell r="DC76" t="str">
            <v>0</v>
          </cell>
          <cell r="DD76" t="str">
            <v>0</v>
          </cell>
          <cell r="DE76" t="str">
            <v>0</v>
          </cell>
          <cell r="DF76" t="str">
            <v>0</v>
          </cell>
          <cell r="DG76" t="str">
            <v>0</v>
          </cell>
          <cell r="DH76" t="str">
            <v>0</v>
          </cell>
          <cell r="DJ76" t="str">
            <v>0</v>
          </cell>
          <cell r="DK76" t="str">
            <v>0</v>
          </cell>
          <cell r="DL76" t="str">
            <v>0</v>
          </cell>
          <cell r="DM76" t="str">
            <v>0</v>
          </cell>
          <cell r="DN76" t="str">
            <v>0</v>
          </cell>
          <cell r="DO76" t="str">
            <v>0</v>
          </cell>
          <cell r="DP76" t="str">
            <v>0</v>
          </cell>
          <cell r="DQ76" t="str">
            <v>0</v>
          </cell>
          <cell r="DR76" t="str">
            <v>0</v>
          </cell>
          <cell r="DS76" t="str">
            <v>0</v>
          </cell>
          <cell r="DT76" t="str">
            <v>0</v>
          </cell>
          <cell r="DU76" t="str">
            <v>0</v>
          </cell>
          <cell r="DV76" t="str">
            <v>0</v>
          </cell>
        </row>
        <row r="77">
          <cell r="A77" t="str">
            <v>Taxes other than income taxes, utility  - Gross Cr - Transpor 4081-09244</v>
          </cell>
          <cell r="B77" t="str">
            <v>0</v>
          </cell>
          <cell r="C77" t="str">
            <v>0</v>
          </cell>
          <cell r="D77" t="str">
            <v>0</v>
          </cell>
          <cell r="E77" t="str">
            <v>0</v>
          </cell>
          <cell r="F77" t="str">
            <v>0</v>
          </cell>
          <cell r="G77" t="str">
            <v>0</v>
          </cell>
          <cell r="H77" t="str">
            <v>0</v>
          </cell>
          <cell r="I77" t="str">
            <v>0</v>
          </cell>
          <cell r="J77" t="str">
            <v>0</v>
          </cell>
          <cell r="K77" t="str">
            <v>0</v>
          </cell>
          <cell r="L77" t="str">
            <v>0</v>
          </cell>
          <cell r="M77" t="str">
            <v>0</v>
          </cell>
          <cell r="N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0</v>
          </cell>
          <cell r="V77" t="str">
            <v>0</v>
          </cell>
          <cell r="W77" t="str">
            <v>0</v>
          </cell>
          <cell r="X77" t="str">
            <v>0</v>
          </cell>
          <cell r="Y77" t="str">
            <v>0</v>
          </cell>
          <cell r="Z77" t="str">
            <v>0</v>
          </cell>
          <cell r="AA77" t="str">
            <v>0</v>
          </cell>
          <cell r="AB77" t="str">
            <v>0</v>
          </cell>
          <cell r="AD77" t="str">
            <v>0</v>
          </cell>
          <cell r="AE77" t="str">
            <v>0</v>
          </cell>
          <cell r="AF77" t="str">
            <v>0</v>
          </cell>
          <cell r="AG77" t="str">
            <v>0</v>
          </cell>
          <cell r="AH77" t="str">
            <v>0</v>
          </cell>
          <cell r="AI77" t="str">
            <v>0</v>
          </cell>
          <cell r="AJ77" t="str">
            <v>0</v>
          </cell>
          <cell r="AK77" t="str">
            <v>0</v>
          </cell>
          <cell r="AL77" t="str">
            <v>0</v>
          </cell>
          <cell r="AM77" t="str">
            <v>0</v>
          </cell>
          <cell r="AN77" t="str">
            <v>0</v>
          </cell>
          <cell r="AO77" t="str">
            <v>0</v>
          </cell>
          <cell r="AP77" t="str">
            <v>0</v>
          </cell>
          <cell r="AR77" t="str">
            <v>0</v>
          </cell>
          <cell r="AS77" t="str">
            <v>0</v>
          </cell>
          <cell r="AT77" t="str">
            <v>0</v>
          </cell>
          <cell r="AU77" t="str">
            <v>0</v>
          </cell>
          <cell r="AV77" t="str">
            <v>0</v>
          </cell>
          <cell r="AW77" t="str">
            <v>0</v>
          </cell>
          <cell r="AX77" t="str">
            <v>0</v>
          </cell>
          <cell r="AY77" t="str">
            <v>0</v>
          </cell>
          <cell r="AZ77" t="str">
            <v>0</v>
          </cell>
          <cell r="BA77" t="str">
            <v>0</v>
          </cell>
          <cell r="BB77" t="str">
            <v>0</v>
          </cell>
          <cell r="BC77" t="str">
            <v>0</v>
          </cell>
          <cell r="BD77" t="str">
            <v>0</v>
          </cell>
          <cell r="BF77" t="str">
            <v>0</v>
          </cell>
          <cell r="BG77" t="str">
            <v>0</v>
          </cell>
          <cell r="BH77" t="str">
            <v>0</v>
          </cell>
          <cell r="BI77" t="str">
            <v>0</v>
          </cell>
          <cell r="BJ77" t="str">
            <v>0</v>
          </cell>
          <cell r="BK77" t="str">
            <v>0</v>
          </cell>
          <cell r="BL77" t="str">
            <v>0</v>
          </cell>
          <cell r="BM77" t="str">
            <v>0</v>
          </cell>
          <cell r="BN77" t="str">
            <v>0</v>
          </cell>
          <cell r="BO77" t="str">
            <v>0</v>
          </cell>
          <cell r="BP77" t="str">
            <v>0</v>
          </cell>
          <cell r="BQ77" t="str">
            <v>0</v>
          </cell>
          <cell r="BR77" t="str">
            <v>0</v>
          </cell>
          <cell r="BT77" t="str">
            <v>0</v>
          </cell>
          <cell r="BU77" t="str">
            <v>0</v>
          </cell>
          <cell r="BV77" t="str">
            <v>0</v>
          </cell>
          <cell r="BW77" t="str">
            <v>0</v>
          </cell>
          <cell r="BX77" t="str">
            <v>0</v>
          </cell>
          <cell r="BY77" t="str">
            <v>0</v>
          </cell>
          <cell r="BZ77" t="str">
            <v>0</v>
          </cell>
          <cell r="CA77" t="str">
            <v>0</v>
          </cell>
          <cell r="CB77" t="str">
            <v>0</v>
          </cell>
          <cell r="CC77" t="str">
            <v>0</v>
          </cell>
          <cell r="CD77" t="str">
            <v>0</v>
          </cell>
          <cell r="CE77" t="str">
            <v>0</v>
          </cell>
          <cell r="CF77" t="str">
            <v>0</v>
          </cell>
          <cell r="CH77" t="str">
            <v>0</v>
          </cell>
          <cell r="CI77" t="str">
            <v>0</v>
          </cell>
          <cell r="CJ77" t="str">
            <v>0</v>
          </cell>
          <cell r="CK77" t="str">
            <v>0</v>
          </cell>
          <cell r="CL77" t="str">
            <v>0</v>
          </cell>
          <cell r="CM77" t="str">
            <v>0</v>
          </cell>
          <cell r="CN77" t="str">
            <v>0</v>
          </cell>
          <cell r="CO77" t="str">
            <v>0</v>
          </cell>
          <cell r="CP77" t="str">
            <v>0</v>
          </cell>
          <cell r="CQ77" t="str">
            <v>0</v>
          </cell>
          <cell r="CR77" t="str">
            <v>0</v>
          </cell>
          <cell r="CS77" t="str">
            <v>0</v>
          </cell>
          <cell r="CT77" t="str">
            <v>0</v>
          </cell>
          <cell r="CV77" t="str">
            <v>0</v>
          </cell>
          <cell r="CW77" t="str">
            <v>0</v>
          </cell>
          <cell r="CX77" t="str">
            <v>0</v>
          </cell>
          <cell r="CY77" t="str">
            <v>0</v>
          </cell>
          <cell r="CZ77" t="str">
            <v>0</v>
          </cell>
          <cell r="DA77" t="str">
            <v>0</v>
          </cell>
          <cell r="DB77" t="str">
            <v>0</v>
          </cell>
          <cell r="DC77" t="str">
            <v>0</v>
          </cell>
          <cell r="DD77" t="str">
            <v>0</v>
          </cell>
          <cell r="DE77" t="str">
            <v>0</v>
          </cell>
          <cell r="DF77" t="str">
            <v>0</v>
          </cell>
          <cell r="DG77" t="str">
            <v>0</v>
          </cell>
          <cell r="DH77" t="str">
            <v>0</v>
          </cell>
          <cell r="DJ77" t="str">
            <v>0</v>
          </cell>
          <cell r="DK77" t="str">
            <v>0</v>
          </cell>
          <cell r="DL77" t="str">
            <v>0</v>
          </cell>
          <cell r="DM77" t="str">
            <v>0</v>
          </cell>
          <cell r="DN77" t="str">
            <v>0</v>
          </cell>
          <cell r="DO77" t="str">
            <v>0</v>
          </cell>
          <cell r="DP77" t="str">
            <v>0</v>
          </cell>
          <cell r="DQ77" t="str">
            <v>0</v>
          </cell>
          <cell r="DR77" t="str">
            <v>0</v>
          </cell>
          <cell r="DS77" t="str">
            <v>0</v>
          </cell>
          <cell r="DT77" t="str">
            <v>0</v>
          </cell>
          <cell r="DU77" t="str">
            <v>0</v>
          </cell>
          <cell r="DV77" t="str">
            <v>0</v>
          </cell>
        </row>
        <row r="78">
          <cell r="A78" t="str">
            <v>Taxes other than income taxes, utility  - Depr &amp; Taxes Other  4081-09344</v>
          </cell>
          <cell r="B78" t="str">
            <v>0</v>
          </cell>
          <cell r="C78" t="str">
            <v>0</v>
          </cell>
          <cell r="D78" t="str">
            <v>0</v>
          </cell>
          <cell r="E78" t="str">
            <v>0</v>
          </cell>
          <cell r="F78" t="str">
            <v>0</v>
          </cell>
          <cell r="G78" t="str">
            <v>0</v>
          </cell>
          <cell r="H78" t="str">
            <v>0</v>
          </cell>
          <cell r="I78" t="str">
            <v>0</v>
          </cell>
          <cell r="J78" t="str">
            <v>0</v>
          </cell>
          <cell r="K78" t="str">
            <v>0</v>
          </cell>
          <cell r="L78" t="str">
            <v>0</v>
          </cell>
          <cell r="M78" t="str">
            <v>0</v>
          </cell>
          <cell r="N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0</v>
          </cell>
          <cell r="V78" t="str">
            <v>0</v>
          </cell>
          <cell r="W78" t="str">
            <v>0</v>
          </cell>
          <cell r="X78" t="str">
            <v>0</v>
          </cell>
          <cell r="Y78" t="str">
            <v>0</v>
          </cell>
          <cell r="Z78" t="str">
            <v>0</v>
          </cell>
          <cell r="AA78" t="str">
            <v>0</v>
          </cell>
          <cell r="AB78" t="str">
            <v>0</v>
          </cell>
          <cell r="AD78" t="str">
            <v>0</v>
          </cell>
          <cell r="AE78" t="str">
            <v>0</v>
          </cell>
          <cell r="AF78" t="str">
            <v>0</v>
          </cell>
          <cell r="AG78" t="str">
            <v>0</v>
          </cell>
          <cell r="AH78" t="str">
            <v>0</v>
          </cell>
          <cell r="AI78" t="str">
            <v>0</v>
          </cell>
          <cell r="AJ78" t="str">
            <v>0</v>
          </cell>
          <cell r="AK78" t="str">
            <v>0</v>
          </cell>
          <cell r="AL78" t="str">
            <v>0</v>
          </cell>
          <cell r="AM78" t="str">
            <v>0</v>
          </cell>
          <cell r="AN78" t="str">
            <v>0</v>
          </cell>
          <cell r="AO78" t="str">
            <v>0</v>
          </cell>
          <cell r="AP78" t="str">
            <v>0</v>
          </cell>
          <cell r="AR78" t="str">
            <v>0</v>
          </cell>
          <cell r="AS78" t="str">
            <v>0</v>
          </cell>
          <cell r="AT78" t="str">
            <v>0</v>
          </cell>
          <cell r="AU78" t="str">
            <v>0</v>
          </cell>
          <cell r="AV78" t="str">
            <v>0</v>
          </cell>
          <cell r="AW78" t="str">
            <v>0</v>
          </cell>
          <cell r="AX78" t="str">
            <v>0</v>
          </cell>
          <cell r="AY78" t="str">
            <v>0</v>
          </cell>
          <cell r="AZ78" t="str">
            <v>0</v>
          </cell>
          <cell r="BA78" t="str">
            <v>0</v>
          </cell>
          <cell r="BB78" t="str">
            <v>0</v>
          </cell>
          <cell r="BC78" t="str">
            <v>0</v>
          </cell>
          <cell r="BD78" t="str">
            <v>0</v>
          </cell>
          <cell r="BF78" t="str">
            <v>0</v>
          </cell>
          <cell r="BG78" t="str">
            <v>0</v>
          </cell>
          <cell r="BH78" t="str">
            <v>0</v>
          </cell>
          <cell r="BI78" t="str">
            <v>0</v>
          </cell>
          <cell r="BJ78" t="str">
            <v>0</v>
          </cell>
          <cell r="BK78" t="str">
            <v>0</v>
          </cell>
          <cell r="BL78" t="str">
            <v>0</v>
          </cell>
          <cell r="BM78" t="str">
            <v>0</v>
          </cell>
          <cell r="BN78" t="str">
            <v>0</v>
          </cell>
          <cell r="BO78" t="str">
            <v>0</v>
          </cell>
          <cell r="BP78" t="str">
            <v>0</v>
          </cell>
          <cell r="BQ78" t="str">
            <v>0</v>
          </cell>
          <cell r="BR78" t="str">
            <v>0</v>
          </cell>
          <cell r="BT78" t="str">
            <v>0</v>
          </cell>
          <cell r="BU78" t="str">
            <v>0</v>
          </cell>
          <cell r="BV78" t="str">
            <v>0</v>
          </cell>
          <cell r="BW78" t="str">
            <v>0</v>
          </cell>
          <cell r="BX78" t="str">
            <v>0</v>
          </cell>
          <cell r="BY78" t="str">
            <v>0</v>
          </cell>
          <cell r="BZ78" t="str">
            <v>0</v>
          </cell>
          <cell r="CA78" t="str">
            <v>0</v>
          </cell>
          <cell r="CB78" t="str">
            <v>0</v>
          </cell>
          <cell r="CC78" t="str">
            <v>0</v>
          </cell>
          <cell r="CD78" t="str">
            <v>0</v>
          </cell>
          <cell r="CE78" t="str">
            <v>0</v>
          </cell>
          <cell r="CF78" t="str">
            <v>0</v>
          </cell>
          <cell r="CH78" t="str">
            <v>0</v>
          </cell>
          <cell r="CI78" t="str">
            <v>0</v>
          </cell>
          <cell r="CJ78" t="str">
            <v>0</v>
          </cell>
          <cell r="CK78" t="str">
            <v>0</v>
          </cell>
          <cell r="CL78" t="str">
            <v>0</v>
          </cell>
          <cell r="CM78" t="str">
            <v>0</v>
          </cell>
          <cell r="CN78" t="str">
            <v>0</v>
          </cell>
          <cell r="CO78" t="str">
            <v>0</v>
          </cell>
          <cell r="CP78" t="str">
            <v>0</v>
          </cell>
          <cell r="CQ78" t="str">
            <v>0</v>
          </cell>
          <cell r="CR78" t="str">
            <v>0</v>
          </cell>
          <cell r="CS78" t="str">
            <v>0</v>
          </cell>
          <cell r="CT78" t="str">
            <v>0</v>
          </cell>
          <cell r="CV78" t="str">
            <v>0</v>
          </cell>
          <cell r="CW78" t="str">
            <v>0</v>
          </cell>
          <cell r="CX78" t="str">
            <v>0</v>
          </cell>
          <cell r="CY78" t="str">
            <v>0</v>
          </cell>
          <cell r="CZ78" t="str">
            <v>0</v>
          </cell>
          <cell r="DA78" t="str">
            <v>0</v>
          </cell>
          <cell r="DB78" t="str">
            <v>0</v>
          </cell>
          <cell r="DC78" t="str">
            <v>0</v>
          </cell>
          <cell r="DD78" t="str">
            <v>0</v>
          </cell>
          <cell r="DE78" t="str">
            <v>0</v>
          </cell>
          <cell r="DF78" t="str">
            <v>0</v>
          </cell>
          <cell r="DG78" t="str">
            <v>0</v>
          </cell>
          <cell r="DH78" t="str">
            <v>0</v>
          </cell>
          <cell r="DJ78" t="str">
            <v>0</v>
          </cell>
          <cell r="DK78" t="str">
            <v>0</v>
          </cell>
          <cell r="DL78" t="str">
            <v>0</v>
          </cell>
          <cell r="DM78" t="str">
            <v>0</v>
          </cell>
          <cell r="DN78" t="str">
            <v>0</v>
          </cell>
          <cell r="DO78" t="str">
            <v>0</v>
          </cell>
          <cell r="DP78" t="str">
            <v>0</v>
          </cell>
          <cell r="DQ78" t="str">
            <v>0</v>
          </cell>
          <cell r="DR78" t="str">
            <v>0</v>
          </cell>
          <cell r="DS78" t="str">
            <v>0</v>
          </cell>
          <cell r="DT78" t="str">
            <v>0</v>
          </cell>
          <cell r="DU78" t="str">
            <v>0</v>
          </cell>
          <cell r="DV78" t="str">
            <v>0</v>
          </cell>
        </row>
        <row r="79">
          <cell r="A79" t="str">
            <v>Taxes other than income taxes, utility  - UCGC for 9/97-3/98 4081-09196</v>
          </cell>
          <cell r="B79" t="str">
            <v>0</v>
          </cell>
          <cell r="C79" t="str">
            <v>0</v>
          </cell>
          <cell r="D79" t="str">
            <v>0</v>
          </cell>
          <cell r="E79" t="str">
            <v>0</v>
          </cell>
          <cell r="F79" t="str">
            <v>0</v>
          </cell>
          <cell r="G79" t="str">
            <v>0</v>
          </cell>
          <cell r="H79" t="str">
            <v>0</v>
          </cell>
          <cell r="I79" t="str">
            <v>0</v>
          </cell>
          <cell r="J79" t="str">
            <v>0</v>
          </cell>
          <cell r="K79" t="str">
            <v>0</v>
          </cell>
          <cell r="L79" t="str">
            <v>0</v>
          </cell>
          <cell r="M79" t="str">
            <v>0</v>
          </cell>
          <cell r="N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0</v>
          </cell>
          <cell r="V79" t="str">
            <v>0</v>
          </cell>
          <cell r="W79" t="str">
            <v>0</v>
          </cell>
          <cell r="X79" t="str">
            <v>0</v>
          </cell>
          <cell r="Y79" t="str">
            <v>0</v>
          </cell>
          <cell r="Z79" t="str">
            <v>0</v>
          </cell>
          <cell r="AA79" t="str">
            <v>0</v>
          </cell>
          <cell r="AB79" t="str">
            <v>0</v>
          </cell>
          <cell r="AD79" t="str">
            <v>0</v>
          </cell>
          <cell r="AE79" t="str">
            <v>0</v>
          </cell>
          <cell r="AF79" t="str">
            <v>0</v>
          </cell>
          <cell r="AG79" t="str">
            <v>0</v>
          </cell>
          <cell r="AH79" t="str">
            <v>0</v>
          </cell>
          <cell r="AI79" t="str">
            <v>0</v>
          </cell>
          <cell r="AJ79" t="str">
            <v>0</v>
          </cell>
          <cell r="AK79" t="str">
            <v>0</v>
          </cell>
          <cell r="AL79" t="str">
            <v>0</v>
          </cell>
          <cell r="AM79" t="str">
            <v>0</v>
          </cell>
          <cell r="AN79" t="str">
            <v>0</v>
          </cell>
          <cell r="AO79" t="str">
            <v>0</v>
          </cell>
          <cell r="AP79" t="str">
            <v>0</v>
          </cell>
          <cell r="AR79" t="str">
            <v>0</v>
          </cell>
          <cell r="AS79" t="str">
            <v>0</v>
          </cell>
          <cell r="AT79" t="str">
            <v>0</v>
          </cell>
          <cell r="AU79" t="str">
            <v>0</v>
          </cell>
          <cell r="AV79" t="str">
            <v>0</v>
          </cell>
          <cell r="AW79" t="str">
            <v>0</v>
          </cell>
          <cell r="AX79" t="str">
            <v>0</v>
          </cell>
          <cell r="AY79" t="str">
            <v>0</v>
          </cell>
          <cell r="AZ79" t="str">
            <v>0</v>
          </cell>
          <cell r="BA79" t="str">
            <v>0</v>
          </cell>
          <cell r="BB79" t="str">
            <v>0</v>
          </cell>
          <cell r="BC79" t="str">
            <v>0</v>
          </cell>
          <cell r="BD79" t="str">
            <v>0</v>
          </cell>
          <cell r="BF79" t="str">
            <v>0</v>
          </cell>
          <cell r="BG79" t="str">
            <v>0</v>
          </cell>
          <cell r="BH79" t="str">
            <v>0</v>
          </cell>
          <cell r="BI79" t="str">
            <v>0</v>
          </cell>
          <cell r="BJ79" t="str">
            <v>0</v>
          </cell>
          <cell r="BK79" t="str">
            <v>0</v>
          </cell>
          <cell r="BL79" t="str">
            <v>0</v>
          </cell>
          <cell r="BM79" t="str">
            <v>0</v>
          </cell>
          <cell r="BN79" t="str">
            <v>0</v>
          </cell>
          <cell r="BO79" t="str">
            <v>0</v>
          </cell>
          <cell r="BP79" t="str">
            <v>0</v>
          </cell>
          <cell r="BQ79" t="str">
            <v>0</v>
          </cell>
          <cell r="BR79" t="str">
            <v>0</v>
          </cell>
          <cell r="BT79" t="str">
            <v>0</v>
          </cell>
          <cell r="BU79" t="str">
            <v>0</v>
          </cell>
          <cell r="BV79" t="str">
            <v>0</v>
          </cell>
          <cell r="BW79" t="str">
            <v>0</v>
          </cell>
          <cell r="BX79" t="str">
            <v>0</v>
          </cell>
          <cell r="BY79" t="str">
            <v>0</v>
          </cell>
          <cell r="BZ79" t="str">
            <v>0</v>
          </cell>
          <cell r="CA79" t="str">
            <v>0</v>
          </cell>
          <cell r="CB79" t="str">
            <v>0</v>
          </cell>
          <cell r="CC79" t="str">
            <v>0</v>
          </cell>
          <cell r="CD79" t="str">
            <v>0</v>
          </cell>
          <cell r="CE79" t="str">
            <v>0</v>
          </cell>
          <cell r="CF79" t="str">
            <v>0</v>
          </cell>
          <cell r="CH79" t="str">
            <v>0</v>
          </cell>
          <cell r="CI79" t="str">
            <v>0</v>
          </cell>
          <cell r="CJ79" t="str">
            <v>0</v>
          </cell>
          <cell r="CK79" t="str">
            <v>0</v>
          </cell>
          <cell r="CL79" t="str">
            <v>0</v>
          </cell>
          <cell r="CM79" t="str">
            <v>0</v>
          </cell>
          <cell r="CN79" t="str">
            <v>0</v>
          </cell>
          <cell r="CO79" t="str">
            <v>0</v>
          </cell>
          <cell r="CP79" t="str">
            <v>0</v>
          </cell>
          <cell r="CQ79" t="str">
            <v>0</v>
          </cell>
          <cell r="CR79" t="str">
            <v>0</v>
          </cell>
          <cell r="CS79" t="str">
            <v>0</v>
          </cell>
          <cell r="CT79" t="str">
            <v>0</v>
          </cell>
          <cell r="CV79" t="str">
            <v>0</v>
          </cell>
          <cell r="CW79" t="str">
            <v>0</v>
          </cell>
          <cell r="CX79" t="str">
            <v>0</v>
          </cell>
          <cell r="CY79" t="str">
            <v>0</v>
          </cell>
          <cell r="CZ79" t="str">
            <v>0</v>
          </cell>
          <cell r="DA79" t="str">
            <v>0</v>
          </cell>
          <cell r="DB79" t="str">
            <v>0</v>
          </cell>
          <cell r="DC79" t="str">
            <v>0</v>
          </cell>
          <cell r="DD79" t="str">
            <v>0</v>
          </cell>
          <cell r="DE79" t="str">
            <v>0</v>
          </cell>
          <cell r="DF79" t="str">
            <v>0</v>
          </cell>
          <cell r="DG79" t="str">
            <v>0</v>
          </cell>
          <cell r="DH79" t="str">
            <v>0</v>
          </cell>
          <cell r="DJ79" t="str">
            <v>0</v>
          </cell>
          <cell r="DK79" t="str">
            <v>0</v>
          </cell>
          <cell r="DL79" t="str">
            <v>0</v>
          </cell>
          <cell r="DM79" t="str">
            <v>0</v>
          </cell>
          <cell r="DN79" t="str">
            <v>0</v>
          </cell>
          <cell r="DO79" t="str">
            <v>0</v>
          </cell>
          <cell r="DP79" t="str">
            <v>0</v>
          </cell>
          <cell r="DQ79" t="str">
            <v>0</v>
          </cell>
          <cell r="DR79" t="str">
            <v>0</v>
          </cell>
          <cell r="DS79" t="str">
            <v>0</v>
          </cell>
          <cell r="DT79" t="str">
            <v>0</v>
          </cell>
          <cell r="DU79" t="str">
            <v>0</v>
          </cell>
          <cell r="DV79" t="str">
            <v>0</v>
          </cell>
        </row>
        <row r="80">
          <cell r="A80" t="str">
            <v>Taxes other than income taxes, utility  - LGR - Denton Settle 4081-01250</v>
          </cell>
          <cell r="B80" t="str">
            <v>0</v>
          </cell>
          <cell r="C80" t="str">
            <v>0</v>
          </cell>
          <cell r="D80" t="str">
            <v>0</v>
          </cell>
          <cell r="E80" t="str">
            <v>0</v>
          </cell>
          <cell r="F80" t="str">
            <v>0</v>
          </cell>
          <cell r="G80" t="str">
            <v>0</v>
          </cell>
          <cell r="H80" t="str">
            <v>0</v>
          </cell>
          <cell r="I80" t="str">
            <v>0</v>
          </cell>
          <cell r="J80" t="str">
            <v>0</v>
          </cell>
          <cell r="K80" t="str">
            <v>0</v>
          </cell>
          <cell r="L80" t="str">
            <v>0</v>
          </cell>
          <cell r="M80" t="str">
            <v>0</v>
          </cell>
          <cell r="N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0</v>
          </cell>
          <cell r="V80" t="str">
            <v>0</v>
          </cell>
          <cell r="W80" t="str">
            <v>0</v>
          </cell>
          <cell r="X80" t="str">
            <v>0</v>
          </cell>
          <cell r="Y80" t="str">
            <v>0</v>
          </cell>
          <cell r="Z80" t="str">
            <v>0</v>
          </cell>
          <cell r="AA80" t="str">
            <v>0</v>
          </cell>
          <cell r="AB80" t="str">
            <v>0</v>
          </cell>
          <cell r="AD80" t="str">
            <v>0</v>
          </cell>
          <cell r="AE80" t="str">
            <v>0</v>
          </cell>
          <cell r="AF80" t="str">
            <v>0</v>
          </cell>
          <cell r="AG80" t="str">
            <v>0</v>
          </cell>
          <cell r="AH80" t="str">
            <v>0</v>
          </cell>
          <cell r="AI80" t="str">
            <v>0</v>
          </cell>
          <cell r="AJ80" t="str">
            <v>0</v>
          </cell>
          <cell r="AK80" t="str">
            <v>0</v>
          </cell>
          <cell r="AL80" t="str">
            <v>0</v>
          </cell>
          <cell r="AM80" t="str">
            <v>0</v>
          </cell>
          <cell r="AN80" t="str">
            <v>0</v>
          </cell>
          <cell r="AO80" t="str">
            <v>0</v>
          </cell>
          <cell r="AP80" t="str">
            <v>0</v>
          </cell>
          <cell r="AR80" t="str">
            <v>0</v>
          </cell>
          <cell r="AS80" t="str">
            <v>0</v>
          </cell>
          <cell r="AT80" t="str">
            <v>0</v>
          </cell>
          <cell r="AU80" t="str">
            <v>0</v>
          </cell>
          <cell r="AV80" t="str">
            <v>0</v>
          </cell>
          <cell r="AW80" t="str">
            <v>0</v>
          </cell>
          <cell r="AX80" t="str">
            <v>0</v>
          </cell>
          <cell r="AY80" t="str">
            <v>0</v>
          </cell>
          <cell r="AZ80" t="str">
            <v>0</v>
          </cell>
          <cell r="BA80" t="str">
            <v>0</v>
          </cell>
          <cell r="BB80" t="str">
            <v>0</v>
          </cell>
          <cell r="BC80" t="str">
            <v>0</v>
          </cell>
          <cell r="BD80" t="str">
            <v>0</v>
          </cell>
          <cell r="BF80" t="str">
            <v>0</v>
          </cell>
          <cell r="BG80" t="str">
            <v>0</v>
          </cell>
          <cell r="BH80" t="str">
            <v>0</v>
          </cell>
          <cell r="BI80" t="str">
            <v>0</v>
          </cell>
          <cell r="BJ80" t="str">
            <v>0</v>
          </cell>
          <cell r="BK80" t="str">
            <v>0</v>
          </cell>
          <cell r="BL80" t="str">
            <v>0</v>
          </cell>
          <cell r="BM80" t="str">
            <v>0</v>
          </cell>
          <cell r="BN80" t="str">
            <v>0</v>
          </cell>
          <cell r="BO80" t="str">
            <v>0</v>
          </cell>
          <cell r="BP80" t="str">
            <v>0</v>
          </cell>
          <cell r="BQ80" t="str">
            <v>0</v>
          </cell>
          <cell r="BR80" t="str">
            <v>0</v>
          </cell>
          <cell r="BT80" t="str">
            <v>0</v>
          </cell>
          <cell r="BU80" t="str">
            <v>0</v>
          </cell>
          <cell r="BV80" t="str">
            <v>0</v>
          </cell>
          <cell r="BW80" t="str">
            <v>0</v>
          </cell>
          <cell r="BX80" t="str">
            <v>0</v>
          </cell>
          <cell r="BY80" t="str">
            <v>0</v>
          </cell>
          <cell r="BZ80" t="str">
            <v>0</v>
          </cell>
          <cell r="CA80" t="str">
            <v>0</v>
          </cell>
          <cell r="CB80" t="str">
            <v>0</v>
          </cell>
          <cell r="CC80" t="str">
            <v>0</v>
          </cell>
          <cell r="CD80" t="str">
            <v>0</v>
          </cell>
          <cell r="CE80" t="str">
            <v>0</v>
          </cell>
          <cell r="CF80" t="str">
            <v>0</v>
          </cell>
          <cell r="CH80" t="str">
            <v>0</v>
          </cell>
          <cell r="CI80" t="str">
            <v>0</v>
          </cell>
          <cell r="CJ80" t="str">
            <v>0</v>
          </cell>
          <cell r="CK80" t="str">
            <v>0</v>
          </cell>
          <cell r="CL80" t="str">
            <v>0</v>
          </cell>
          <cell r="CM80" t="str">
            <v>0</v>
          </cell>
          <cell r="CN80" t="str">
            <v>0</v>
          </cell>
          <cell r="CO80" t="str">
            <v>0</v>
          </cell>
          <cell r="CP80" t="str">
            <v>0</v>
          </cell>
          <cell r="CQ80" t="str">
            <v>0</v>
          </cell>
          <cell r="CR80" t="str">
            <v>0</v>
          </cell>
          <cell r="CS80" t="str">
            <v>0</v>
          </cell>
          <cell r="CT80" t="str">
            <v>0</v>
          </cell>
          <cell r="CV80" t="str">
            <v>0</v>
          </cell>
          <cell r="CW80" t="str">
            <v>0</v>
          </cell>
          <cell r="CX80" t="str">
            <v>0</v>
          </cell>
          <cell r="CY80" t="str">
            <v>0</v>
          </cell>
          <cell r="CZ80" t="str">
            <v>0</v>
          </cell>
          <cell r="DA80" t="str">
            <v>0</v>
          </cell>
          <cell r="DB80" t="str">
            <v>0</v>
          </cell>
          <cell r="DC80" t="str">
            <v>0</v>
          </cell>
          <cell r="DD80" t="str">
            <v>0</v>
          </cell>
          <cell r="DE80" t="str">
            <v>0</v>
          </cell>
          <cell r="DF80" t="str">
            <v>0</v>
          </cell>
          <cell r="DG80" t="str">
            <v>0</v>
          </cell>
          <cell r="DH80" t="str">
            <v>0</v>
          </cell>
          <cell r="DJ80" t="str">
            <v>0</v>
          </cell>
          <cell r="DK80" t="str">
            <v>0</v>
          </cell>
          <cell r="DL80" t="str">
            <v>0</v>
          </cell>
          <cell r="DM80" t="str">
            <v>0</v>
          </cell>
          <cell r="DN80" t="str">
            <v>0</v>
          </cell>
          <cell r="DO80" t="str">
            <v>0</v>
          </cell>
          <cell r="DP80" t="str">
            <v>0</v>
          </cell>
          <cell r="DQ80" t="str">
            <v>0</v>
          </cell>
          <cell r="DR80" t="str">
            <v>0</v>
          </cell>
          <cell r="DS80" t="str">
            <v>0</v>
          </cell>
          <cell r="DT80" t="str">
            <v>0</v>
          </cell>
          <cell r="DU80" t="str">
            <v>0</v>
          </cell>
          <cell r="DV80" t="str">
            <v>0</v>
          </cell>
        </row>
        <row r="81">
          <cell r="A81" t="str">
            <v>Taxes other than income taxes, utility  - State Gas Transport 4081-30110</v>
          </cell>
          <cell r="B81" t="str">
            <v>0</v>
          </cell>
          <cell r="C81" t="str">
            <v>0</v>
          </cell>
          <cell r="D81" t="str">
            <v>0</v>
          </cell>
          <cell r="E81" t="str">
            <v>0</v>
          </cell>
          <cell r="F81" t="str">
            <v>0</v>
          </cell>
          <cell r="G81" t="str">
            <v>0</v>
          </cell>
          <cell r="H81" t="str">
            <v>0</v>
          </cell>
          <cell r="I81" t="str">
            <v>0</v>
          </cell>
          <cell r="J81" t="str">
            <v>0</v>
          </cell>
          <cell r="K81" t="str">
            <v>0</v>
          </cell>
          <cell r="L81" t="str">
            <v>0</v>
          </cell>
          <cell r="M81" t="str">
            <v>0</v>
          </cell>
          <cell r="N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0</v>
          </cell>
          <cell r="V81" t="str">
            <v>0</v>
          </cell>
          <cell r="W81" t="str">
            <v>0</v>
          </cell>
          <cell r="X81" t="str">
            <v>0</v>
          </cell>
          <cell r="Y81" t="str">
            <v>0</v>
          </cell>
          <cell r="Z81" t="str">
            <v>0</v>
          </cell>
          <cell r="AA81" t="str">
            <v>0</v>
          </cell>
          <cell r="AB81" t="str">
            <v>0</v>
          </cell>
          <cell r="AD81" t="str">
            <v>0</v>
          </cell>
          <cell r="AE81" t="str">
            <v>0</v>
          </cell>
          <cell r="AF81" t="str">
            <v>0</v>
          </cell>
          <cell r="AG81" t="str">
            <v>0</v>
          </cell>
          <cell r="AH81" t="str">
            <v>0</v>
          </cell>
          <cell r="AI81" t="str">
            <v>0</v>
          </cell>
          <cell r="AJ81" t="str">
            <v>0</v>
          </cell>
          <cell r="AK81" t="str">
            <v>0</v>
          </cell>
          <cell r="AL81" t="str">
            <v>0</v>
          </cell>
          <cell r="AM81" t="str">
            <v>0</v>
          </cell>
          <cell r="AN81" t="str">
            <v>0</v>
          </cell>
          <cell r="AO81" t="str">
            <v>0</v>
          </cell>
          <cell r="AP81" t="str">
            <v>0</v>
          </cell>
          <cell r="AR81" t="str">
            <v>0</v>
          </cell>
          <cell r="AS81" t="str">
            <v>0</v>
          </cell>
          <cell r="AT81" t="str">
            <v>0</v>
          </cell>
          <cell r="AU81" t="str">
            <v>0</v>
          </cell>
          <cell r="AV81" t="str">
            <v>0</v>
          </cell>
          <cell r="AW81" t="str">
            <v>0</v>
          </cell>
          <cell r="AX81" t="str">
            <v>0</v>
          </cell>
          <cell r="AY81" t="str">
            <v>0</v>
          </cell>
          <cell r="AZ81" t="str">
            <v>0</v>
          </cell>
          <cell r="BA81" t="str">
            <v>0</v>
          </cell>
          <cell r="BB81" t="str">
            <v>0</v>
          </cell>
          <cell r="BC81" t="str">
            <v>0</v>
          </cell>
          <cell r="BD81" t="str">
            <v>0</v>
          </cell>
          <cell r="BF81" t="str">
            <v>0</v>
          </cell>
          <cell r="BG81" t="str">
            <v>0</v>
          </cell>
          <cell r="BH81" t="str">
            <v>0</v>
          </cell>
          <cell r="BI81" t="str">
            <v>0</v>
          </cell>
          <cell r="BJ81" t="str">
            <v>0</v>
          </cell>
          <cell r="BK81" t="str">
            <v>0</v>
          </cell>
          <cell r="BL81" t="str">
            <v>0</v>
          </cell>
          <cell r="BM81" t="str">
            <v>0</v>
          </cell>
          <cell r="BN81" t="str">
            <v>0</v>
          </cell>
          <cell r="BO81" t="str">
            <v>0</v>
          </cell>
          <cell r="BP81" t="str">
            <v>0</v>
          </cell>
          <cell r="BQ81" t="str">
            <v>0</v>
          </cell>
          <cell r="BR81" t="str">
            <v>0</v>
          </cell>
          <cell r="BT81" t="str">
            <v>0</v>
          </cell>
          <cell r="BU81" t="str">
            <v>0</v>
          </cell>
          <cell r="BV81" t="str">
            <v>0</v>
          </cell>
          <cell r="BW81" t="str">
            <v>0</v>
          </cell>
          <cell r="BX81" t="str">
            <v>0</v>
          </cell>
          <cell r="BY81" t="str">
            <v>0</v>
          </cell>
          <cell r="BZ81" t="str">
            <v>0</v>
          </cell>
          <cell r="CA81" t="str">
            <v>0</v>
          </cell>
          <cell r="CB81" t="str">
            <v>0</v>
          </cell>
          <cell r="CC81" t="str">
            <v>0</v>
          </cell>
          <cell r="CD81" t="str">
            <v>0</v>
          </cell>
          <cell r="CE81" t="str">
            <v>0</v>
          </cell>
          <cell r="CF81" t="str">
            <v>0</v>
          </cell>
          <cell r="CH81" t="str">
            <v>0</v>
          </cell>
          <cell r="CI81" t="str">
            <v>0</v>
          </cell>
          <cell r="CJ81" t="str">
            <v>0</v>
          </cell>
          <cell r="CK81" t="str">
            <v>0</v>
          </cell>
          <cell r="CL81" t="str">
            <v>0</v>
          </cell>
          <cell r="CM81" t="str">
            <v>0</v>
          </cell>
          <cell r="CN81" t="str">
            <v>0</v>
          </cell>
          <cell r="CO81" t="str">
            <v>0</v>
          </cell>
          <cell r="CP81" t="str">
            <v>0</v>
          </cell>
          <cell r="CQ81" t="str">
            <v>0</v>
          </cell>
          <cell r="CR81" t="str">
            <v>0</v>
          </cell>
          <cell r="CS81" t="str">
            <v>0</v>
          </cell>
          <cell r="CT81" t="str">
            <v>0</v>
          </cell>
          <cell r="CV81" t="str">
            <v>0</v>
          </cell>
          <cell r="CW81" t="str">
            <v>0</v>
          </cell>
          <cell r="CX81" t="str">
            <v>0</v>
          </cell>
          <cell r="CY81" t="str">
            <v>0</v>
          </cell>
          <cell r="CZ81" t="str">
            <v>0</v>
          </cell>
          <cell r="DA81" t="str">
            <v>0</v>
          </cell>
          <cell r="DB81" t="str">
            <v>0</v>
          </cell>
          <cell r="DC81" t="str">
            <v>0</v>
          </cell>
          <cell r="DD81" t="str">
            <v>0</v>
          </cell>
          <cell r="DE81" t="str">
            <v>0</v>
          </cell>
          <cell r="DF81" t="str">
            <v>0</v>
          </cell>
          <cell r="DG81" t="str">
            <v>0</v>
          </cell>
          <cell r="DH81" t="str">
            <v>0</v>
          </cell>
          <cell r="DJ81" t="str">
            <v>0</v>
          </cell>
          <cell r="DK81" t="str">
            <v>0</v>
          </cell>
          <cell r="DL81" t="str">
            <v>0</v>
          </cell>
          <cell r="DM81" t="str">
            <v>0</v>
          </cell>
          <cell r="DN81" t="str">
            <v>0</v>
          </cell>
          <cell r="DO81" t="str">
            <v>0</v>
          </cell>
          <cell r="DP81" t="str">
            <v>0</v>
          </cell>
          <cell r="DQ81" t="str">
            <v>0</v>
          </cell>
          <cell r="DR81" t="str">
            <v>0</v>
          </cell>
          <cell r="DS81" t="str">
            <v>0</v>
          </cell>
          <cell r="DT81" t="str">
            <v>0</v>
          </cell>
          <cell r="DU81" t="str">
            <v>0</v>
          </cell>
          <cell r="DV81" t="str">
            <v>0</v>
          </cell>
        </row>
        <row r="82">
          <cell r="A82" t="str">
            <v>Taxes other than income taxes, utility  - Public Serv Comm As 4081-30112</v>
          </cell>
          <cell r="B82">
            <v>549996</v>
          </cell>
          <cell r="C82">
            <v>45833</v>
          </cell>
          <cell r="D82">
            <v>45833</v>
          </cell>
          <cell r="E82">
            <v>45833</v>
          </cell>
          <cell r="F82">
            <v>45833</v>
          </cell>
          <cell r="G82">
            <v>45833</v>
          </cell>
          <cell r="H82">
            <v>45833</v>
          </cell>
          <cell r="I82">
            <v>45833</v>
          </cell>
          <cell r="J82">
            <v>45833</v>
          </cell>
          <cell r="K82">
            <v>45833</v>
          </cell>
          <cell r="L82">
            <v>45833</v>
          </cell>
          <cell r="M82">
            <v>45833</v>
          </cell>
          <cell r="N82">
            <v>45833</v>
          </cell>
          <cell r="P82">
            <v>618000</v>
          </cell>
          <cell r="Q82">
            <v>20000</v>
          </cell>
          <cell r="R82">
            <v>20000</v>
          </cell>
          <cell r="S82">
            <v>20000</v>
          </cell>
          <cell r="T82">
            <v>62000</v>
          </cell>
          <cell r="U82">
            <v>62000</v>
          </cell>
          <cell r="V82">
            <v>62000</v>
          </cell>
          <cell r="W82">
            <v>62000</v>
          </cell>
          <cell r="X82">
            <v>62000</v>
          </cell>
          <cell r="Y82">
            <v>62000</v>
          </cell>
          <cell r="Z82">
            <v>62000</v>
          </cell>
          <cell r="AA82">
            <v>62000</v>
          </cell>
          <cell r="AB82">
            <v>62000</v>
          </cell>
          <cell r="AD82" t="str">
            <v>0</v>
          </cell>
          <cell r="AE82" t="str">
            <v>0</v>
          </cell>
          <cell r="AF82" t="str">
            <v>0</v>
          </cell>
          <cell r="AG82" t="str">
            <v>0</v>
          </cell>
          <cell r="AH82" t="str">
            <v>0</v>
          </cell>
          <cell r="AI82" t="str">
            <v>0</v>
          </cell>
          <cell r="AJ82" t="str">
            <v>0</v>
          </cell>
          <cell r="AK82" t="str">
            <v>0</v>
          </cell>
          <cell r="AL82" t="str">
            <v>0</v>
          </cell>
          <cell r="AM82" t="str">
            <v>0</v>
          </cell>
          <cell r="AN82" t="str">
            <v>0</v>
          </cell>
          <cell r="AO82" t="str">
            <v>0</v>
          </cell>
          <cell r="AP82" t="str">
            <v>0</v>
          </cell>
          <cell r="AR82">
            <v>279999.96000000002</v>
          </cell>
          <cell r="AS82">
            <v>23333.33</v>
          </cell>
          <cell r="AT82">
            <v>23333.33</v>
          </cell>
          <cell r="AU82">
            <v>23333.33</v>
          </cell>
          <cell r="AV82">
            <v>23333.33</v>
          </cell>
          <cell r="AW82">
            <v>23333.33</v>
          </cell>
          <cell r="AX82">
            <v>23333.33</v>
          </cell>
          <cell r="AY82">
            <v>23333.33</v>
          </cell>
          <cell r="AZ82">
            <v>23333.33</v>
          </cell>
          <cell r="BA82">
            <v>23333.33</v>
          </cell>
          <cell r="BB82">
            <v>23333.33</v>
          </cell>
          <cell r="BC82">
            <v>23333.33</v>
          </cell>
          <cell r="BD82">
            <v>23333.33</v>
          </cell>
          <cell r="BF82" t="str">
            <v>0</v>
          </cell>
          <cell r="BG82" t="str">
            <v>0</v>
          </cell>
          <cell r="BH82" t="str">
            <v>0</v>
          </cell>
          <cell r="BI82" t="str">
            <v>0</v>
          </cell>
          <cell r="BJ82" t="str">
            <v>0</v>
          </cell>
          <cell r="BK82" t="str">
            <v>0</v>
          </cell>
          <cell r="BL82" t="str">
            <v>0</v>
          </cell>
          <cell r="BM82" t="str">
            <v>0</v>
          </cell>
          <cell r="BN82" t="str">
            <v>0</v>
          </cell>
          <cell r="BO82" t="str">
            <v>0</v>
          </cell>
          <cell r="BP82" t="str">
            <v>0</v>
          </cell>
          <cell r="BQ82" t="str">
            <v>0</v>
          </cell>
          <cell r="BR82" t="str">
            <v>0</v>
          </cell>
          <cell r="BT82" t="str">
            <v>0</v>
          </cell>
          <cell r="BU82" t="str">
            <v>0</v>
          </cell>
          <cell r="BV82" t="str">
            <v>0</v>
          </cell>
          <cell r="BW82" t="str">
            <v>0</v>
          </cell>
          <cell r="BX82" t="str">
            <v>0</v>
          </cell>
          <cell r="BY82" t="str">
            <v>0</v>
          </cell>
          <cell r="BZ82" t="str">
            <v>0</v>
          </cell>
          <cell r="CA82" t="str">
            <v>0</v>
          </cell>
          <cell r="CB82" t="str">
            <v>0</v>
          </cell>
          <cell r="CC82" t="str">
            <v>0</v>
          </cell>
          <cell r="CD82" t="str">
            <v>0</v>
          </cell>
          <cell r="CE82" t="str">
            <v>0</v>
          </cell>
          <cell r="CF82" t="str">
            <v>0</v>
          </cell>
          <cell r="CH82" t="str">
            <v>0</v>
          </cell>
          <cell r="CI82" t="str">
            <v>0</v>
          </cell>
          <cell r="CJ82" t="str">
            <v>0</v>
          </cell>
          <cell r="CK82" t="str">
            <v>0</v>
          </cell>
          <cell r="CL82" t="str">
            <v>0</v>
          </cell>
          <cell r="CM82" t="str">
            <v>0</v>
          </cell>
          <cell r="CN82" t="str">
            <v>0</v>
          </cell>
          <cell r="CO82" t="str">
            <v>0</v>
          </cell>
          <cell r="CP82" t="str">
            <v>0</v>
          </cell>
          <cell r="CQ82" t="str">
            <v>0</v>
          </cell>
          <cell r="CR82" t="str">
            <v>0</v>
          </cell>
          <cell r="CS82" t="str">
            <v>0</v>
          </cell>
          <cell r="CT82" t="str">
            <v>0</v>
          </cell>
          <cell r="CV82" t="str">
            <v>0</v>
          </cell>
          <cell r="CW82" t="str">
            <v>0</v>
          </cell>
          <cell r="CX82" t="str">
            <v>0</v>
          </cell>
          <cell r="CY82" t="str">
            <v>0</v>
          </cell>
          <cell r="CZ82" t="str">
            <v>0</v>
          </cell>
          <cell r="DA82" t="str">
            <v>0</v>
          </cell>
          <cell r="DB82" t="str">
            <v>0</v>
          </cell>
          <cell r="DC82" t="str">
            <v>0</v>
          </cell>
          <cell r="DD82" t="str">
            <v>0</v>
          </cell>
          <cell r="DE82" t="str">
            <v>0</v>
          </cell>
          <cell r="DF82" t="str">
            <v>0</v>
          </cell>
          <cell r="DG82" t="str">
            <v>0</v>
          </cell>
          <cell r="DH82" t="str">
            <v>0</v>
          </cell>
          <cell r="DJ82" t="str">
            <v>0</v>
          </cell>
          <cell r="DK82" t="str">
            <v>0</v>
          </cell>
          <cell r="DL82" t="str">
            <v>0</v>
          </cell>
          <cell r="DM82" t="str">
            <v>0</v>
          </cell>
          <cell r="DN82" t="str">
            <v>0</v>
          </cell>
          <cell r="DO82" t="str">
            <v>0</v>
          </cell>
          <cell r="DP82" t="str">
            <v>0</v>
          </cell>
          <cell r="DQ82" t="str">
            <v>0</v>
          </cell>
          <cell r="DR82" t="str">
            <v>0</v>
          </cell>
          <cell r="DS82" t="str">
            <v>0</v>
          </cell>
          <cell r="DT82" t="str">
            <v>0</v>
          </cell>
          <cell r="DU82" t="str">
            <v>0</v>
          </cell>
          <cell r="DV82" t="str">
            <v>0</v>
          </cell>
        </row>
        <row r="83">
          <cell r="A83" t="str">
            <v>Taxes other than income taxes, utility  - Ill Energy Assist T 4081-30113</v>
          </cell>
          <cell r="B83" t="str">
            <v>0</v>
          </cell>
          <cell r="C83" t="str">
            <v>0</v>
          </cell>
          <cell r="D83" t="str">
            <v>0</v>
          </cell>
          <cell r="E83" t="str">
            <v>0</v>
          </cell>
          <cell r="F83" t="str">
            <v>0</v>
          </cell>
          <cell r="G83" t="str">
            <v>0</v>
          </cell>
          <cell r="H83" t="str">
            <v>0</v>
          </cell>
          <cell r="I83" t="str">
            <v>0</v>
          </cell>
          <cell r="J83" t="str">
            <v>0</v>
          </cell>
          <cell r="K83" t="str">
            <v>0</v>
          </cell>
          <cell r="L83" t="str">
            <v>0</v>
          </cell>
          <cell r="M83" t="str">
            <v>0</v>
          </cell>
          <cell r="N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0</v>
          </cell>
          <cell r="V83" t="str">
            <v>0</v>
          </cell>
          <cell r="W83" t="str">
            <v>0</v>
          </cell>
          <cell r="X83" t="str">
            <v>0</v>
          </cell>
          <cell r="Y83" t="str">
            <v>0</v>
          </cell>
          <cell r="Z83" t="str">
            <v>0</v>
          </cell>
          <cell r="AA83" t="str">
            <v>0</v>
          </cell>
          <cell r="AB83" t="str">
            <v>0</v>
          </cell>
          <cell r="AD83" t="str">
            <v>0</v>
          </cell>
          <cell r="AE83" t="str">
            <v>0</v>
          </cell>
          <cell r="AF83" t="str">
            <v>0</v>
          </cell>
          <cell r="AG83" t="str">
            <v>0</v>
          </cell>
          <cell r="AH83" t="str">
            <v>0</v>
          </cell>
          <cell r="AI83" t="str">
            <v>0</v>
          </cell>
          <cell r="AJ83" t="str">
            <v>0</v>
          </cell>
          <cell r="AK83" t="str">
            <v>0</v>
          </cell>
          <cell r="AL83" t="str">
            <v>0</v>
          </cell>
          <cell r="AM83" t="str">
            <v>0</v>
          </cell>
          <cell r="AN83" t="str">
            <v>0</v>
          </cell>
          <cell r="AO83" t="str">
            <v>0</v>
          </cell>
          <cell r="AP83" t="str">
            <v>0</v>
          </cell>
          <cell r="AR83" t="str">
            <v>0</v>
          </cell>
          <cell r="AS83" t="str">
            <v>0</v>
          </cell>
          <cell r="AT83" t="str">
            <v>0</v>
          </cell>
          <cell r="AU83" t="str">
            <v>0</v>
          </cell>
          <cell r="AV83" t="str">
            <v>0</v>
          </cell>
          <cell r="AW83" t="str">
            <v>0</v>
          </cell>
          <cell r="AX83" t="str">
            <v>0</v>
          </cell>
          <cell r="AY83" t="str">
            <v>0</v>
          </cell>
          <cell r="AZ83" t="str">
            <v>0</v>
          </cell>
          <cell r="BA83" t="str">
            <v>0</v>
          </cell>
          <cell r="BB83" t="str">
            <v>0</v>
          </cell>
          <cell r="BC83" t="str">
            <v>0</v>
          </cell>
          <cell r="BD83" t="str">
            <v>0</v>
          </cell>
          <cell r="BF83" t="str">
            <v>0</v>
          </cell>
          <cell r="BG83" t="str">
            <v>0</v>
          </cell>
          <cell r="BH83" t="str">
            <v>0</v>
          </cell>
          <cell r="BI83" t="str">
            <v>0</v>
          </cell>
          <cell r="BJ83" t="str">
            <v>0</v>
          </cell>
          <cell r="BK83" t="str">
            <v>0</v>
          </cell>
          <cell r="BL83" t="str">
            <v>0</v>
          </cell>
          <cell r="BM83" t="str">
            <v>0</v>
          </cell>
          <cell r="BN83" t="str">
            <v>0</v>
          </cell>
          <cell r="BO83" t="str">
            <v>0</v>
          </cell>
          <cell r="BP83" t="str">
            <v>0</v>
          </cell>
          <cell r="BQ83" t="str">
            <v>0</v>
          </cell>
          <cell r="BR83" t="str">
            <v>0</v>
          </cell>
          <cell r="BT83" t="str">
            <v>0</v>
          </cell>
          <cell r="BU83" t="str">
            <v>0</v>
          </cell>
          <cell r="BV83" t="str">
            <v>0</v>
          </cell>
          <cell r="BW83" t="str">
            <v>0</v>
          </cell>
          <cell r="BX83" t="str">
            <v>0</v>
          </cell>
          <cell r="BY83" t="str">
            <v>0</v>
          </cell>
          <cell r="BZ83" t="str">
            <v>0</v>
          </cell>
          <cell r="CA83" t="str">
            <v>0</v>
          </cell>
          <cell r="CB83" t="str">
            <v>0</v>
          </cell>
          <cell r="CC83" t="str">
            <v>0</v>
          </cell>
          <cell r="CD83" t="str">
            <v>0</v>
          </cell>
          <cell r="CE83" t="str">
            <v>0</v>
          </cell>
          <cell r="CF83" t="str">
            <v>0</v>
          </cell>
          <cell r="CH83" t="str">
            <v>0</v>
          </cell>
          <cell r="CI83" t="str">
            <v>0</v>
          </cell>
          <cell r="CJ83" t="str">
            <v>0</v>
          </cell>
          <cell r="CK83" t="str">
            <v>0</v>
          </cell>
          <cell r="CL83" t="str">
            <v>0</v>
          </cell>
          <cell r="CM83" t="str">
            <v>0</v>
          </cell>
          <cell r="CN83" t="str">
            <v>0</v>
          </cell>
          <cell r="CO83" t="str">
            <v>0</v>
          </cell>
          <cell r="CP83" t="str">
            <v>0</v>
          </cell>
          <cell r="CQ83" t="str">
            <v>0</v>
          </cell>
          <cell r="CR83" t="str">
            <v>0</v>
          </cell>
          <cell r="CS83" t="str">
            <v>0</v>
          </cell>
          <cell r="CT83" t="str">
            <v>0</v>
          </cell>
          <cell r="CV83" t="str">
            <v>0</v>
          </cell>
          <cell r="CW83" t="str">
            <v>0</v>
          </cell>
          <cell r="CX83" t="str">
            <v>0</v>
          </cell>
          <cell r="CY83" t="str">
            <v>0</v>
          </cell>
          <cell r="CZ83" t="str">
            <v>0</v>
          </cell>
          <cell r="DA83" t="str">
            <v>0</v>
          </cell>
          <cell r="DB83" t="str">
            <v>0</v>
          </cell>
          <cell r="DC83" t="str">
            <v>0</v>
          </cell>
          <cell r="DD83" t="str">
            <v>0</v>
          </cell>
          <cell r="DE83" t="str">
            <v>0</v>
          </cell>
          <cell r="DF83" t="str">
            <v>0</v>
          </cell>
          <cell r="DG83" t="str">
            <v>0</v>
          </cell>
          <cell r="DH83" t="str">
            <v>0</v>
          </cell>
          <cell r="DJ83" t="str">
            <v>0</v>
          </cell>
          <cell r="DK83" t="str">
            <v>0</v>
          </cell>
          <cell r="DL83" t="str">
            <v>0</v>
          </cell>
          <cell r="DM83" t="str">
            <v>0</v>
          </cell>
          <cell r="DN83" t="str">
            <v>0</v>
          </cell>
          <cell r="DO83" t="str">
            <v>0</v>
          </cell>
          <cell r="DP83" t="str">
            <v>0</v>
          </cell>
          <cell r="DQ83" t="str">
            <v>0</v>
          </cell>
          <cell r="DR83" t="str">
            <v>0</v>
          </cell>
          <cell r="DS83" t="str">
            <v>0</v>
          </cell>
          <cell r="DT83" t="str">
            <v>0</v>
          </cell>
          <cell r="DU83" t="str">
            <v>0</v>
          </cell>
          <cell r="DV83" t="str">
            <v>0</v>
          </cell>
        </row>
        <row r="84">
          <cell r="A84" t="str">
            <v>Taxes other than income taxes, utility  - Penalty - Interest 4081-30118</v>
          </cell>
          <cell r="B84" t="str">
            <v>0</v>
          </cell>
          <cell r="C84" t="str">
            <v>0</v>
          </cell>
          <cell r="D84" t="str">
            <v>0</v>
          </cell>
          <cell r="E84" t="str">
            <v>0</v>
          </cell>
          <cell r="F84" t="str">
            <v>0</v>
          </cell>
          <cell r="G84" t="str">
            <v>0</v>
          </cell>
          <cell r="H84" t="str">
            <v>0</v>
          </cell>
          <cell r="I84" t="str">
            <v>0</v>
          </cell>
          <cell r="J84" t="str">
            <v>0</v>
          </cell>
          <cell r="K84" t="str">
            <v>0</v>
          </cell>
          <cell r="L84" t="str">
            <v>0</v>
          </cell>
          <cell r="M84" t="str">
            <v>0</v>
          </cell>
          <cell r="N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0</v>
          </cell>
          <cell r="V84" t="str">
            <v>0</v>
          </cell>
          <cell r="W84" t="str">
            <v>0</v>
          </cell>
          <cell r="X84" t="str">
            <v>0</v>
          </cell>
          <cell r="Y84" t="str">
            <v>0</v>
          </cell>
          <cell r="Z84" t="str">
            <v>0</v>
          </cell>
          <cell r="AA84" t="str">
            <v>0</v>
          </cell>
          <cell r="AB84" t="str">
            <v>0</v>
          </cell>
          <cell r="AD84" t="str">
            <v>0</v>
          </cell>
          <cell r="AE84" t="str">
            <v>0</v>
          </cell>
          <cell r="AF84" t="str">
            <v>0</v>
          </cell>
          <cell r="AG84" t="str">
            <v>0</v>
          </cell>
          <cell r="AH84" t="str">
            <v>0</v>
          </cell>
          <cell r="AI84" t="str">
            <v>0</v>
          </cell>
          <cell r="AJ84" t="str">
            <v>0</v>
          </cell>
          <cell r="AK84" t="str">
            <v>0</v>
          </cell>
          <cell r="AL84" t="str">
            <v>0</v>
          </cell>
          <cell r="AM84" t="str">
            <v>0</v>
          </cell>
          <cell r="AN84" t="str">
            <v>0</v>
          </cell>
          <cell r="AO84" t="str">
            <v>0</v>
          </cell>
          <cell r="AP84" t="str">
            <v>0</v>
          </cell>
          <cell r="AR84" t="str">
            <v>0</v>
          </cell>
          <cell r="AS84" t="str">
            <v>0</v>
          </cell>
          <cell r="AT84" t="str">
            <v>0</v>
          </cell>
          <cell r="AU84" t="str">
            <v>0</v>
          </cell>
          <cell r="AV84" t="str">
            <v>0</v>
          </cell>
          <cell r="AW84" t="str">
            <v>0</v>
          </cell>
          <cell r="AX84" t="str">
            <v>0</v>
          </cell>
          <cell r="AY84" t="str">
            <v>0</v>
          </cell>
          <cell r="AZ84" t="str">
            <v>0</v>
          </cell>
          <cell r="BA84" t="str">
            <v>0</v>
          </cell>
          <cell r="BB84" t="str">
            <v>0</v>
          </cell>
          <cell r="BC84" t="str">
            <v>0</v>
          </cell>
          <cell r="BD84" t="str">
            <v>0</v>
          </cell>
          <cell r="BF84" t="str">
            <v>0</v>
          </cell>
          <cell r="BG84" t="str">
            <v>0</v>
          </cell>
          <cell r="BH84" t="str">
            <v>0</v>
          </cell>
          <cell r="BI84" t="str">
            <v>0</v>
          </cell>
          <cell r="BJ84" t="str">
            <v>0</v>
          </cell>
          <cell r="BK84" t="str">
            <v>0</v>
          </cell>
          <cell r="BL84" t="str">
            <v>0</v>
          </cell>
          <cell r="BM84" t="str">
            <v>0</v>
          </cell>
          <cell r="BN84" t="str">
            <v>0</v>
          </cell>
          <cell r="BO84" t="str">
            <v>0</v>
          </cell>
          <cell r="BP84" t="str">
            <v>0</v>
          </cell>
          <cell r="BQ84" t="str">
            <v>0</v>
          </cell>
          <cell r="BR84" t="str">
            <v>0</v>
          </cell>
          <cell r="BT84" t="str">
            <v>0</v>
          </cell>
          <cell r="BU84" t="str">
            <v>0</v>
          </cell>
          <cell r="BV84" t="str">
            <v>0</v>
          </cell>
          <cell r="BW84" t="str">
            <v>0</v>
          </cell>
          <cell r="BX84" t="str">
            <v>0</v>
          </cell>
          <cell r="BY84" t="str">
            <v>0</v>
          </cell>
          <cell r="BZ84" t="str">
            <v>0</v>
          </cell>
          <cell r="CA84" t="str">
            <v>0</v>
          </cell>
          <cell r="CB84" t="str">
            <v>0</v>
          </cell>
          <cell r="CC84" t="str">
            <v>0</v>
          </cell>
          <cell r="CD84" t="str">
            <v>0</v>
          </cell>
          <cell r="CE84" t="str">
            <v>0</v>
          </cell>
          <cell r="CF84" t="str">
            <v>0</v>
          </cell>
          <cell r="CH84" t="str">
            <v>0</v>
          </cell>
          <cell r="CI84" t="str">
            <v>0</v>
          </cell>
          <cell r="CJ84" t="str">
            <v>0</v>
          </cell>
          <cell r="CK84" t="str">
            <v>0</v>
          </cell>
          <cell r="CL84" t="str">
            <v>0</v>
          </cell>
          <cell r="CM84" t="str">
            <v>0</v>
          </cell>
          <cell r="CN84" t="str">
            <v>0</v>
          </cell>
          <cell r="CO84" t="str">
            <v>0</v>
          </cell>
          <cell r="CP84" t="str">
            <v>0</v>
          </cell>
          <cell r="CQ84" t="str">
            <v>0</v>
          </cell>
          <cell r="CR84" t="str">
            <v>0</v>
          </cell>
          <cell r="CS84" t="str">
            <v>0</v>
          </cell>
          <cell r="CT84" t="str">
            <v>0</v>
          </cell>
          <cell r="CV84" t="str">
            <v>0</v>
          </cell>
          <cell r="CW84" t="str">
            <v>0</v>
          </cell>
          <cell r="CX84" t="str">
            <v>0</v>
          </cell>
          <cell r="CY84" t="str">
            <v>0</v>
          </cell>
          <cell r="CZ84" t="str">
            <v>0</v>
          </cell>
          <cell r="DA84" t="str">
            <v>0</v>
          </cell>
          <cell r="DB84" t="str">
            <v>0</v>
          </cell>
          <cell r="DC84" t="str">
            <v>0</v>
          </cell>
          <cell r="DD84" t="str">
            <v>0</v>
          </cell>
          <cell r="DE84" t="str">
            <v>0</v>
          </cell>
          <cell r="DF84" t="str">
            <v>0</v>
          </cell>
          <cell r="DG84" t="str">
            <v>0</v>
          </cell>
          <cell r="DH84" t="str">
            <v>0</v>
          </cell>
          <cell r="DJ84" t="str">
            <v>0</v>
          </cell>
          <cell r="DK84" t="str">
            <v>0</v>
          </cell>
          <cell r="DL84" t="str">
            <v>0</v>
          </cell>
          <cell r="DM84" t="str">
            <v>0</v>
          </cell>
          <cell r="DN84" t="str">
            <v>0</v>
          </cell>
          <cell r="DO84" t="str">
            <v>0</v>
          </cell>
          <cell r="DP84" t="str">
            <v>0</v>
          </cell>
          <cell r="DQ84" t="str">
            <v>0</v>
          </cell>
          <cell r="DR84" t="str">
            <v>0</v>
          </cell>
          <cell r="DS84" t="str">
            <v>0</v>
          </cell>
          <cell r="DT84" t="str">
            <v>0</v>
          </cell>
          <cell r="DU84" t="str">
            <v>0</v>
          </cell>
          <cell r="DV84" t="str">
            <v>0</v>
          </cell>
        </row>
        <row r="85">
          <cell r="A85" t="str">
            <v>Taxes other than income taxes, utility  - State Business Lice 4081-30125</v>
          </cell>
          <cell r="B85" t="str">
            <v>0</v>
          </cell>
          <cell r="C85" t="str">
            <v>0</v>
          </cell>
          <cell r="D85" t="str">
            <v>0</v>
          </cell>
          <cell r="E85" t="str">
            <v>0</v>
          </cell>
          <cell r="F85" t="str">
            <v>0</v>
          </cell>
          <cell r="G85" t="str">
            <v>0</v>
          </cell>
          <cell r="H85" t="str">
            <v>0</v>
          </cell>
          <cell r="I85" t="str">
            <v>0</v>
          </cell>
          <cell r="J85" t="str">
            <v>0</v>
          </cell>
          <cell r="K85" t="str">
            <v>0</v>
          </cell>
          <cell r="L85" t="str">
            <v>0</v>
          </cell>
          <cell r="M85" t="str">
            <v>0</v>
          </cell>
          <cell r="N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0</v>
          </cell>
          <cell r="V85" t="str">
            <v>0</v>
          </cell>
          <cell r="W85" t="str">
            <v>0</v>
          </cell>
          <cell r="X85" t="str">
            <v>0</v>
          </cell>
          <cell r="Y85" t="str">
            <v>0</v>
          </cell>
          <cell r="Z85" t="str">
            <v>0</v>
          </cell>
          <cell r="AA85" t="str">
            <v>0</v>
          </cell>
          <cell r="AB85" t="str">
            <v>0</v>
          </cell>
          <cell r="AD85" t="str">
            <v>0</v>
          </cell>
          <cell r="AE85" t="str">
            <v>0</v>
          </cell>
          <cell r="AF85" t="str">
            <v>0</v>
          </cell>
          <cell r="AG85" t="str">
            <v>0</v>
          </cell>
          <cell r="AH85" t="str">
            <v>0</v>
          </cell>
          <cell r="AI85" t="str">
            <v>0</v>
          </cell>
          <cell r="AJ85" t="str">
            <v>0</v>
          </cell>
          <cell r="AK85" t="str">
            <v>0</v>
          </cell>
          <cell r="AL85" t="str">
            <v>0</v>
          </cell>
          <cell r="AM85" t="str">
            <v>0</v>
          </cell>
          <cell r="AN85" t="str">
            <v>0</v>
          </cell>
          <cell r="AO85" t="str">
            <v>0</v>
          </cell>
          <cell r="AP85" t="str">
            <v>0</v>
          </cell>
          <cell r="AR85" t="str">
            <v>0</v>
          </cell>
          <cell r="AS85" t="str">
            <v>0</v>
          </cell>
          <cell r="AT85" t="str">
            <v>0</v>
          </cell>
          <cell r="AU85" t="str">
            <v>0</v>
          </cell>
          <cell r="AV85" t="str">
            <v>0</v>
          </cell>
          <cell r="AW85" t="str">
            <v>0</v>
          </cell>
          <cell r="AX85" t="str">
            <v>0</v>
          </cell>
          <cell r="AY85" t="str">
            <v>0</v>
          </cell>
          <cell r="AZ85" t="str">
            <v>0</v>
          </cell>
          <cell r="BA85" t="str">
            <v>0</v>
          </cell>
          <cell r="BB85" t="str">
            <v>0</v>
          </cell>
          <cell r="BC85" t="str">
            <v>0</v>
          </cell>
          <cell r="BD85" t="str">
            <v>0</v>
          </cell>
          <cell r="BF85" t="str">
            <v>0</v>
          </cell>
          <cell r="BG85" t="str">
            <v>0</v>
          </cell>
          <cell r="BH85" t="str">
            <v>0</v>
          </cell>
          <cell r="BI85" t="str">
            <v>0</v>
          </cell>
          <cell r="BJ85" t="str">
            <v>0</v>
          </cell>
          <cell r="BK85" t="str">
            <v>0</v>
          </cell>
          <cell r="BL85" t="str">
            <v>0</v>
          </cell>
          <cell r="BM85" t="str">
            <v>0</v>
          </cell>
          <cell r="BN85" t="str">
            <v>0</v>
          </cell>
          <cell r="BO85" t="str">
            <v>0</v>
          </cell>
          <cell r="BP85" t="str">
            <v>0</v>
          </cell>
          <cell r="BQ85" t="str">
            <v>0</v>
          </cell>
          <cell r="BR85" t="str">
            <v>0</v>
          </cell>
          <cell r="BT85" t="str">
            <v>0</v>
          </cell>
          <cell r="BU85" t="str">
            <v>0</v>
          </cell>
          <cell r="BV85" t="str">
            <v>0</v>
          </cell>
          <cell r="BW85" t="str">
            <v>0</v>
          </cell>
          <cell r="BX85" t="str">
            <v>0</v>
          </cell>
          <cell r="BY85" t="str">
            <v>0</v>
          </cell>
          <cell r="BZ85" t="str">
            <v>0</v>
          </cell>
          <cell r="CA85" t="str">
            <v>0</v>
          </cell>
          <cell r="CB85" t="str">
            <v>0</v>
          </cell>
          <cell r="CC85" t="str">
            <v>0</v>
          </cell>
          <cell r="CD85" t="str">
            <v>0</v>
          </cell>
          <cell r="CE85" t="str">
            <v>0</v>
          </cell>
          <cell r="CF85" t="str">
            <v>0</v>
          </cell>
          <cell r="CH85" t="str">
            <v>0</v>
          </cell>
          <cell r="CI85" t="str">
            <v>0</v>
          </cell>
          <cell r="CJ85" t="str">
            <v>0</v>
          </cell>
          <cell r="CK85" t="str">
            <v>0</v>
          </cell>
          <cell r="CL85" t="str">
            <v>0</v>
          </cell>
          <cell r="CM85" t="str">
            <v>0</v>
          </cell>
          <cell r="CN85" t="str">
            <v>0</v>
          </cell>
          <cell r="CO85" t="str">
            <v>0</v>
          </cell>
          <cell r="CP85" t="str">
            <v>0</v>
          </cell>
          <cell r="CQ85" t="str">
            <v>0</v>
          </cell>
          <cell r="CR85" t="str">
            <v>0</v>
          </cell>
          <cell r="CS85" t="str">
            <v>0</v>
          </cell>
          <cell r="CT85" t="str">
            <v>0</v>
          </cell>
          <cell r="CV85" t="str">
            <v>0</v>
          </cell>
          <cell r="CW85" t="str">
            <v>0</v>
          </cell>
          <cell r="CX85" t="str">
            <v>0</v>
          </cell>
          <cell r="CY85" t="str">
            <v>0</v>
          </cell>
          <cell r="CZ85" t="str">
            <v>0</v>
          </cell>
          <cell r="DA85" t="str">
            <v>0</v>
          </cell>
          <cell r="DB85" t="str">
            <v>0</v>
          </cell>
          <cell r="DC85" t="str">
            <v>0</v>
          </cell>
          <cell r="DD85" t="str">
            <v>0</v>
          </cell>
          <cell r="DE85" t="str">
            <v>0</v>
          </cell>
          <cell r="DF85" t="str">
            <v>0</v>
          </cell>
          <cell r="DG85" t="str">
            <v>0</v>
          </cell>
          <cell r="DH85" t="str">
            <v>0</v>
          </cell>
          <cell r="DJ85" t="str">
            <v>0</v>
          </cell>
          <cell r="DK85" t="str">
            <v>0</v>
          </cell>
          <cell r="DL85" t="str">
            <v>0</v>
          </cell>
          <cell r="DM85" t="str">
            <v>0</v>
          </cell>
          <cell r="DN85" t="str">
            <v>0</v>
          </cell>
          <cell r="DO85" t="str">
            <v>0</v>
          </cell>
          <cell r="DP85" t="str">
            <v>0</v>
          </cell>
          <cell r="DQ85" t="str">
            <v>0</v>
          </cell>
          <cell r="DR85" t="str">
            <v>0</v>
          </cell>
          <cell r="DS85" t="str">
            <v>0</v>
          </cell>
          <cell r="DT85" t="str">
            <v>0</v>
          </cell>
          <cell r="DU85" t="str">
            <v>0</v>
          </cell>
          <cell r="DV85" t="str">
            <v>0</v>
          </cell>
        </row>
        <row r="86">
          <cell r="A86" t="str">
            <v>Taxes other than income taxes, utility  - Oth Tax-La Corp Fra 4081-30126</v>
          </cell>
          <cell r="B86" t="str">
            <v>0</v>
          </cell>
          <cell r="C86" t="str">
            <v>0</v>
          </cell>
          <cell r="D86" t="str">
            <v>0</v>
          </cell>
          <cell r="E86" t="str">
            <v>0</v>
          </cell>
          <cell r="F86" t="str">
            <v>0</v>
          </cell>
          <cell r="G86" t="str">
            <v>0</v>
          </cell>
          <cell r="H86" t="str">
            <v>0</v>
          </cell>
          <cell r="I86" t="str">
            <v>0</v>
          </cell>
          <cell r="J86" t="str">
            <v>0</v>
          </cell>
          <cell r="K86" t="str">
            <v>0</v>
          </cell>
          <cell r="L86" t="str">
            <v>0</v>
          </cell>
          <cell r="M86" t="str">
            <v>0</v>
          </cell>
          <cell r="N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0</v>
          </cell>
          <cell r="V86" t="str">
            <v>0</v>
          </cell>
          <cell r="W86" t="str">
            <v>0</v>
          </cell>
          <cell r="X86" t="str">
            <v>0</v>
          </cell>
          <cell r="Y86" t="str">
            <v>0</v>
          </cell>
          <cell r="Z86" t="str">
            <v>0</v>
          </cell>
          <cell r="AA86" t="str">
            <v>0</v>
          </cell>
          <cell r="AB86" t="str">
            <v>0</v>
          </cell>
          <cell r="AD86" t="str">
            <v>0</v>
          </cell>
          <cell r="AE86" t="str">
            <v>0</v>
          </cell>
          <cell r="AF86" t="str">
            <v>0</v>
          </cell>
          <cell r="AG86" t="str">
            <v>0</v>
          </cell>
          <cell r="AH86" t="str">
            <v>0</v>
          </cell>
          <cell r="AI86" t="str">
            <v>0</v>
          </cell>
          <cell r="AJ86" t="str">
            <v>0</v>
          </cell>
          <cell r="AK86" t="str">
            <v>0</v>
          </cell>
          <cell r="AL86" t="str">
            <v>0</v>
          </cell>
          <cell r="AM86" t="str">
            <v>0</v>
          </cell>
          <cell r="AN86" t="str">
            <v>0</v>
          </cell>
          <cell r="AO86" t="str">
            <v>0</v>
          </cell>
          <cell r="AP86" t="str">
            <v>0</v>
          </cell>
          <cell r="AR86" t="str">
            <v>0</v>
          </cell>
          <cell r="AS86" t="str">
            <v>0</v>
          </cell>
          <cell r="AT86" t="str">
            <v>0</v>
          </cell>
          <cell r="AU86" t="str">
            <v>0</v>
          </cell>
          <cell r="AV86" t="str">
            <v>0</v>
          </cell>
          <cell r="AW86" t="str">
            <v>0</v>
          </cell>
          <cell r="AX86" t="str">
            <v>0</v>
          </cell>
          <cell r="AY86" t="str">
            <v>0</v>
          </cell>
          <cell r="AZ86" t="str">
            <v>0</v>
          </cell>
          <cell r="BA86" t="str">
            <v>0</v>
          </cell>
          <cell r="BB86" t="str">
            <v>0</v>
          </cell>
          <cell r="BC86" t="str">
            <v>0</v>
          </cell>
          <cell r="BD86" t="str">
            <v>0</v>
          </cell>
          <cell r="BF86" t="str">
            <v>0</v>
          </cell>
          <cell r="BG86" t="str">
            <v>0</v>
          </cell>
          <cell r="BH86" t="str">
            <v>0</v>
          </cell>
          <cell r="BI86" t="str">
            <v>0</v>
          </cell>
          <cell r="BJ86" t="str">
            <v>0</v>
          </cell>
          <cell r="BK86" t="str">
            <v>0</v>
          </cell>
          <cell r="BL86" t="str">
            <v>0</v>
          </cell>
          <cell r="BM86" t="str">
            <v>0</v>
          </cell>
          <cell r="BN86" t="str">
            <v>0</v>
          </cell>
          <cell r="BO86" t="str">
            <v>0</v>
          </cell>
          <cell r="BP86" t="str">
            <v>0</v>
          </cell>
          <cell r="BQ86" t="str">
            <v>0</v>
          </cell>
          <cell r="BR86" t="str">
            <v>0</v>
          </cell>
          <cell r="BT86" t="str">
            <v>0</v>
          </cell>
          <cell r="BU86" t="str">
            <v>0</v>
          </cell>
          <cell r="BV86" t="str">
            <v>0</v>
          </cell>
          <cell r="BW86" t="str">
            <v>0</v>
          </cell>
          <cell r="BX86" t="str">
            <v>0</v>
          </cell>
          <cell r="BY86" t="str">
            <v>0</v>
          </cell>
          <cell r="BZ86" t="str">
            <v>0</v>
          </cell>
          <cell r="CA86" t="str">
            <v>0</v>
          </cell>
          <cell r="CB86" t="str">
            <v>0</v>
          </cell>
          <cell r="CC86" t="str">
            <v>0</v>
          </cell>
          <cell r="CD86" t="str">
            <v>0</v>
          </cell>
          <cell r="CE86" t="str">
            <v>0</v>
          </cell>
          <cell r="CF86" t="str">
            <v>0</v>
          </cell>
          <cell r="CH86" t="str">
            <v>0</v>
          </cell>
          <cell r="CI86" t="str">
            <v>0</v>
          </cell>
          <cell r="CJ86" t="str">
            <v>0</v>
          </cell>
          <cell r="CK86" t="str">
            <v>0</v>
          </cell>
          <cell r="CL86" t="str">
            <v>0</v>
          </cell>
          <cell r="CM86" t="str">
            <v>0</v>
          </cell>
          <cell r="CN86" t="str">
            <v>0</v>
          </cell>
          <cell r="CO86" t="str">
            <v>0</v>
          </cell>
          <cell r="CP86" t="str">
            <v>0</v>
          </cell>
          <cell r="CQ86" t="str">
            <v>0</v>
          </cell>
          <cell r="CR86" t="str">
            <v>0</v>
          </cell>
          <cell r="CS86" t="str">
            <v>0</v>
          </cell>
          <cell r="CT86" t="str">
            <v>0</v>
          </cell>
          <cell r="CV86" t="str">
            <v>0</v>
          </cell>
          <cell r="CW86" t="str">
            <v>0</v>
          </cell>
          <cell r="CX86" t="str">
            <v>0</v>
          </cell>
          <cell r="CY86" t="str">
            <v>0</v>
          </cell>
          <cell r="CZ86" t="str">
            <v>0</v>
          </cell>
          <cell r="DA86" t="str">
            <v>0</v>
          </cell>
          <cell r="DB86" t="str">
            <v>0</v>
          </cell>
          <cell r="DC86" t="str">
            <v>0</v>
          </cell>
          <cell r="DD86" t="str">
            <v>0</v>
          </cell>
          <cell r="DE86" t="str">
            <v>0</v>
          </cell>
          <cell r="DF86" t="str">
            <v>0</v>
          </cell>
          <cell r="DG86" t="str">
            <v>0</v>
          </cell>
          <cell r="DH86" t="str">
            <v>0</v>
          </cell>
          <cell r="DJ86" t="str">
            <v>0</v>
          </cell>
          <cell r="DK86" t="str">
            <v>0</v>
          </cell>
          <cell r="DL86" t="str">
            <v>0</v>
          </cell>
          <cell r="DM86" t="str">
            <v>0</v>
          </cell>
          <cell r="DN86" t="str">
            <v>0</v>
          </cell>
          <cell r="DO86" t="str">
            <v>0</v>
          </cell>
          <cell r="DP86" t="str">
            <v>0</v>
          </cell>
          <cell r="DQ86" t="str">
            <v>0</v>
          </cell>
          <cell r="DR86" t="str">
            <v>0</v>
          </cell>
          <cell r="DS86" t="str">
            <v>0</v>
          </cell>
          <cell r="DT86" t="str">
            <v>0</v>
          </cell>
          <cell r="DU86" t="str">
            <v>0</v>
          </cell>
          <cell r="DV86" t="str">
            <v>0</v>
          </cell>
        </row>
        <row r="87">
          <cell r="A87" t="str">
            <v>Taxes other than income taxes, utility  - Oth Tax-Oklahoma Fr 4081-30127</v>
          </cell>
          <cell r="B87" t="str">
            <v>0</v>
          </cell>
          <cell r="C87" t="str">
            <v>0</v>
          </cell>
          <cell r="D87" t="str">
            <v>0</v>
          </cell>
          <cell r="E87" t="str">
            <v>0</v>
          </cell>
          <cell r="F87" t="str">
            <v>0</v>
          </cell>
          <cell r="G87" t="str">
            <v>0</v>
          </cell>
          <cell r="H87" t="str">
            <v>0</v>
          </cell>
          <cell r="I87" t="str">
            <v>0</v>
          </cell>
          <cell r="J87" t="str">
            <v>0</v>
          </cell>
          <cell r="K87" t="str">
            <v>0</v>
          </cell>
          <cell r="L87" t="str">
            <v>0</v>
          </cell>
          <cell r="M87" t="str">
            <v>0</v>
          </cell>
          <cell r="N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0</v>
          </cell>
          <cell r="V87" t="str">
            <v>0</v>
          </cell>
          <cell r="W87" t="str">
            <v>0</v>
          </cell>
          <cell r="X87" t="str">
            <v>0</v>
          </cell>
          <cell r="Y87" t="str">
            <v>0</v>
          </cell>
          <cell r="Z87" t="str">
            <v>0</v>
          </cell>
          <cell r="AA87" t="str">
            <v>0</v>
          </cell>
          <cell r="AB87" t="str">
            <v>0</v>
          </cell>
          <cell r="AD87" t="str">
            <v>0</v>
          </cell>
          <cell r="AE87" t="str">
            <v>0</v>
          </cell>
          <cell r="AF87" t="str">
            <v>0</v>
          </cell>
          <cell r="AG87" t="str">
            <v>0</v>
          </cell>
          <cell r="AH87" t="str">
            <v>0</v>
          </cell>
          <cell r="AI87" t="str">
            <v>0</v>
          </cell>
          <cell r="AJ87" t="str">
            <v>0</v>
          </cell>
          <cell r="AK87" t="str">
            <v>0</v>
          </cell>
          <cell r="AL87" t="str">
            <v>0</v>
          </cell>
          <cell r="AM87" t="str">
            <v>0</v>
          </cell>
          <cell r="AN87" t="str">
            <v>0</v>
          </cell>
          <cell r="AO87" t="str">
            <v>0</v>
          </cell>
          <cell r="AP87" t="str">
            <v>0</v>
          </cell>
          <cell r="AR87" t="str">
            <v>0</v>
          </cell>
          <cell r="AS87" t="str">
            <v>0</v>
          </cell>
          <cell r="AT87" t="str">
            <v>0</v>
          </cell>
          <cell r="AU87" t="str">
            <v>0</v>
          </cell>
          <cell r="AV87" t="str">
            <v>0</v>
          </cell>
          <cell r="AW87" t="str">
            <v>0</v>
          </cell>
          <cell r="AX87" t="str">
            <v>0</v>
          </cell>
          <cell r="AY87" t="str">
            <v>0</v>
          </cell>
          <cell r="AZ87" t="str">
            <v>0</v>
          </cell>
          <cell r="BA87" t="str">
            <v>0</v>
          </cell>
          <cell r="BB87" t="str">
            <v>0</v>
          </cell>
          <cell r="BC87" t="str">
            <v>0</v>
          </cell>
          <cell r="BD87" t="str">
            <v>0</v>
          </cell>
          <cell r="BF87" t="str">
            <v>0</v>
          </cell>
          <cell r="BG87" t="str">
            <v>0</v>
          </cell>
          <cell r="BH87" t="str">
            <v>0</v>
          </cell>
          <cell r="BI87" t="str">
            <v>0</v>
          </cell>
          <cell r="BJ87" t="str">
            <v>0</v>
          </cell>
          <cell r="BK87" t="str">
            <v>0</v>
          </cell>
          <cell r="BL87" t="str">
            <v>0</v>
          </cell>
          <cell r="BM87" t="str">
            <v>0</v>
          </cell>
          <cell r="BN87" t="str">
            <v>0</v>
          </cell>
          <cell r="BO87" t="str">
            <v>0</v>
          </cell>
          <cell r="BP87" t="str">
            <v>0</v>
          </cell>
          <cell r="BQ87" t="str">
            <v>0</v>
          </cell>
          <cell r="BR87" t="str">
            <v>0</v>
          </cell>
          <cell r="BT87" t="str">
            <v>0</v>
          </cell>
          <cell r="BU87" t="str">
            <v>0</v>
          </cell>
          <cell r="BV87" t="str">
            <v>0</v>
          </cell>
          <cell r="BW87" t="str">
            <v>0</v>
          </cell>
          <cell r="BX87" t="str">
            <v>0</v>
          </cell>
          <cell r="BY87" t="str">
            <v>0</v>
          </cell>
          <cell r="BZ87" t="str">
            <v>0</v>
          </cell>
          <cell r="CA87" t="str">
            <v>0</v>
          </cell>
          <cell r="CB87" t="str">
            <v>0</v>
          </cell>
          <cell r="CC87" t="str">
            <v>0</v>
          </cell>
          <cell r="CD87" t="str">
            <v>0</v>
          </cell>
          <cell r="CE87" t="str">
            <v>0</v>
          </cell>
          <cell r="CF87" t="str">
            <v>0</v>
          </cell>
          <cell r="CH87" t="str">
            <v>0</v>
          </cell>
          <cell r="CI87" t="str">
            <v>0</v>
          </cell>
          <cell r="CJ87" t="str">
            <v>0</v>
          </cell>
          <cell r="CK87" t="str">
            <v>0</v>
          </cell>
          <cell r="CL87" t="str">
            <v>0</v>
          </cell>
          <cell r="CM87" t="str">
            <v>0</v>
          </cell>
          <cell r="CN87" t="str">
            <v>0</v>
          </cell>
          <cell r="CO87" t="str">
            <v>0</v>
          </cell>
          <cell r="CP87" t="str">
            <v>0</v>
          </cell>
          <cell r="CQ87" t="str">
            <v>0</v>
          </cell>
          <cell r="CR87" t="str">
            <v>0</v>
          </cell>
          <cell r="CS87" t="str">
            <v>0</v>
          </cell>
          <cell r="CT87" t="str">
            <v>0</v>
          </cell>
          <cell r="CV87" t="str">
            <v>0</v>
          </cell>
          <cell r="CW87" t="str">
            <v>0</v>
          </cell>
          <cell r="CX87" t="str">
            <v>0</v>
          </cell>
          <cell r="CY87" t="str">
            <v>0</v>
          </cell>
          <cell r="CZ87" t="str">
            <v>0</v>
          </cell>
          <cell r="DA87" t="str">
            <v>0</v>
          </cell>
          <cell r="DB87" t="str">
            <v>0</v>
          </cell>
          <cell r="DC87" t="str">
            <v>0</v>
          </cell>
          <cell r="DD87" t="str">
            <v>0</v>
          </cell>
          <cell r="DE87" t="str">
            <v>0</v>
          </cell>
          <cell r="DF87" t="str">
            <v>0</v>
          </cell>
          <cell r="DG87" t="str">
            <v>0</v>
          </cell>
          <cell r="DH87" t="str">
            <v>0</v>
          </cell>
          <cell r="DJ87" t="str">
            <v>0</v>
          </cell>
          <cell r="DK87" t="str">
            <v>0</v>
          </cell>
          <cell r="DL87" t="str">
            <v>0</v>
          </cell>
          <cell r="DM87" t="str">
            <v>0</v>
          </cell>
          <cell r="DN87" t="str">
            <v>0</v>
          </cell>
          <cell r="DO87" t="str">
            <v>0</v>
          </cell>
          <cell r="DP87" t="str">
            <v>0</v>
          </cell>
          <cell r="DQ87" t="str">
            <v>0</v>
          </cell>
          <cell r="DR87" t="str">
            <v>0</v>
          </cell>
          <cell r="DS87" t="str">
            <v>0</v>
          </cell>
          <cell r="DT87" t="str">
            <v>0</v>
          </cell>
          <cell r="DU87" t="str">
            <v>0</v>
          </cell>
          <cell r="DV87" t="str">
            <v>0</v>
          </cell>
        </row>
        <row r="88">
          <cell r="A88" t="str">
            <v>Taxes other than income taxes, utility  - Other Interest Expe 4081-30130</v>
          </cell>
          <cell r="B88" t="str">
            <v>0</v>
          </cell>
          <cell r="C88" t="str">
            <v>0</v>
          </cell>
          <cell r="D88" t="str">
            <v>0</v>
          </cell>
          <cell r="E88" t="str">
            <v>0</v>
          </cell>
          <cell r="F88" t="str">
            <v>0</v>
          </cell>
          <cell r="G88" t="str">
            <v>0</v>
          </cell>
          <cell r="H88" t="str">
            <v>0</v>
          </cell>
          <cell r="I88" t="str">
            <v>0</v>
          </cell>
          <cell r="J88" t="str">
            <v>0</v>
          </cell>
          <cell r="K88" t="str">
            <v>0</v>
          </cell>
          <cell r="L88" t="str">
            <v>0</v>
          </cell>
          <cell r="M88" t="str">
            <v>0</v>
          </cell>
          <cell r="N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0</v>
          </cell>
          <cell r="V88" t="str">
            <v>0</v>
          </cell>
          <cell r="W88" t="str">
            <v>0</v>
          </cell>
          <cell r="X88" t="str">
            <v>0</v>
          </cell>
          <cell r="Y88" t="str">
            <v>0</v>
          </cell>
          <cell r="Z88" t="str">
            <v>0</v>
          </cell>
          <cell r="AA88" t="str">
            <v>0</v>
          </cell>
          <cell r="AB88" t="str">
            <v>0</v>
          </cell>
          <cell r="AD88" t="str">
            <v>0</v>
          </cell>
          <cell r="AE88" t="str">
            <v>0</v>
          </cell>
          <cell r="AF88" t="str">
            <v>0</v>
          </cell>
          <cell r="AG88" t="str">
            <v>0</v>
          </cell>
          <cell r="AH88" t="str">
            <v>0</v>
          </cell>
          <cell r="AI88" t="str">
            <v>0</v>
          </cell>
          <cell r="AJ88" t="str">
            <v>0</v>
          </cell>
          <cell r="AK88" t="str">
            <v>0</v>
          </cell>
          <cell r="AL88" t="str">
            <v>0</v>
          </cell>
          <cell r="AM88" t="str">
            <v>0</v>
          </cell>
          <cell r="AN88" t="str">
            <v>0</v>
          </cell>
          <cell r="AO88" t="str">
            <v>0</v>
          </cell>
          <cell r="AP88" t="str">
            <v>0</v>
          </cell>
          <cell r="AR88" t="str">
            <v>0</v>
          </cell>
          <cell r="AS88" t="str">
            <v>0</v>
          </cell>
          <cell r="AT88" t="str">
            <v>0</v>
          </cell>
          <cell r="AU88" t="str">
            <v>0</v>
          </cell>
          <cell r="AV88" t="str">
            <v>0</v>
          </cell>
          <cell r="AW88" t="str">
            <v>0</v>
          </cell>
          <cell r="AX88" t="str">
            <v>0</v>
          </cell>
          <cell r="AY88" t="str">
            <v>0</v>
          </cell>
          <cell r="AZ88" t="str">
            <v>0</v>
          </cell>
          <cell r="BA88" t="str">
            <v>0</v>
          </cell>
          <cell r="BB88" t="str">
            <v>0</v>
          </cell>
          <cell r="BC88" t="str">
            <v>0</v>
          </cell>
          <cell r="BD88" t="str">
            <v>0</v>
          </cell>
          <cell r="BF88" t="str">
            <v>0</v>
          </cell>
          <cell r="BG88" t="str">
            <v>0</v>
          </cell>
          <cell r="BH88" t="str">
            <v>0</v>
          </cell>
          <cell r="BI88" t="str">
            <v>0</v>
          </cell>
          <cell r="BJ88" t="str">
            <v>0</v>
          </cell>
          <cell r="BK88" t="str">
            <v>0</v>
          </cell>
          <cell r="BL88" t="str">
            <v>0</v>
          </cell>
          <cell r="BM88" t="str">
            <v>0</v>
          </cell>
          <cell r="BN88" t="str">
            <v>0</v>
          </cell>
          <cell r="BO88" t="str">
            <v>0</v>
          </cell>
          <cell r="BP88" t="str">
            <v>0</v>
          </cell>
          <cell r="BQ88" t="str">
            <v>0</v>
          </cell>
          <cell r="BR88" t="str">
            <v>0</v>
          </cell>
          <cell r="BT88" t="str">
            <v>0</v>
          </cell>
          <cell r="BU88" t="str">
            <v>0</v>
          </cell>
          <cell r="BV88" t="str">
            <v>0</v>
          </cell>
          <cell r="BW88" t="str">
            <v>0</v>
          </cell>
          <cell r="BX88" t="str">
            <v>0</v>
          </cell>
          <cell r="BY88" t="str">
            <v>0</v>
          </cell>
          <cell r="BZ88" t="str">
            <v>0</v>
          </cell>
          <cell r="CA88" t="str">
            <v>0</v>
          </cell>
          <cell r="CB88" t="str">
            <v>0</v>
          </cell>
          <cell r="CC88" t="str">
            <v>0</v>
          </cell>
          <cell r="CD88" t="str">
            <v>0</v>
          </cell>
          <cell r="CE88" t="str">
            <v>0</v>
          </cell>
          <cell r="CF88" t="str">
            <v>0</v>
          </cell>
          <cell r="CH88" t="str">
            <v>0</v>
          </cell>
          <cell r="CI88" t="str">
            <v>0</v>
          </cell>
          <cell r="CJ88" t="str">
            <v>0</v>
          </cell>
          <cell r="CK88" t="str">
            <v>0</v>
          </cell>
          <cell r="CL88" t="str">
            <v>0</v>
          </cell>
          <cell r="CM88" t="str">
            <v>0</v>
          </cell>
          <cell r="CN88" t="str">
            <v>0</v>
          </cell>
          <cell r="CO88" t="str">
            <v>0</v>
          </cell>
          <cell r="CP88" t="str">
            <v>0</v>
          </cell>
          <cell r="CQ88" t="str">
            <v>0</v>
          </cell>
          <cell r="CR88" t="str">
            <v>0</v>
          </cell>
          <cell r="CS88" t="str">
            <v>0</v>
          </cell>
          <cell r="CT88" t="str">
            <v>0</v>
          </cell>
          <cell r="CV88" t="str">
            <v>0</v>
          </cell>
          <cell r="CW88" t="str">
            <v>0</v>
          </cell>
          <cell r="CX88" t="str">
            <v>0</v>
          </cell>
          <cell r="CY88" t="str">
            <v>0</v>
          </cell>
          <cell r="CZ88" t="str">
            <v>0</v>
          </cell>
          <cell r="DA88" t="str">
            <v>0</v>
          </cell>
          <cell r="DB88" t="str">
            <v>0</v>
          </cell>
          <cell r="DC88" t="str">
            <v>0</v>
          </cell>
          <cell r="DD88" t="str">
            <v>0</v>
          </cell>
          <cell r="DE88" t="str">
            <v>0</v>
          </cell>
          <cell r="DF88" t="str">
            <v>0</v>
          </cell>
          <cell r="DG88" t="str">
            <v>0</v>
          </cell>
          <cell r="DH88" t="str">
            <v>0</v>
          </cell>
          <cell r="DJ88" t="str">
            <v>0</v>
          </cell>
          <cell r="DK88" t="str">
            <v>0</v>
          </cell>
          <cell r="DL88" t="str">
            <v>0</v>
          </cell>
          <cell r="DM88" t="str">
            <v>0</v>
          </cell>
          <cell r="DN88" t="str">
            <v>0</v>
          </cell>
          <cell r="DO88" t="str">
            <v>0</v>
          </cell>
          <cell r="DP88" t="str">
            <v>0</v>
          </cell>
          <cell r="DQ88" t="str">
            <v>0</v>
          </cell>
          <cell r="DR88" t="str">
            <v>0</v>
          </cell>
          <cell r="DS88" t="str">
            <v>0</v>
          </cell>
          <cell r="DT88" t="str">
            <v>0</v>
          </cell>
          <cell r="DU88" t="str">
            <v>0</v>
          </cell>
          <cell r="DV88" t="str">
            <v>0</v>
          </cell>
        </row>
        <row r="89">
          <cell r="A89" t="str">
            <v>Taxes other than income taxes, utility  - Int on Taxes 4081-30157</v>
          </cell>
          <cell r="B89" t="str">
            <v>0</v>
          </cell>
          <cell r="C89" t="str">
            <v>0</v>
          </cell>
          <cell r="D89" t="str">
            <v>0</v>
          </cell>
          <cell r="E89" t="str">
            <v>0</v>
          </cell>
          <cell r="F89" t="str">
            <v>0</v>
          </cell>
          <cell r="G89" t="str">
            <v>0</v>
          </cell>
          <cell r="H89" t="str">
            <v>0</v>
          </cell>
          <cell r="I89" t="str">
            <v>0</v>
          </cell>
          <cell r="J89" t="str">
            <v>0</v>
          </cell>
          <cell r="K89" t="str">
            <v>0</v>
          </cell>
          <cell r="L89" t="str">
            <v>0</v>
          </cell>
          <cell r="M89" t="str">
            <v>0</v>
          </cell>
          <cell r="N89" t="str">
            <v>0</v>
          </cell>
          <cell r="P89" t="str">
            <v>0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0</v>
          </cell>
          <cell r="V89" t="str">
            <v>0</v>
          </cell>
          <cell r="W89" t="str">
            <v>0</v>
          </cell>
          <cell r="X89" t="str">
            <v>0</v>
          </cell>
          <cell r="Y89" t="str">
            <v>0</v>
          </cell>
          <cell r="Z89" t="str">
            <v>0</v>
          </cell>
          <cell r="AA89" t="str">
            <v>0</v>
          </cell>
          <cell r="AB89" t="str">
            <v>0</v>
          </cell>
          <cell r="AD89" t="str">
            <v>0</v>
          </cell>
          <cell r="AE89" t="str">
            <v>0</v>
          </cell>
          <cell r="AF89" t="str">
            <v>0</v>
          </cell>
          <cell r="AG89" t="str">
            <v>0</v>
          </cell>
          <cell r="AH89" t="str">
            <v>0</v>
          </cell>
          <cell r="AI89" t="str">
            <v>0</v>
          </cell>
          <cell r="AJ89" t="str">
            <v>0</v>
          </cell>
          <cell r="AK89" t="str">
            <v>0</v>
          </cell>
          <cell r="AL89" t="str">
            <v>0</v>
          </cell>
          <cell r="AM89" t="str">
            <v>0</v>
          </cell>
          <cell r="AN89" t="str">
            <v>0</v>
          </cell>
          <cell r="AO89" t="str">
            <v>0</v>
          </cell>
          <cell r="AP89" t="str">
            <v>0</v>
          </cell>
          <cell r="AR89" t="str">
            <v>0</v>
          </cell>
          <cell r="AS89" t="str">
            <v>0</v>
          </cell>
          <cell r="AT89" t="str">
            <v>0</v>
          </cell>
          <cell r="AU89" t="str">
            <v>0</v>
          </cell>
          <cell r="AV89" t="str">
            <v>0</v>
          </cell>
          <cell r="AW89" t="str">
            <v>0</v>
          </cell>
          <cell r="AX89" t="str">
            <v>0</v>
          </cell>
          <cell r="AY89" t="str">
            <v>0</v>
          </cell>
          <cell r="AZ89" t="str">
            <v>0</v>
          </cell>
          <cell r="BA89" t="str">
            <v>0</v>
          </cell>
          <cell r="BB89" t="str">
            <v>0</v>
          </cell>
          <cell r="BC89" t="str">
            <v>0</v>
          </cell>
          <cell r="BD89" t="str">
            <v>0</v>
          </cell>
          <cell r="BF89" t="str">
            <v>0</v>
          </cell>
          <cell r="BG89" t="str">
            <v>0</v>
          </cell>
          <cell r="BH89" t="str">
            <v>0</v>
          </cell>
          <cell r="BI89" t="str">
            <v>0</v>
          </cell>
          <cell r="BJ89" t="str">
            <v>0</v>
          </cell>
          <cell r="BK89" t="str">
            <v>0</v>
          </cell>
          <cell r="BL89" t="str">
            <v>0</v>
          </cell>
          <cell r="BM89" t="str">
            <v>0</v>
          </cell>
          <cell r="BN89" t="str">
            <v>0</v>
          </cell>
          <cell r="BO89" t="str">
            <v>0</v>
          </cell>
          <cell r="BP89" t="str">
            <v>0</v>
          </cell>
          <cell r="BQ89" t="str">
            <v>0</v>
          </cell>
          <cell r="BR89" t="str">
            <v>0</v>
          </cell>
          <cell r="BT89" t="str">
            <v>0</v>
          </cell>
          <cell r="BU89" t="str">
            <v>0</v>
          </cell>
          <cell r="BV89" t="str">
            <v>0</v>
          </cell>
          <cell r="BW89" t="str">
            <v>0</v>
          </cell>
          <cell r="BX89" t="str">
            <v>0</v>
          </cell>
          <cell r="BY89" t="str">
            <v>0</v>
          </cell>
          <cell r="BZ89" t="str">
            <v>0</v>
          </cell>
          <cell r="CA89" t="str">
            <v>0</v>
          </cell>
          <cell r="CB89" t="str">
            <v>0</v>
          </cell>
          <cell r="CC89" t="str">
            <v>0</v>
          </cell>
          <cell r="CD89" t="str">
            <v>0</v>
          </cell>
          <cell r="CE89" t="str">
            <v>0</v>
          </cell>
          <cell r="CF89" t="str">
            <v>0</v>
          </cell>
          <cell r="CH89" t="str">
            <v>0</v>
          </cell>
          <cell r="CI89" t="str">
            <v>0</v>
          </cell>
          <cell r="CJ89" t="str">
            <v>0</v>
          </cell>
          <cell r="CK89" t="str">
            <v>0</v>
          </cell>
          <cell r="CL89" t="str">
            <v>0</v>
          </cell>
          <cell r="CM89" t="str">
            <v>0</v>
          </cell>
          <cell r="CN89" t="str">
            <v>0</v>
          </cell>
          <cell r="CO89" t="str">
            <v>0</v>
          </cell>
          <cell r="CP89" t="str">
            <v>0</v>
          </cell>
          <cell r="CQ89" t="str">
            <v>0</v>
          </cell>
          <cell r="CR89" t="str">
            <v>0</v>
          </cell>
          <cell r="CS89" t="str">
            <v>0</v>
          </cell>
          <cell r="CT89" t="str">
            <v>0</v>
          </cell>
          <cell r="CV89" t="str">
            <v>0</v>
          </cell>
          <cell r="CW89" t="str">
            <v>0</v>
          </cell>
          <cell r="CX89" t="str">
            <v>0</v>
          </cell>
          <cell r="CY89" t="str">
            <v>0</v>
          </cell>
          <cell r="CZ89" t="str">
            <v>0</v>
          </cell>
          <cell r="DA89" t="str">
            <v>0</v>
          </cell>
          <cell r="DB89" t="str">
            <v>0</v>
          </cell>
          <cell r="DC89" t="str">
            <v>0</v>
          </cell>
          <cell r="DD89" t="str">
            <v>0</v>
          </cell>
          <cell r="DE89" t="str">
            <v>0</v>
          </cell>
          <cell r="DF89" t="str">
            <v>0</v>
          </cell>
          <cell r="DG89" t="str">
            <v>0</v>
          </cell>
          <cell r="DH89" t="str">
            <v>0</v>
          </cell>
          <cell r="DJ89" t="str">
            <v>0</v>
          </cell>
          <cell r="DK89" t="str">
            <v>0</v>
          </cell>
          <cell r="DL89" t="str">
            <v>0</v>
          </cell>
          <cell r="DM89" t="str">
            <v>0</v>
          </cell>
          <cell r="DN89" t="str">
            <v>0</v>
          </cell>
          <cell r="DO89" t="str">
            <v>0</v>
          </cell>
          <cell r="DP89" t="str">
            <v>0</v>
          </cell>
          <cell r="DQ89" t="str">
            <v>0</v>
          </cell>
          <cell r="DR89" t="str">
            <v>0</v>
          </cell>
          <cell r="DS89" t="str">
            <v>0</v>
          </cell>
          <cell r="DT89" t="str">
            <v>0</v>
          </cell>
          <cell r="DU89" t="str">
            <v>0</v>
          </cell>
          <cell r="DV89" t="str">
            <v>0</v>
          </cell>
        </row>
        <row r="90">
          <cell r="A90" t="str">
            <v>Taxes other than income taxes, utility  - Billed to West Tex  4081-40001</v>
          </cell>
          <cell r="B90" t="str">
            <v>0</v>
          </cell>
          <cell r="C90" t="str">
            <v>0</v>
          </cell>
          <cell r="D90" t="str">
            <v>0</v>
          </cell>
          <cell r="E90" t="str">
            <v>0</v>
          </cell>
          <cell r="F90" t="str">
            <v>0</v>
          </cell>
          <cell r="G90" t="str">
            <v>0</v>
          </cell>
          <cell r="H90" t="str">
            <v>0</v>
          </cell>
          <cell r="I90" t="str">
            <v>0</v>
          </cell>
          <cell r="J90" t="str">
            <v>0</v>
          </cell>
          <cell r="K90" t="str">
            <v>0</v>
          </cell>
          <cell r="L90" t="str">
            <v>0</v>
          </cell>
          <cell r="M90" t="str">
            <v>0</v>
          </cell>
          <cell r="N90" t="str">
            <v>0</v>
          </cell>
          <cell r="P90" t="str">
            <v>0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0</v>
          </cell>
          <cell r="V90" t="str">
            <v>0</v>
          </cell>
          <cell r="W90" t="str">
            <v>0</v>
          </cell>
          <cell r="X90" t="str">
            <v>0</v>
          </cell>
          <cell r="Y90" t="str">
            <v>0</v>
          </cell>
          <cell r="Z90" t="str">
            <v>0</v>
          </cell>
          <cell r="AA90" t="str">
            <v>0</v>
          </cell>
          <cell r="AB90" t="str">
            <v>0</v>
          </cell>
          <cell r="AD90" t="str">
            <v>0</v>
          </cell>
          <cell r="AE90" t="str">
            <v>0</v>
          </cell>
          <cell r="AF90" t="str">
            <v>0</v>
          </cell>
          <cell r="AG90" t="str">
            <v>0</v>
          </cell>
          <cell r="AH90" t="str">
            <v>0</v>
          </cell>
          <cell r="AI90" t="str">
            <v>0</v>
          </cell>
          <cell r="AJ90" t="str">
            <v>0</v>
          </cell>
          <cell r="AK90" t="str">
            <v>0</v>
          </cell>
          <cell r="AL90" t="str">
            <v>0</v>
          </cell>
          <cell r="AM90" t="str">
            <v>0</v>
          </cell>
          <cell r="AN90" t="str">
            <v>0</v>
          </cell>
          <cell r="AO90" t="str">
            <v>0</v>
          </cell>
          <cell r="AP90" t="str">
            <v>0</v>
          </cell>
          <cell r="AR90" t="str">
            <v>0</v>
          </cell>
          <cell r="AS90" t="str">
            <v>0</v>
          </cell>
          <cell r="AT90" t="str">
            <v>0</v>
          </cell>
          <cell r="AU90" t="str">
            <v>0</v>
          </cell>
          <cell r="AV90" t="str">
            <v>0</v>
          </cell>
          <cell r="AW90" t="str">
            <v>0</v>
          </cell>
          <cell r="AX90" t="str">
            <v>0</v>
          </cell>
          <cell r="AY90" t="str">
            <v>0</v>
          </cell>
          <cell r="AZ90" t="str">
            <v>0</v>
          </cell>
          <cell r="BA90" t="str">
            <v>0</v>
          </cell>
          <cell r="BB90" t="str">
            <v>0</v>
          </cell>
          <cell r="BC90" t="str">
            <v>0</v>
          </cell>
          <cell r="BD90" t="str">
            <v>0</v>
          </cell>
          <cell r="BF90" t="str">
            <v>0</v>
          </cell>
          <cell r="BG90" t="str">
            <v>0</v>
          </cell>
          <cell r="BH90" t="str">
            <v>0</v>
          </cell>
          <cell r="BI90" t="str">
            <v>0</v>
          </cell>
          <cell r="BJ90" t="str">
            <v>0</v>
          </cell>
          <cell r="BK90" t="str">
            <v>0</v>
          </cell>
          <cell r="BL90" t="str">
            <v>0</v>
          </cell>
          <cell r="BM90" t="str">
            <v>0</v>
          </cell>
          <cell r="BN90" t="str">
            <v>0</v>
          </cell>
          <cell r="BO90" t="str">
            <v>0</v>
          </cell>
          <cell r="BP90" t="str">
            <v>0</v>
          </cell>
          <cell r="BQ90" t="str">
            <v>0</v>
          </cell>
          <cell r="BR90" t="str">
            <v>0</v>
          </cell>
          <cell r="BT90" t="str">
            <v>0</v>
          </cell>
          <cell r="BU90" t="str">
            <v>0</v>
          </cell>
          <cell r="BV90" t="str">
            <v>0</v>
          </cell>
          <cell r="BW90" t="str">
            <v>0</v>
          </cell>
          <cell r="BX90" t="str">
            <v>0</v>
          </cell>
          <cell r="BY90" t="str">
            <v>0</v>
          </cell>
          <cell r="BZ90" t="str">
            <v>0</v>
          </cell>
          <cell r="CA90" t="str">
            <v>0</v>
          </cell>
          <cell r="CB90" t="str">
            <v>0</v>
          </cell>
          <cell r="CC90" t="str">
            <v>0</v>
          </cell>
          <cell r="CD90" t="str">
            <v>0</v>
          </cell>
          <cell r="CE90" t="str">
            <v>0</v>
          </cell>
          <cell r="CF90" t="str">
            <v>0</v>
          </cell>
          <cell r="CH90" t="str">
            <v>0</v>
          </cell>
          <cell r="CI90" t="str">
            <v>0</v>
          </cell>
          <cell r="CJ90" t="str">
            <v>0</v>
          </cell>
          <cell r="CK90" t="str">
            <v>0</v>
          </cell>
          <cell r="CL90" t="str">
            <v>0</v>
          </cell>
          <cell r="CM90" t="str">
            <v>0</v>
          </cell>
          <cell r="CN90" t="str">
            <v>0</v>
          </cell>
          <cell r="CO90" t="str">
            <v>0</v>
          </cell>
          <cell r="CP90" t="str">
            <v>0</v>
          </cell>
          <cell r="CQ90" t="str">
            <v>0</v>
          </cell>
          <cell r="CR90" t="str">
            <v>0</v>
          </cell>
          <cell r="CS90" t="str">
            <v>0</v>
          </cell>
          <cell r="CT90" t="str">
            <v>0</v>
          </cell>
          <cell r="CV90" t="str">
            <v>0</v>
          </cell>
          <cell r="CW90" t="str">
            <v>0</v>
          </cell>
          <cell r="CX90" t="str">
            <v>0</v>
          </cell>
          <cell r="CY90" t="str">
            <v>0</v>
          </cell>
          <cell r="CZ90" t="str">
            <v>0</v>
          </cell>
          <cell r="DA90" t="str">
            <v>0</v>
          </cell>
          <cell r="DB90" t="str">
            <v>0</v>
          </cell>
          <cell r="DC90" t="str">
            <v>0</v>
          </cell>
          <cell r="DD90" t="str">
            <v>0</v>
          </cell>
          <cell r="DE90" t="str">
            <v>0</v>
          </cell>
          <cell r="DF90" t="str">
            <v>0</v>
          </cell>
          <cell r="DG90" t="str">
            <v>0</v>
          </cell>
          <cell r="DH90" t="str">
            <v>0</v>
          </cell>
          <cell r="DJ90" t="str">
            <v>0</v>
          </cell>
          <cell r="DK90" t="str">
            <v>0</v>
          </cell>
          <cell r="DL90" t="str">
            <v>0</v>
          </cell>
          <cell r="DM90" t="str">
            <v>0</v>
          </cell>
          <cell r="DN90" t="str">
            <v>0</v>
          </cell>
          <cell r="DO90" t="str">
            <v>0</v>
          </cell>
          <cell r="DP90" t="str">
            <v>0</v>
          </cell>
          <cell r="DQ90" t="str">
            <v>0</v>
          </cell>
          <cell r="DR90" t="str">
            <v>0</v>
          </cell>
          <cell r="DS90" t="str">
            <v>0</v>
          </cell>
          <cell r="DT90" t="str">
            <v>0</v>
          </cell>
          <cell r="DU90" t="str">
            <v>0</v>
          </cell>
          <cell r="DV90" t="str">
            <v>0</v>
          </cell>
        </row>
        <row r="91">
          <cell r="A91" t="str">
            <v>Taxes other than income taxes, utility  - Billed to CO/KS Div 4081-40002</v>
          </cell>
          <cell r="B91" t="str">
            <v>0</v>
          </cell>
          <cell r="C91" t="str">
            <v>0</v>
          </cell>
          <cell r="D91" t="str">
            <v>0</v>
          </cell>
          <cell r="E91" t="str">
            <v>0</v>
          </cell>
          <cell r="F91" t="str">
            <v>0</v>
          </cell>
          <cell r="G91" t="str">
            <v>0</v>
          </cell>
          <cell r="H91" t="str">
            <v>0</v>
          </cell>
          <cell r="I91" t="str">
            <v>0</v>
          </cell>
          <cell r="J91" t="str">
            <v>0</v>
          </cell>
          <cell r="K91" t="str">
            <v>0</v>
          </cell>
          <cell r="L91" t="str">
            <v>0</v>
          </cell>
          <cell r="M91" t="str">
            <v>0</v>
          </cell>
          <cell r="N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0</v>
          </cell>
          <cell r="V91" t="str">
            <v>0</v>
          </cell>
          <cell r="W91" t="str">
            <v>0</v>
          </cell>
          <cell r="X91" t="str">
            <v>0</v>
          </cell>
          <cell r="Y91" t="str">
            <v>0</v>
          </cell>
          <cell r="Z91" t="str">
            <v>0</v>
          </cell>
          <cell r="AA91" t="str">
            <v>0</v>
          </cell>
          <cell r="AB91" t="str">
            <v>0</v>
          </cell>
          <cell r="AD91" t="str">
            <v>0</v>
          </cell>
          <cell r="AE91" t="str">
            <v>0</v>
          </cell>
          <cell r="AF91" t="str">
            <v>0</v>
          </cell>
          <cell r="AG91" t="str">
            <v>0</v>
          </cell>
          <cell r="AH91" t="str">
            <v>0</v>
          </cell>
          <cell r="AI91" t="str">
            <v>0</v>
          </cell>
          <cell r="AJ91" t="str">
            <v>0</v>
          </cell>
          <cell r="AK91" t="str">
            <v>0</v>
          </cell>
          <cell r="AL91" t="str">
            <v>0</v>
          </cell>
          <cell r="AM91" t="str">
            <v>0</v>
          </cell>
          <cell r="AN91" t="str">
            <v>0</v>
          </cell>
          <cell r="AO91" t="str">
            <v>0</v>
          </cell>
          <cell r="AP91" t="str">
            <v>0</v>
          </cell>
          <cell r="AR91" t="str">
            <v>0</v>
          </cell>
          <cell r="AS91" t="str">
            <v>0</v>
          </cell>
          <cell r="AT91" t="str">
            <v>0</v>
          </cell>
          <cell r="AU91" t="str">
            <v>0</v>
          </cell>
          <cell r="AV91" t="str">
            <v>0</v>
          </cell>
          <cell r="AW91" t="str">
            <v>0</v>
          </cell>
          <cell r="AX91" t="str">
            <v>0</v>
          </cell>
          <cell r="AY91" t="str">
            <v>0</v>
          </cell>
          <cell r="AZ91" t="str">
            <v>0</v>
          </cell>
          <cell r="BA91" t="str">
            <v>0</v>
          </cell>
          <cell r="BB91" t="str">
            <v>0</v>
          </cell>
          <cell r="BC91" t="str">
            <v>0</v>
          </cell>
          <cell r="BD91" t="str">
            <v>0</v>
          </cell>
          <cell r="BF91" t="str">
            <v>0</v>
          </cell>
          <cell r="BG91" t="str">
            <v>0</v>
          </cell>
          <cell r="BH91" t="str">
            <v>0</v>
          </cell>
          <cell r="BI91" t="str">
            <v>0</v>
          </cell>
          <cell r="BJ91" t="str">
            <v>0</v>
          </cell>
          <cell r="BK91" t="str">
            <v>0</v>
          </cell>
          <cell r="BL91" t="str">
            <v>0</v>
          </cell>
          <cell r="BM91" t="str">
            <v>0</v>
          </cell>
          <cell r="BN91" t="str">
            <v>0</v>
          </cell>
          <cell r="BO91" t="str">
            <v>0</v>
          </cell>
          <cell r="BP91" t="str">
            <v>0</v>
          </cell>
          <cell r="BQ91" t="str">
            <v>0</v>
          </cell>
          <cell r="BR91" t="str">
            <v>0</v>
          </cell>
          <cell r="BT91" t="str">
            <v>0</v>
          </cell>
          <cell r="BU91" t="str">
            <v>0</v>
          </cell>
          <cell r="BV91" t="str">
            <v>0</v>
          </cell>
          <cell r="BW91" t="str">
            <v>0</v>
          </cell>
          <cell r="BX91" t="str">
            <v>0</v>
          </cell>
          <cell r="BY91" t="str">
            <v>0</v>
          </cell>
          <cell r="BZ91" t="str">
            <v>0</v>
          </cell>
          <cell r="CA91" t="str">
            <v>0</v>
          </cell>
          <cell r="CB91" t="str">
            <v>0</v>
          </cell>
          <cell r="CC91" t="str">
            <v>0</v>
          </cell>
          <cell r="CD91" t="str">
            <v>0</v>
          </cell>
          <cell r="CE91" t="str">
            <v>0</v>
          </cell>
          <cell r="CF91" t="str">
            <v>0</v>
          </cell>
          <cell r="CH91" t="str">
            <v>0</v>
          </cell>
          <cell r="CI91" t="str">
            <v>0</v>
          </cell>
          <cell r="CJ91" t="str">
            <v>0</v>
          </cell>
          <cell r="CK91" t="str">
            <v>0</v>
          </cell>
          <cell r="CL91" t="str">
            <v>0</v>
          </cell>
          <cell r="CM91" t="str">
            <v>0</v>
          </cell>
          <cell r="CN91" t="str">
            <v>0</v>
          </cell>
          <cell r="CO91" t="str">
            <v>0</v>
          </cell>
          <cell r="CP91" t="str">
            <v>0</v>
          </cell>
          <cell r="CQ91" t="str">
            <v>0</v>
          </cell>
          <cell r="CR91" t="str">
            <v>0</v>
          </cell>
          <cell r="CS91" t="str">
            <v>0</v>
          </cell>
          <cell r="CT91" t="str">
            <v>0</v>
          </cell>
          <cell r="CV91" t="str">
            <v>0</v>
          </cell>
          <cell r="CW91" t="str">
            <v>0</v>
          </cell>
          <cell r="CX91" t="str">
            <v>0</v>
          </cell>
          <cell r="CY91" t="str">
            <v>0</v>
          </cell>
          <cell r="CZ91" t="str">
            <v>0</v>
          </cell>
          <cell r="DA91" t="str">
            <v>0</v>
          </cell>
          <cell r="DB91" t="str">
            <v>0</v>
          </cell>
          <cell r="DC91" t="str">
            <v>0</v>
          </cell>
          <cell r="DD91" t="str">
            <v>0</v>
          </cell>
          <cell r="DE91" t="str">
            <v>0</v>
          </cell>
          <cell r="DF91" t="str">
            <v>0</v>
          </cell>
          <cell r="DG91" t="str">
            <v>0</v>
          </cell>
          <cell r="DH91" t="str">
            <v>0</v>
          </cell>
          <cell r="DJ91" t="str">
            <v>0</v>
          </cell>
          <cell r="DK91" t="str">
            <v>0</v>
          </cell>
          <cell r="DL91" t="str">
            <v>0</v>
          </cell>
          <cell r="DM91" t="str">
            <v>0</v>
          </cell>
          <cell r="DN91" t="str">
            <v>0</v>
          </cell>
          <cell r="DO91" t="str">
            <v>0</v>
          </cell>
          <cell r="DP91" t="str">
            <v>0</v>
          </cell>
          <cell r="DQ91" t="str">
            <v>0</v>
          </cell>
          <cell r="DR91" t="str">
            <v>0</v>
          </cell>
          <cell r="DS91" t="str">
            <v>0</v>
          </cell>
          <cell r="DT91" t="str">
            <v>0</v>
          </cell>
          <cell r="DU91" t="str">
            <v>0</v>
          </cell>
          <cell r="DV91" t="str">
            <v>0</v>
          </cell>
        </row>
        <row r="92">
          <cell r="A92" t="str">
            <v>Taxes other than income taxes, utility  - Billed to LA Div 4081-40003</v>
          </cell>
          <cell r="B92" t="str">
            <v>0</v>
          </cell>
          <cell r="C92" t="str">
            <v>0</v>
          </cell>
          <cell r="D92" t="str">
            <v>0</v>
          </cell>
          <cell r="E92" t="str">
            <v>0</v>
          </cell>
          <cell r="F92" t="str">
            <v>0</v>
          </cell>
          <cell r="G92" t="str">
            <v>0</v>
          </cell>
          <cell r="H92" t="str">
            <v>0</v>
          </cell>
          <cell r="I92" t="str">
            <v>0</v>
          </cell>
          <cell r="J92" t="str">
            <v>0</v>
          </cell>
          <cell r="K92" t="str">
            <v>0</v>
          </cell>
          <cell r="L92" t="str">
            <v>0</v>
          </cell>
          <cell r="M92" t="str">
            <v>0</v>
          </cell>
          <cell r="N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0</v>
          </cell>
          <cell r="V92" t="str">
            <v>0</v>
          </cell>
          <cell r="W92" t="str">
            <v>0</v>
          </cell>
          <cell r="X92" t="str">
            <v>0</v>
          </cell>
          <cell r="Y92" t="str">
            <v>0</v>
          </cell>
          <cell r="Z92" t="str">
            <v>0</v>
          </cell>
          <cell r="AA92" t="str">
            <v>0</v>
          </cell>
          <cell r="AB92" t="str">
            <v>0</v>
          </cell>
          <cell r="AD92" t="str">
            <v>0</v>
          </cell>
          <cell r="AE92" t="str">
            <v>0</v>
          </cell>
          <cell r="AF92" t="str">
            <v>0</v>
          </cell>
          <cell r="AG92" t="str">
            <v>0</v>
          </cell>
          <cell r="AH92" t="str">
            <v>0</v>
          </cell>
          <cell r="AI92" t="str">
            <v>0</v>
          </cell>
          <cell r="AJ92" t="str">
            <v>0</v>
          </cell>
          <cell r="AK92" t="str">
            <v>0</v>
          </cell>
          <cell r="AL92" t="str">
            <v>0</v>
          </cell>
          <cell r="AM92" t="str">
            <v>0</v>
          </cell>
          <cell r="AN92" t="str">
            <v>0</v>
          </cell>
          <cell r="AO92" t="str">
            <v>0</v>
          </cell>
          <cell r="AP92" t="str">
            <v>0</v>
          </cell>
          <cell r="AR92" t="str">
            <v>0</v>
          </cell>
          <cell r="AS92" t="str">
            <v>0</v>
          </cell>
          <cell r="AT92" t="str">
            <v>0</v>
          </cell>
          <cell r="AU92" t="str">
            <v>0</v>
          </cell>
          <cell r="AV92" t="str">
            <v>0</v>
          </cell>
          <cell r="AW92" t="str">
            <v>0</v>
          </cell>
          <cell r="AX92" t="str">
            <v>0</v>
          </cell>
          <cell r="AY92" t="str">
            <v>0</v>
          </cell>
          <cell r="AZ92" t="str">
            <v>0</v>
          </cell>
          <cell r="BA92" t="str">
            <v>0</v>
          </cell>
          <cell r="BB92" t="str">
            <v>0</v>
          </cell>
          <cell r="BC92" t="str">
            <v>0</v>
          </cell>
          <cell r="BD92" t="str">
            <v>0</v>
          </cell>
          <cell r="BF92" t="str">
            <v>0</v>
          </cell>
          <cell r="BG92" t="str">
            <v>0</v>
          </cell>
          <cell r="BH92" t="str">
            <v>0</v>
          </cell>
          <cell r="BI92" t="str">
            <v>0</v>
          </cell>
          <cell r="BJ92" t="str">
            <v>0</v>
          </cell>
          <cell r="BK92" t="str">
            <v>0</v>
          </cell>
          <cell r="BL92" t="str">
            <v>0</v>
          </cell>
          <cell r="BM92" t="str">
            <v>0</v>
          </cell>
          <cell r="BN92" t="str">
            <v>0</v>
          </cell>
          <cell r="BO92" t="str">
            <v>0</v>
          </cell>
          <cell r="BP92" t="str">
            <v>0</v>
          </cell>
          <cell r="BQ92" t="str">
            <v>0</v>
          </cell>
          <cell r="BR92" t="str">
            <v>0</v>
          </cell>
          <cell r="BT92" t="str">
            <v>0</v>
          </cell>
          <cell r="BU92" t="str">
            <v>0</v>
          </cell>
          <cell r="BV92" t="str">
            <v>0</v>
          </cell>
          <cell r="BW92" t="str">
            <v>0</v>
          </cell>
          <cell r="BX92" t="str">
            <v>0</v>
          </cell>
          <cell r="BY92" t="str">
            <v>0</v>
          </cell>
          <cell r="BZ92" t="str">
            <v>0</v>
          </cell>
          <cell r="CA92" t="str">
            <v>0</v>
          </cell>
          <cell r="CB92" t="str">
            <v>0</v>
          </cell>
          <cell r="CC92" t="str">
            <v>0</v>
          </cell>
          <cell r="CD92" t="str">
            <v>0</v>
          </cell>
          <cell r="CE92" t="str">
            <v>0</v>
          </cell>
          <cell r="CF92" t="str">
            <v>0</v>
          </cell>
          <cell r="CH92" t="str">
            <v>0</v>
          </cell>
          <cell r="CI92" t="str">
            <v>0</v>
          </cell>
          <cell r="CJ92" t="str">
            <v>0</v>
          </cell>
          <cell r="CK92" t="str">
            <v>0</v>
          </cell>
          <cell r="CL92" t="str">
            <v>0</v>
          </cell>
          <cell r="CM92" t="str">
            <v>0</v>
          </cell>
          <cell r="CN92" t="str">
            <v>0</v>
          </cell>
          <cell r="CO92" t="str">
            <v>0</v>
          </cell>
          <cell r="CP92" t="str">
            <v>0</v>
          </cell>
          <cell r="CQ92" t="str">
            <v>0</v>
          </cell>
          <cell r="CR92" t="str">
            <v>0</v>
          </cell>
          <cell r="CS92" t="str">
            <v>0</v>
          </cell>
          <cell r="CT92" t="str">
            <v>0</v>
          </cell>
          <cell r="CV92" t="str">
            <v>0</v>
          </cell>
          <cell r="CW92" t="str">
            <v>0</v>
          </cell>
          <cell r="CX92" t="str">
            <v>0</v>
          </cell>
          <cell r="CY92" t="str">
            <v>0</v>
          </cell>
          <cell r="CZ92" t="str">
            <v>0</v>
          </cell>
          <cell r="DA92" t="str">
            <v>0</v>
          </cell>
          <cell r="DB92" t="str">
            <v>0</v>
          </cell>
          <cell r="DC92" t="str">
            <v>0</v>
          </cell>
          <cell r="DD92" t="str">
            <v>0</v>
          </cell>
          <cell r="DE92" t="str">
            <v>0</v>
          </cell>
          <cell r="DF92" t="str">
            <v>0</v>
          </cell>
          <cell r="DG92" t="str">
            <v>0</v>
          </cell>
          <cell r="DH92" t="str">
            <v>0</v>
          </cell>
          <cell r="DJ92" t="str">
            <v>0</v>
          </cell>
          <cell r="DK92" t="str">
            <v>0</v>
          </cell>
          <cell r="DL92" t="str">
            <v>0</v>
          </cell>
          <cell r="DM92" t="str">
            <v>0</v>
          </cell>
          <cell r="DN92" t="str">
            <v>0</v>
          </cell>
          <cell r="DO92" t="str">
            <v>0</v>
          </cell>
          <cell r="DP92" t="str">
            <v>0</v>
          </cell>
          <cell r="DQ92" t="str">
            <v>0</v>
          </cell>
          <cell r="DR92" t="str">
            <v>0</v>
          </cell>
          <cell r="DS92" t="str">
            <v>0</v>
          </cell>
          <cell r="DT92" t="str">
            <v>0</v>
          </cell>
          <cell r="DU92" t="str">
            <v>0</v>
          </cell>
          <cell r="DV92" t="str">
            <v>0</v>
          </cell>
        </row>
        <row r="93">
          <cell r="A93" t="str">
            <v>Taxes other than income taxes, utility  - Billed to Mid St Di 4081-40004</v>
          </cell>
          <cell r="B93" t="str">
            <v>0</v>
          </cell>
          <cell r="C93" t="str">
            <v>0</v>
          </cell>
          <cell r="D93" t="str">
            <v>0</v>
          </cell>
          <cell r="E93" t="str">
            <v>0</v>
          </cell>
          <cell r="F93" t="str">
            <v>0</v>
          </cell>
          <cell r="G93" t="str">
            <v>0</v>
          </cell>
          <cell r="H93" t="str">
            <v>0</v>
          </cell>
          <cell r="I93" t="str">
            <v>0</v>
          </cell>
          <cell r="J93" t="str">
            <v>0</v>
          </cell>
          <cell r="K93" t="str">
            <v>0</v>
          </cell>
          <cell r="L93" t="str">
            <v>0</v>
          </cell>
          <cell r="M93" t="str">
            <v>0</v>
          </cell>
          <cell r="N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0</v>
          </cell>
          <cell r="V93" t="str">
            <v>0</v>
          </cell>
          <cell r="W93" t="str">
            <v>0</v>
          </cell>
          <cell r="X93" t="str">
            <v>0</v>
          </cell>
          <cell r="Y93" t="str">
            <v>0</v>
          </cell>
          <cell r="Z93" t="str">
            <v>0</v>
          </cell>
          <cell r="AA93" t="str">
            <v>0</v>
          </cell>
          <cell r="AB93" t="str">
            <v>0</v>
          </cell>
          <cell r="AD93" t="str">
            <v>0</v>
          </cell>
          <cell r="AE93" t="str">
            <v>0</v>
          </cell>
          <cell r="AF93" t="str">
            <v>0</v>
          </cell>
          <cell r="AG93" t="str">
            <v>0</v>
          </cell>
          <cell r="AH93" t="str">
            <v>0</v>
          </cell>
          <cell r="AI93" t="str">
            <v>0</v>
          </cell>
          <cell r="AJ93" t="str">
            <v>0</v>
          </cell>
          <cell r="AK93" t="str">
            <v>0</v>
          </cell>
          <cell r="AL93" t="str">
            <v>0</v>
          </cell>
          <cell r="AM93" t="str">
            <v>0</v>
          </cell>
          <cell r="AN93" t="str">
            <v>0</v>
          </cell>
          <cell r="AO93" t="str">
            <v>0</v>
          </cell>
          <cell r="AP93" t="str">
            <v>0</v>
          </cell>
          <cell r="AR93" t="str">
            <v>0</v>
          </cell>
          <cell r="AS93" t="str">
            <v>0</v>
          </cell>
          <cell r="AT93" t="str">
            <v>0</v>
          </cell>
          <cell r="AU93" t="str">
            <v>0</v>
          </cell>
          <cell r="AV93" t="str">
            <v>0</v>
          </cell>
          <cell r="AW93" t="str">
            <v>0</v>
          </cell>
          <cell r="AX93" t="str">
            <v>0</v>
          </cell>
          <cell r="AY93" t="str">
            <v>0</v>
          </cell>
          <cell r="AZ93" t="str">
            <v>0</v>
          </cell>
          <cell r="BA93" t="str">
            <v>0</v>
          </cell>
          <cell r="BB93" t="str">
            <v>0</v>
          </cell>
          <cell r="BC93" t="str">
            <v>0</v>
          </cell>
          <cell r="BD93" t="str">
            <v>0</v>
          </cell>
          <cell r="BF93" t="str">
            <v>0</v>
          </cell>
          <cell r="BG93" t="str">
            <v>0</v>
          </cell>
          <cell r="BH93" t="str">
            <v>0</v>
          </cell>
          <cell r="BI93" t="str">
            <v>0</v>
          </cell>
          <cell r="BJ93" t="str">
            <v>0</v>
          </cell>
          <cell r="BK93" t="str">
            <v>0</v>
          </cell>
          <cell r="BL93" t="str">
            <v>0</v>
          </cell>
          <cell r="BM93" t="str">
            <v>0</v>
          </cell>
          <cell r="BN93" t="str">
            <v>0</v>
          </cell>
          <cell r="BO93" t="str">
            <v>0</v>
          </cell>
          <cell r="BP93" t="str">
            <v>0</v>
          </cell>
          <cell r="BQ93" t="str">
            <v>0</v>
          </cell>
          <cell r="BR93" t="str">
            <v>0</v>
          </cell>
          <cell r="BT93" t="str">
            <v>0</v>
          </cell>
          <cell r="BU93" t="str">
            <v>0</v>
          </cell>
          <cell r="BV93" t="str">
            <v>0</v>
          </cell>
          <cell r="BW93" t="str">
            <v>0</v>
          </cell>
          <cell r="BX93" t="str">
            <v>0</v>
          </cell>
          <cell r="BY93" t="str">
            <v>0</v>
          </cell>
          <cell r="BZ93" t="str">
            <v>0</v>
          </cell>
          <cell r="CA93" t="str">
            <v>0</v>
          </cell>
          <cell r="CB93" t="str">
            <v>0</v>
          </cell>
          <cell r="CC93" t="str">
            <v>0</v>
          </cell>
          <cell r="CD93" t="str">
            <v>0</v>
          </cell>
          <cell r="CE93" t="str">
            <v>0</v>
          </cell>
          <cell r="CF93" t="str">
            <v>0</v>
          </cell>
          <cell r="CH93" t="str">
            <v>0</v>
          </cell>
          <cell r="CI93" t="str">
            <v>0</v>
          </cell>
          <cell r="CJ93" t="str">
            <v>0</v>
          </cell>
          <cell r="CK93" t="str">
            <v>0</v>
          </cell>
          <cell r="CL93" t="str">
            <v>0</v>
          </cell>
          <cell r="CM93" t="str">
            <v>0</v>
          </cell>
          <cell r="CN93" t="str">
            <v>0</v>
          </cell>
          <cell r="CO93" t="str">
            <v>0</v>
          </cell>
          <cell r="CP93" t="str">
            <v>0</v>
          </cell>
          <cell r="CQ93" t="str">
            <v>0</v>
          </cell>
          <cell r="CR93" t="str">
            <v>0</v>
          </cell>
          <cell r="CS93" t="str">
            <v>0</v>
          </cell>
          <cell r="CT93" t="str">
            <v>0</v>
          </cell>
          <cell r="CV93" t="str">
            <v>0</v>
          </cell>
          <cell r="CW93" t="str">
            <v>0</v>
          </cell>
          <cell r="CX93" t="str">
            <v>0</v>
          </cell>
          <cell r="CY93" t="str">
            <v>0</v>
          </cell>
          <cell r="CZ93" t="str">
            <v>0</v>
          </cell>
          <cell r="DA93" t="str">
            <v>0</v>
          </cell>
          <cell r="DB93" t="str">
            <v>0</v>
          </cell>
          <cell r="DC93" t="str">
            <v>0</v>
          </cell>
          <cell r="DD93" t="str">
            <v>0</v>
          </cell>
          <cell r="DE93" t="str">
            <v>0</v>
          </cell>
          <cell r="DF93" t="str">
            <v>0</v>
          </cell>
          <cell r="DG93" t="str">
            <v>0</v>
          </cell>
          <cell r="DH93" t="str">
            <v>0</v>
          </cell>
          <cell r="DJ93" t="str">
            <v>0</v>
          </cell>
          <cell r="DK93" t="str">
            <v>0</v>
          </cell>
          <cell r="DL93" t="str">
            <v>0</v>
          </cell>
          <cell r="DM93" t="str">
            <v>0</v>
          </cell>
          <cell r="DN93" t="str">
            <v>0</v>
          </cell>
          <cell r="DO93" t="str">
            <v>0</v>
          </cell>
          <cell r="DP93" t="str">
            <v>0</v>
          </cell>
          <cell r="DQ93" t="str">
            <v>0</v>
          </cell>
          <cell r="DR93" t="str">
            <v>0</v>
          </cell>
          <cell r="DS93" t="str">
            <v>0</v>
          </cell>
          <cell r="DT93" t="str">
            <v>0</v>
          </cell>
          <cell r="DU93" t="str">
            <v>0</v>
          </cell>
          <cell r="DV93" t="str">
            <v>0</v>
          </cell>
        </row>
        <row r="94">
          <cell r="A94" t="str">
            <v>Taxes other than income taxes, utility  - Billed to KY Div 4081-40005</v>
          </cell>
          <cell r="B94" t="str">
            <v>0</v>
          </cell>
          <cell r="C94" t="str">
            <v>0</v>
          </cell>
          <cell r="D94" t="str">
            <v>0</v>
          </cell>
          <cell r="E94" t="str">
            <v>0</v>
          </cell>
          <cell r="F94" t="str">
            <v>0</v>
          </cell>
          <cell r="G94" t="str">
            <v>0</v>
          </cell>
          <cell r="H94" t="str">
            <v>0</v>
          </cell>
          <cell r="I94" t="str">
            <v>0</v>
          </cell>
          <cell r="J94" t="str">
            <v>0</v>
          </cell>
          <cell r="K94" t="str">
            <v>0</v>
          </cell>
          <cell r="L94" t="str">
            <v>0</v>
          </cell>
          <cell r="M94" t="str">
            <v>0</v>
          </cell>
          <cell r="N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0</v>
          </cell>
          <cell r="V94" t="str">
            <v>0</v>
          </cell>
          <cell r="W94" t="str">
            <v>0</v>
          </cell>
          <cell r="X94" t="str">
            <v>0</v>
          </cell>
          <cell r="Y94" t="str">
            <v>0</v>
          </cell>
          <cell r="Z94" t="str">
            <v>0</v>
          </cell>
          <cell r="AA94" t="str">
            <v>0</v>
          </cell>
          <cell r="AB94" t="str">
            <v>0</v>
          </cell>
          <cell r="AD94" t="str">
            <v>0</v>
          </cell>
          <cell r="AE94" t="str">
            <v>0</v>
          </cell>
          <cell r="AF94" t="str">
            <v>0</v>
          </cell>
          <cell r="AG94" t="str">
            <v>0</v>
          </cell>
          <cell r="AH94" t="str">
            <v>0</v>
          </cell>
          <cell r="AI94" t="str">
            <v>0</v>
          </cell>
          <cell r="AJ94" t="str">
            <v>0</v>
          </cell>
          <cell r="AK94" t="str">
            <v>0</v>
          </cell>
          <cell r="AL94" t="str">
            <v>0</v>
          </cell>
          <cell r="AM94" t="str">
            <v>0</v>
          </cell>
          <cell r="AN94" t="str">
            <v>0</v>
          </cell>
          <cell r="AO94" t="str">
            <v>0</v>
          </cell>
          <cell r="AP94" t="str">
            <v>0</v>
          </cell>
          <cell r="AR94" t="str">
            <v>0</v>
          </cell>
          <cell r="AS94" t="str">
            <v>0</v>
          </cell>
          <cell r="AT94" t="str">
            <v>0</v>
          </cell>
          <cell r="AU94" t="str">
            <v>0</v>
          </cell>
          <cell r="AV94" t="str">
            <v>0</v>
          </cell>
          <cell r="AW94" t="str">
            <v>0</v>
          </cell>
          <cell r="AX94" t="str">
            <v>0</v>
          </cell>
          <cell r="AY94" t="str">
            <v>0</v>
          </cell>
          <cell r="AZ94" t="str">
            <v>0</v>
          </cell>
          <cell r="BA94" t="str">
            <v>0</v>
          </cell>
          <cell r="BB94" t="str">
            <v>0</v>
          </cell>
          <cell r="BC94" t="str">
            <v>0</v>
          </cell>
          <cell r="BD94" t="str">
            <v>0</v>
          </cell>
          <cell r="BF94" t="str">
            <v>0</v>
          </cell>
          <cell r="BG94" t="str">
            <v>0</v>
          </cell>
          <cell r="BH94" t="str">
            <v>0</v>
          </cell>
          <cell r="BI94" t="str">
            <v>0</v>
          </cell>
          <cell r="BJ94" t="str">
            <v>0</v>
          </cell>
          <cell r="BK94" t="str">
            <v>0</v>
          </cell>
          <cell r="BL94" t="str">
            <v>0</v>
          </cell>
          <cell r="BM94" t="str">
            <v>0</v>
          </cell>
          <cell r="BN94" t="str">
            <v>0</v>
          </cell>
          <cell r="BO94" t="str">
            <v>0</v>
          </cell>
          <cell r="BP94" t="str">
            <v>0</v>
          </cell>
          <cell r="BQ94" t="str">
            <v>0</v>
          </cell>
          <cell r="BR94" t="str">
            <v>0</v>
          </cell>
          <cell r="BT94" t="str">
            <v>0</v>
          </cell>
          <cell r="BU94" t="str">
            <v>0</v>
          </cell>
          <cell r="BV94" t="str">
            <v>0</v>
          </cell>
          <cell r="BW94" t="str">
            <v>0</v>
          </cell>
          <cell r="BX94" t="str">
            <v>0</v>
          </cell>
          <cell r="BY94" t="str">
            <v>0</v>
          </cell>
          <cell r="BZ94" t="str">
            <v>0</v>
          </cell>
          <cell r="CA94" t="str">
            <v>0</v>
          </cell>
          <cell r="CB94" t="str">
            <v>0</v>
          </cell>
          <cell r="CC94" t="str">
            <v>0</v>
          </cell>
          <cell r="CD94" t="str">
            <v>0</v>
          </cell>
          <cell r="CE94" t="str">
            <v>0</v>
          </cell>
          <cell r="CF94" t="str">
            <v>0</v>
          </cell>
          <cell r="CH94" t="str">
            <v>0</v>
          </cell>
          <cell r="CI94" t="str">
            <v>0</v>
          </cell>
          <cell r="CJ94" t="str">
            <v>0</v>
          </cell>
          <cell r="CK94" t="str">
            <v>0</v>
          </cell>
          <cell r="CL94" t="str">
            <v>0</v>
          </cell>
          <cell r="CM94" t="str">
            <v>0</v>
          </cell>
          <cell r="CN94" t="str">
            <v>0</v>
          </cell>
          <cell r="CO94" t="str">
            <v>0</v>
          </cell>
          <cell r="CP94" t="str">
            <v>0</v>
          </cell>
          <cell r="CQ94" t="str">
            <v>0</v>
          </cell>
          <cell r="CR94" t="str">
            <v>0</v>
          </cell>
          <cell r="CS94" t="str">
            <v>0</v>
          </cell>
          <cell r="CT94" t="str">
            <v>0</v>
          </cell>
          <cell r="CV94" t="str">
            <v>0</v>
          </cell>
          <cell r="CW94" t="str">
            <v>0</v>
          </cell>
          <cell r="CX94" t="str">
            <v>0</v>
          </cell>
          <cell r="CY94" t="str">
            <v>0</v>
          </cell>
          <cell r="CZ94" t="str">
            <v>0</v>
          </cell>
          <cell r="DA94" t="str">
            <v>0</v>
          </cell>
          <cell r="DB94" t="str">
            <v>0</v>
          </cell>
          <cell r="DC94" t="str">
            <v>0</v>
          </cell>
          <cell r="DD94" t="str">
            <v>0</v>
          </cell>
          <cell r="DE94" t="str">
            <v>0</v>
          </cell>
          <cell r="DF94" t="str">
            <v>0</v>
          </cell>
          <cell r="DG94" t="str">
            <v>0</v>
          </cell>
          <cell r="DH94" t="str">
            <v>0</v>
          </cell>
          <cell r="DJ94" t="str">
            <v>0</v>
          </cell>
          <cell r="DK94" t="str">
            <v>0</v>
          </cell>
          <cell r="DL94" t="str">
            <v>0</v>
          </cell>
          <cell r="DM94" t="str">
            <v>0</v>
          </cell>
          <cell r="DN94" t="str">
            <v>0</v>
          </cell>
          <cell r="DO94" t="str">
            <v>0</v>
          </cell>
          <cell r="DP94" t="str">
            <v>0</v>
          </cell>
          <cell r="DQ94" t="str">
            <v>0</v>
          </cell>
          <cell r="DR94" t="str">
            <v>0</v>
          </cell>
          <cell r="DS94" t="str">
            <v>0</v>
          </cell>
          <cell r="DT94" t="str">
            <v>0</v>
          </cell>
          <cell r="DU94" t="str">
            <v>0</v>
          </cell>
          <cell r="DV94" t="str">
            <v>0</v>
          </cell>
        </row>
        <row r="95">
          <cell r="A95" t="str">
            <v>Taxes other than income taxes, utility  - Billed to Nonutilit 4081-40007</v>
          </cell>
          <cell r="B95" t="str">
            <v>0</v>
          </cell>
          <cell r="C95" t="str">
            <v>0</v>
          </cell>
          <cell r="D95" t="str">
            <v>0</v>
          </cell>
          <cell r="E95" t="str">
            <v>0</v>
          </cell>
          <cell r="F95" t="str">
            <v>0</v>
          </cell>
          <cell r="G95" t="str">
            <v>0</v>
          </cell>
          <cell r="H95" t="str">
            <v>0</v>
          </cell>
          <cell r="I95" t="str">
            <v>0</v>
          </cell>
          <cell r="J95" t="str">
            <v>0</v>
          </cell>
          <cell r="K95" t="str">
            <v>0</v>
          </cell>
          <cell r="L95" t="str">
            <v>0</v>
          </cell>
          <cell r="M95" t="str">
            <v>0</v>
          </cell>
          <cell r="N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0</v>
          </cell>
          <cell r="V95" t="str">
            <v>0</v>
          </cell>
          <cell r="W95" t="str">
            <v>0</v>
          </cell>
          <cell r="X95" t="str">
            <v>0</v>
          </cell>
          <cell r="Y95" t="str">
            <v>0</v>
          </cell>
          <cell r="Z95" t="str">
            <v>0</v>
          </cell>
          <cell r="AA95" t="str">
            <v>0</v>
          </cell>
          <cell r="AB95" t="str">
            <v>0</v>
          </cell>
          <cell r="AD95" t="str">
            <v>0</v>
          </cell>
          <cell r="AE95" t="str">
            <v>0</v>
          </cell>
          <cell r="AF95" t="str">
            <v>0</v>
          </cell>
          <cell r="AG95" t="str">
            <v>0</v>
          </cell>
          <cell r="AH95" t="str">
            <v>0</v>
          </cell>
          <cell r="AI95" t="str">
            <v>0</v>
          </cell>
          <cell r="AJ95" t="str">
            <v>0</v>
          </cell>
          <cell r="AK95" t="str">
            <v>0</v>
          </cell>
          <cell r="AL95" t="str">
            <v>0</v>
          </cell>
          <cell r="AM95" t="str">
            <v>0</v>
          </cell>
          <cell r="AN95" t="str">
            <v>0</v>
          </cell>
          <cell r="AO95" t="str">
            <v>0</v>
          </cell>
          <cell r="AP95" t="str">
            <v>0</v>
          </cell>
          <cell r="AR95" t="str">
            <v>0</v>
          </cell>
          <cell r="AS95" t="str">
            <v>0</v>
          </cell>
          <cell r="AT95" t="str">
            <v>0</v>
          </cell>
          <cell r="AU95" t="str">
            <v>0</v>
          </cell>
          <cell r="AV95" t="str">
            <v>0</v>
          </cell>
          <cell r="AW95" t="str">
            <v>0</v>
          </cell>
          <cell r="AX95" t="str">
            <v>0</v>
          </cell>
          <cell r="AY95" t="str">
            <v>0</v>
          </cell>
          <cell r="AZ95" t="str">
            <v>0</v>
          </cell>
          <cell r="BA95" t="str">
            <v>0</v>
          </cell>
          <cell r="BB95" t="str">
            <v>0</v>
          </cell>
          <cell r="BC95" t="str">
            <v>0</v>
          </cell>
          <cell r="BD95" t="str">
            <v>0</v>
          </cell>
          <cell r="BF95" t="str">
            <v>0</v>
          </cell>
          <cell r="BG95" t="str">
            <v>0</v>
          </cell>
          <cell r="BH95" t="str">
            <v>0</v>
          </cell>
          <cell r="BI95" t="str">
            <v>0</v>
          </cell>
          <cell r="BJ95" t="str">
            <v>0</v>
          </cell>
          <cell r="BK95" t="str">
            <v>0</v>
          </cell>
          <cell r="BL95" t="str">
            <v>0</v>
          </cell>
          <cell r="BM95" t="str">
            <v>0</v>
          </cell>
          <cell r="BN95" t="str">
            <v>0</v>
          </cell>
          <cell r="BO95" t="str">
            <v>0</v>
          </cell>
          <cell r="BP95" t="str">
            <v>0</v>
          </cell>
          <cell r="BQ95" t="str">
            <v>0</v>
          </cell>
          <cell r="BR95" t="str">
            <v>0</v>
          </cell>
          <cell r="BT95" t="str">
            <v>0</v>
          </cell>
          <cell r="BU95" t="str">
            <v>0</v>
          </cell>
          <cell r="BV95" t="str">
            <v>0</v>
          </cell>
          <cell r="BW95" t="str">
            <v>0</v>
          </cell>
          <cell r="BX95" t="str">
            <v>0</v>
          </cell>
          <cell r="BY95" t="str">
            <v>0</v>
          </cell>
          <cell r="BZ95" t="str">
            <v>0</v>
          </cell>
          <cell r="CA95" t="str">
            <v>0</v>
          </cell>
          <cell r="CB95" t="str">
            <v>0</v>
          </cell>
          <cell r="CC95" t="str">
            <v>0</v>
          </cell>
          <cell r="CD95" t="str">
            <v>0</v>
          </cell>
          <cell r="CE95" t="str">
            <v>0</v>
          </cell>
          <cell r="CF95" t="str">
            <v>0</v>
          </cell>
          <cell r="CH95" t="str">
            <v>0</v>
          </cell>
          <cell r="CI95" t="str">
            <v>0</v>
          </cell>
          <cell r="CJ95" t="str">
            <v>0</v>
          </cell>
          <cell r="CK95" t="str">
            <v>0</v>
          </cell>
          <cell r="CL95" t="str">
            <v>0</v>
          </cell>
          <cell r="CM95" t="str">
            <v>0</v>
          </cell>
          <cell r="CN95" t="str">
            <v>0</v>
          </cell>
          <cell r="CO95" t="str">
            <v>0</v>
          </cell>
          <cell r="CP95" t="str">
            <v>0</v>
          </cell>
          <cell r="CQ95" t="str">
            <v>0</v>
          </cell>
          <cell r="CR95" t="str">
            <v>0</v>
          </cell>
          <cell r="CS95" t="str">
            <v>0</v>
          </cell>
          <cell r="CT95" t="str">
            <v>0</v>
          </cell>
          <cell r="CV95" t="str">
            <v>0</v>
          </cell>
          <cell r="CW95" t="str">
            <v>0</v>
          </cell>
          <cell r="CX95" t="str">
            <v>0</v>
          </cell>
          <cell r="CY95" t="str">
            <v>0</v>
          </cell>
          <cell r="CZ95" t="str">
            <v>0</v>
          </cell>
          <cell r="DA95" t="str">
            <v>0</v>
          </cell>
          <cell r="DB95" t="str">
            <v>0</v>
          </cell>
          <cell r="DC95" t="str">
            <v>0</v>
          </cell>
          <cell r="DD95" t="str">
            <v>0</v>
          </cell>
          <cell r="DE95" t="str">
            <v>0</v>
          </cell>
          <cell r="DF95" t="str">
            <v>0</v>
          </cell>
          <cell r="DG95" t="str">
            <v>0</v>
          </cell>
          <cell r="DH95" t="str">
            <v>0</v>
          </cell>
          <cell r="DJ95" t="str">
            <v>0</v>
          </cell>
          <cell r="DK95" t="str">
            <v>0</v>
          </cell>
          <cell r="DL95" t="str">
            <v>0</v>
          </cell>
          <cell r="DM95" t="str">
            <v>0</v>
          </cell>
          <cell r="DN95" t="str">
            <v>0</v>
          </cell>
          <cell r="DO95" t="str">
            <v>0</v>
          </cell>
          <cell r="DP95" t="str">
            <v>0</v>
          </cell>
          <cell r="DQ95" t="str">
            <v>0</v>
          </cell>
          <cell r="DR95" t="str">
            <v>0</v>
          </cell>
          <cell r="DS95" t="str">
            <v>0</v>
          </cell>
          <cell r="DT95" t="str">
            <v>0</v>
          </cell>
          <cell r="DU95" t="str">
            <v>0</v>
          </cell>
          <cell r="DV95" t="str">
            <v>0</v>
          </cell>
        </row>
        <row r="96">
          <cell r="A96" t="str">
            <v>Taxes other than income taxes, utility  - Billed to Mid-Tex D 4081-40008</v>
          </cell>
          <cell r="B96" t="str">
            <v>0</v>
          </cell>
          <cell r="C96" t="str">
            <v>0</v>
          </cell>
          <cell r="D96" t="str">
            <v>0</v>
          </cell>
          <cell r="E96" t="str">
            <v>0</v>
          </cell>
          <cell r="F96" t="str">
            <v>0</v>
          </cell>
          <cell r="G96" t="str">
            <v>0</v>
          </cell>
          <cell r="H96" t="str">
            <v>0</v>
          </cell>
          <cell r="I96" t="str">
            <v>0</v>
          </cell>
          <cell r="J96" t="str">
            <v>0</v>
          </cell>
          <cell r="K96" t="str">
            <v>0</v>
          </cell>
          <cell r="L96" t="str">
            <v>0</v>
          </cell>
          <cell r="M96" t="str">
            <v>0</v>
          </cell>
          <cell r="N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0</v>
          </cell>
          <cell r="V96" t="str">
            <v>0</v>
          </cell>
          <cell r="W96" t="str">
            <v>0</v>
          </cell>
          <cell r="X96" t="str">
            <v>0</v>
          </cell>
          <cell r="Y96" t="str">
            <v>0</v>
          </cell>
          <cell r="Z96" t="str">
            <v>0</v>
          </cell>
          <cell r="AA96" t="str">
            <v>0</v>
          </cell>
          <cell r="AB96" t="str">
            <v>0</v>
          </cell>
          <cell r="AD96" t="str">
            <v>0</v>
          </cell>
          <cell r="AE96" t="str">
            <v>0</v>
          </cell>
          <cell r="AF96" t="str">
            <v>0</v>
          </cell>
          <cell r="AG96" t="str">
            <v>0</v>
          </cell>
          <cell r="AH96" t="str">
            <v>0</v>
          </cell>
          <cell r="AI96" t="str">
            <v>0</v>
          </cell>
          <cell r="AJ96" t="str">
            <v>0</v>
          </cell>
          <cell r="AK96" t="str">
            <v>0</v>
          </cell>
          <cell r="AL96" t="str">
            <v>0</v>
          </cell>
          <cell r="AM96" t="str">
            <v>0</v>
          </cell>
          <cell r="AN96" t="str">
            <v>0</v>
          </cell>
          <cell r="AO96" t="str">
            <v>0</v>
          </cell>
          <cell r="AP96" t="str">
            <v>0</v>
          </cell>
          <cell r="AR96" t="str">
            <v>0</v>
          </cell>
          <cell r="AS96" t="str">
            <v>0</v>
          </cell>
          <cell r="AT96" t="str">
            <v>0</v>
          </cell>
          <cell r="AU96" t="str">
            <v>0</v>
          </cell>
          <cell r="AV96" t="str">
            <v>0</v>
          </cell>
          <cell r="AW96" t="str">
            <v>0</v>
          </cell>
          <cell r="AX96" t="str">
            <v>0</v>
          </cell>
          <cell r="AY96" t="str">
            <v>0</v>
          </cell>
          <cell r="AZ96" t="str">
            <v>0</v>
          </cell>
          <cell r="BA96" t="str">
            <v>0</v>
          </cell>
          <cell r="BB96" t="str">
            <v>0</v>
          </cell>
          <cell r="BC96" t="str">
            <v>0</v>
          </cell>
          <cell r="BD96" t="str">
            <v>0</v>
          </cell>
          <cell r="BF96" t="str">
            <v>0</v>
          </cell>
          <cell r="BG96" t="str">
            <v>0</v>
          </cell>
          <cell r="BH96" t="str">
            <v>0</v>
          </cell>
          <cell r="BI96" t="str">
            <v>0</v>
          </cell>
          <cell r="BJ96" t="str">
            <v>0</v>
          </cell>
          <cell r="BK96" t="str">
            <v>0</v>
          </cell>
          <cell r="BL96" t="str">
            <v>0</v>
          </cell>
          <cell r="BM96" t="str">
            <v>0</v>
          </cell>
          <cell r="BN96" t="str">
            <v>0</v>
          </cell>
          <cell r="BO96" t="str">
            <v>0</v>
          </cell>
          <cell r="BP96" t="str">
            <v>0</v>
          </cell>
          <cell r="BQ96" t="str">
            <v>0</v>
          </cell>
          <cell r="BR96" t="str">
            <v>0</v>
          </cell>
          <cell r="BT96" t="str">
            <v>0</v>
          </cell>
          <cell r="BU96" t="str">
            <v>0</v>
          </cell>
          <cell r="BV96" t="str">
            <v>0</v>
          </cell>
          <cell r="BW96" t="str">
            <v>0</v>
          </cell>
          <cell r="BX96" t="str">
            <v>0</v>
          </cell>
          <cell r="BY96" t="str">
            <v>0</v>
          </cell>
          <cell r="BZ96" t="str">
            <v>0</v>
          </cell>
          <cell r="CA96" t="str">
            <v>0</v>
          </cell>
          <cell r="CB96" t="str">
            <v>0</v>
          </cell>
          <cell r="CC96" t="str">
            <v>0</v>
          </cell>
          <cell r="CD96" t="str">
            <v>0</v>
          </cell>
          <cell r="CE96" t="str">
            <v>0</v>
          </cell>
          <cell r="CF96" t="str">
            <v>0</v>
          </cell>
          <cell r="CH96" t="str">
            <v>0</v>
          </cell>
          <cell r="CI96" t="str">
            <v>0</v>
          </cell>
          <cell r="CJ96" t="str">
            <v>0</v>
          </cell>
          <cell r="CK96" t="str">
            <v>0</v>
          </cell>
          <cell r="CL96" t="str">
            <v>0</v>
          </cell>
          <cell r="CM96" t="str">
            <v>0</v>
          </cell>
          <cell r="CN96" t="str">
            <v>0</v>
          </cell>
          <cell r="CO96" t="str">
            <v>0</v>
          </cell>
          <cell r="CP96" t="str">
            <v>0</v>
          </cell>
          <cell r="CQ96" t="str">
            <v>0</v>
          </cell>
          <cell r="CR96" t="str">
            <v>0</v>
          </cell>
          <cell r="CS96" t="str">
            <v>0</v>
          </cell>
          <cell r="CT96" t="str">
            <v>0</v>
          </cell>
          <cell r="CV96" t="str">
            <v>0</v>
          </cell>
          <cell r="CW96" t="str">
            <v>0</v>
          </cell>
          <cell r="CX96" t="str">
            <v>0</v>
          </cell>
          <cell r="CY96" t="str">
            <v>0</v>
          </cell>
          <cell r="CZ96" t="str">
            <v>0</v>
          </cell>
          <cell r="DA96" t="str">
            <v>0</v>
          </cell>
          <cell r="DB96" t="str">
            <v>0</v>
          </cell>
          <cell r="DC96" t="str">
            <v>0</v>
          </cell>
          <cell r="DD96" t="str">
            <v>0</v>
          </cell>
          <cell r="DE96" t="str">
            <v>0</v>
          </cell>
          <cell r="DF96" t="str">
            <v>0</v>
          </cell>
          <cell r="DG96" t="str">
            <v>0</v>
          </cell>
          <cell r="DH96" t="str">
            <v>0</v>
          </cell>
          <cell r="DJ96" t="str">
            <v>0</v>
          </cell>
          <cell r="DK96" t="str">
            <v>0</v>
          </cell>
          <cell r="DL96" t="str">
            <v>0</v>
          </cell>
          <cell r="DM96" t="str">
            <v>0</v>
          </cell>
          <cell r="DN96" t="str">
            <v>0</v>
          </cell>
          <cell r="DO96" t="str">
            <v>0</v>
          </cell>
          <cell r="DP96" t="str">
            <v>0</v>
          </cell>
          <cell r="DQ96" t="str">
            <v>0</v>
          </cell>
          <cell r="DR96" t="str">
            <v>0</v>
          </cell>
          <cell r="DS96" t="str">
            <v>0</v>
          </cell>
          <cell r="DT96" t="str">
            <v>0</v>
          </cell>
          <cell r="DU96" t="str">
            <v>0</v>
          </cell>
          <cell r="DV96" t="str">
            <v>0</v>
          </cell>
        </row>
        <row r="97">
          <cell r="A97" t="str">
            <v>Taxes other than income taxes, utility  - Billed to MS Div 4081-40009</v>
          </cell>
          <cell r="B97" t="str">
            <v>0</v>
          </cell>
          <cell r="C97" t="str">
            <v>0</v>
          </cell>
          <cell r="D97" t="str">
            <v>0</v>
          </cell>
          <cell r="E97" t="str">
            <v>0</v>
          </cell>
          <cell r="F97" t="str">
            <v>0</v>
          </cell>
          <cell r="G97" t="str">
            <v>0</v>
          </cell>
          <cell r="H97" t="str">
            <v>0</v>
          </cell>
          <cell r="I97" t="str">
            <v>0</v>
          </cell>
          <cell r="J97" t="str">
            <v>0</v>
          </cell>
          <cell r="K97" t="str">
            <v>0</v>
          </cell>
          <cell r="L97" t="str">
            <v>0</v>
          </cell>
          <cell r="M97" t="str">
            <v>0</v>
          </cell>
          <cell r="N97" t="str">
            <v>0</v>
          </cell>
          <cell r="P97" t="str">
            <v>0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0</v>
          </cell>
          <cell r="V97" t="str">
            <v>0</v>
          </cell>
          <cell r="W97" t="str">
            <v>0</v>
          </cell>
          <cell r="X97" t="str">
            <v>0</v>
          </cell>
          <cell r="Y97" t="str">
            <v>0</v>
          </cell>
          <cell r="Z97" t="str">
            <v>0</v>
          </cell>
          <cell r="AA97" t="str">
            <v>0</v>
          </cell>
          <cell r="AB97" t="str">
            <v>0</v>
          </cell>
          <cell r="AD97" t="str">
            <v>0</v>
          </cell>
          <cell r="AE97" t="str">
            <v>0</v>
          </cell>
          <cell r="AF97" t="str">
            <v>0</v>
          </cell>
          <cell r="AG97" t="str">
            <v>0</v>
          </cell>
          <cell r="AH97" t="str">
            <v>0</v>
          </cell>
          <cell r="AI97" t="str">
            <v>0</v>
          </cell>
          <cell r="AJ97" t="str">
            <v>0</v>
          </cell>
          <cell r="AK97" t="str">
            <v>0</v>
          </cell>
          <cell r="AL97" t="str">
            <v>0</v>
          </cell>
          <cell r="AM97" t="str">
            <v>0</v>
          </cell>
          <cell r="AN97" t="str">
            <v>0</v>
          </cell>
          <cell r="AO97" t="str">
            <v>0</v>
          </cell>
          <cell r="AP97" t="str">
            <v>0</v>
          </cell>
          <cell r="AR97" t="str">
            <v>0</v>
          </cell>
          <cell r="AS97" t="str">
            <v>0</v>
          </cell>
          <cell r="AT97" t="str">
            <v>0</v>
          </cell>
          <cell r="AU97" t="str">
            <v>0</v>
          </cell>
          <cell r="AV97" t="str">
            <v>0</v>
          </cell>
          <cell r="AW97" t="str">
            <v>0</v>
          </cell>
          <cell r="AX97" t="str">
            <v>0</v>
          </cell>
          <cell r="AY97" t="str">
            <v>0</v>
          </cell>
          <cell r="AZ97" t="str">
            <v>0</v>
          </cell>
          <cell r="BA97" t="str">
            <v>0</v>
          </cell>
          <cell r="BB97" t="str">
            <v>0</v>
          </cell>
          <cell r="BC97" t="str">
            <v>0</v>
          </cell>
          <cell r="BD97" t="str">
            <v>0</v>
          </cell>
          <cell r="BF97" t="str">
            <v>0</v>
          </cell>
          <cell r="BG97" t="str">
            <v>0</v>
          </cell>
          <cell r="BH97" t="str">
            <v>0</v>
          </cell>
          <cell r="BI97" t="str">
            <v>0</v>
          </cell>
          <cell r="BJ97" t="str">
            <v>0</v>
          </cell>
          <cell r="BK97" t="str">
            <v>0</v>
          </cell>
          <cell r="BL97" t="str">
            <v>0</v>
          </cell>
          <cell r="BM97" t="str">
            <v>0</v>
          </cell>
          <cell r="BN97" t="str">
            <v>0</v>
          </cell>
          <cell r="BO97" t="str">
            <v>0</v>
          </cell>
          <cell r="BP97" t="str">
            <v>0</v>
          </cell>
          <cell r="BQ97" t="str">
            <v>0</v>
          </cell>
          <cell r="BR97" t="str">
            <v>0</v>
          </cell>
          <cell r="BT97" t="str">
            <v>0</v>
          </cell>
          <cell r="BU97" t="str">
            <v>0</v>
          </cell>
          <cell r="BV97" t="str">
            <v>0</v>
          </cell>
          <cell r="BW97" t="str">
            <v>0</v>
          </cell>
          <cell r="BX97" t="str">
            <v>0</v>
          </cell>
          <cell r="BY97" t="str">
            <v>0</v>
          </cell>
          <cell r="BZ97" t="str">
            <v>0</v>
          </cell>
          <cell r="CA97" t="str">
            <v>0</v>
          </cell>
          <cell r="CB97" t="str">
            <v>0</v>
          </cell>
          <cell r="CC97" t="str">
            <v>0</v>
          </cell>
          <cell r="CD97" t="str">
            <v>0</v>
          </cell>
          <cell r="CE97" t="str">
            <v>0</v>
          </cell>
          <cell r="CF97" t="str">
            <v>0</v>
          </cell>
          <cell r="CH97" t="str">
            <v>0</v>
          </cell>
          <cell r="CI97" t="str">
            <v>0</v>
          </cell>
          <cell r="CJ97" t="str">
            <v>0</v>
          </cell>
          <cell r="CK97" t="str">
            <v>0</v>
          </cell>
          <cell r="CL97" t="str">
            <v>0</v>
          </cell>
          <cell r="CM97" t="str">
            <v>0</v>
          </cell>
          <cell r="CN97" t="str">
            <v>0</v>
          </cell>
          <cell r="CO97" t="str">
            <v>0</v>
          </cell>
          <cell r="CP97" t="str">
            <v>0</v>
          </cell>
          <cell r="CQ97" t="str">
            <v>0</v>
          </cell>
          <cell r="CR97" t="str">
            <v>0</v>
          </cell>
          <cell r="CS97" t="str">
            <v>0</v>
          </cell>
          <cell r="CT97" t="str">
            <v>0</v>
          </cell>
          <cell r="CV97" t="str">
            <v>0</v>
          </cell>
          <cell r="CW97" t="str">
            <v>0</v>
          </cell>
          <cell r="CX97" t="str">
            <v>0</v>
          </cell>
          <cell r="CY97" t="str">
            <v>0</v>
          </cell>
          <cell r="CZ97" t="str">
            <v>0</v>
          </cell>
          <cell r="DA97" t="str">
            <v>0</v>
          </cell>
          <cell r="DB97" t="str">
            <v>0</v>
          </cell>
          <cell r="DC97" t="str">
            <v>0</v>
          </cell>
          <cell r="DD97" t="str">
            <v>0</v>
          </cell>
          <cell r="DE97" t="str">
            <v>0</v>
          </cell>
          <cell r="DF97" t="str">
            <v>0</v>
          </cell>
          <cell r="DG97" t="str">
            <v>0</v>
          </cell>
          <cell r="DH97" t="str">
            <v>0</v>
          </cell>
          <cell r="DJ97" t="str">
            <v>0</v>
          </cell>
          <cell r="DK97" t="str">
            <v>0</v>
          </cell>
          <cell r="DL97" t="str">
            <v>0</v>
          </cell>
          <cell r="DM97" t="str">
            <v>0</v>
          </cell>
          <cell r="DN97" t="str">
            <v>0</v>
          </cell>
          <cell r="DO97" t="str">
            <v>0</v>
          </cell>
          <cell r="DP97" t="str">
            <v>0</v>
          </cell>
          <cell r="DQ97" t="str">
            <v>0</v>
          </cell>
          <cell r="DR97" t="str">
            <v>0</v>
          </cell>
          <cell r="DS97" t="str">
            <v>0</v>
          </cell>
          <cell r="DT97" t="str">
            <v>0</v>
          </cell>
          <cell r="DU97" t="str">
            <v>0</v>
          </cell>
          <cell r="DV97" t="str">
            <v>0</v>
          </cell>
        </row>
        <row r="98">
          <cell r="A98" t="str">
            <v>Taxes other than income taxes, utility  - Billed to Atmos Pip 4081-40010</v>
          </cell>
          <cell r="B98" t="str">
            <v>0</v>
          </cell>
          <cell r="C98" t="str">
            <v>0</v>
          </cell>
          <cell r="D98" t="str">
            <v>0</v>
          </cell>
          <cell r="E98" t="str">
            <v>0</v>
          </cell>
          <cell r="F98" t="str">
            <v>0</v>
          </cell>
          <cell r="G98" t="str">
            <v>0</v>
          </cell>
          <cell r="H98" t="str">
            <v>0</v>
          </cell>
          <cell r="I98" t="str">
            <v>0</v>
          </cell>
          <cell r="J98" t="str">
            <v>0</v>
          </cell>
          <cell r="K98" t="str">
            <v>0</v>
          </cell>
          <cell r="L98" t="str">
            <v>0</v>
          </cell>
          <cell r="M98" t="str">
            <v>0</v>
          </cell>
          <cell r="N98" t="str">
            <v>0</v>
          </cell>
          <cell r="P98" t="str">
            <v>0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0</v>
          </cell>
          <cell r="V98" t="str">
            <v>0</v>
          </cell>
          <cell r="W98" t="str">
            <v>0</v>
          </cell>
          <cell r="X98" t="str">
            <v>0</v>
          </cell>
          <cell r="Y98" t="str">
            <v>0</v>
          </cell>
          <cell r="Z98" t="str">
            <v>0</v>
          </cell>
          <cell r="AA98" t="str">
            <v>0</v>
          </cell>
          <cell r="AB98" t="str">
            <v>0</v>
          </cell>
          <cell r="AD98" t="str">
            <v>0</v>
          </cell>
          <cell r="AE98" t="str">
            <v>0</v>
          </cell>
          <cell r="AF98" t="str">
            <v>0</v>
          </cell>
          <cell r="AG98" t="str">
            <v>0</v>
          </cell>
          <cell r="AH98" t="str">
            <v>0</v>
          </cell>
          <cell r="AI98" t="str">
            <v>0</v>
          </cell>
          <cell r="AJ98" t="str">
            <v>0</v>
          </cell>
          <cell r="AK98" t="str">
            <v>0</v>
          </cell>
          <cell r="AL98" t="str">
            <v>0</v>
          </cell>
          <cell r="AM98" t="str">
            <v>0</v>
          </cell>
          <cell r="AN98" t="str">
            <v>0</v>
          </cell>
          <cell r="AO98" t="str">
            <v>0</v>
          </cell>
          <cell r="AP98" t="str">
            <v>0</v>
          </cell>
          <cell r="AR98" t="str">
            <v>0</v>
          </cell>
          <cell r="AS98" t="str">
            <v>0</v>
          </cell>
          <cell r="AT98" t="str">
            <v>0</v>
          </cell>
          <cell r="AU98" t="str">
            <v>0</v>
          </cell>
          <cell r="AV98" t="str">
            <v>0</v>
          </cell>
          <cell r="AW98" t="str">
            <v>0</v>
          </cell>
          <cell r="AX98" t="str">
            <v>0</v>
          </cell>
          <cell r="AY98" t="str">
            <v>0</v>
          </cell>
          <cell r="AZ98" t="str">
            <v>0</v>
          </cell>
          <cell r="BA98" t="str">
            <v>0</v>
          </cell>
          <cell r="BB98" t="str">
            <v>0</v>
          </cell>
          <cell r="BC98" t="str">
            <v>0</v>
          </cell>
          <cell r="BD98" t="str">
            <v>0</v>
          </cell>
          <cell r="BF98" t="str">
            <v>0</v>
          </cell>
          <cell r="BG98" t="str">
            <v>0</v>
          </cell>
          <cell r="BH98" t="str">
            <v>0</v>
          </cell>
          <cell r="BI98" t="str">
            <v>0</v>
          </cell>
          <cell r="BJ98" t="str">
            <v>0</v>
          </cell>
          <cell r="BK98" t="str">
            <v>0</v>
          </cell>
          <cell r="BL98" t="str">
            <v>0</v>
          </cell>
          <cell r="BM98" t="str">
            <v>0</v>
          </cell>
          <cell r="BN98" t="str">
            <v>0</v>
          </cell>
          <cell r="BO98" t="str">
            <v>0</v>
          </cell>
          <cell r="BP98" t="str">
            <v>0</v>
          </cell>
          <cell r="BQ98" t="str">
            <v>0</v>
          </cell>
          <cell r="BR98" t="str">
            <v>0</v>
          </cell>
          <cell r="BT98" t="str">
            <v>0</v>
          </cell>
          <cell r="BU98" t="str">
            <v>0</v>
          </cell>
          <cell r="BV98" t="str">
            <v>0</v>
          </cell>
          <cell r="BW98" t="str">
            <v>0</v>
          </cell>
          <cell r="BX98" t="str">
            <v>0</v>
          </cell>
          <cell r="BY98" t="str">
            <v>0</v>
          </cell>
          <cell r="BZ98" t="str">
            <v>0</v>
          </cell>
          <cell r="CA98" t="str">
            <v>0</v>
          </cell>
          <cell r="CB98" t="str">
            <v>0</v>
          </cell>
          <cell r="CC98" t="str">
            <v>0</v>
          </cell>
          <cell r="CD98" t="str">
            <v>0</v>
          </cell>
          <cell r="CE98" t="str">
            <v>0</v>
          </cell>
          <cell r="CF98" t="str">
            <v>0</v>
          </cell>
          <cell r="CH98" t="str">
            <v>0</v>
          </cell>
          <cell r="CI98" t="str">
            <v>0</v>
          </cell>
          <cell r="CJ98" t="str">
            <v>0</v>
          </cell>
          <cell r="CK98" t="str">
            <v>0</v>
          </cell>
          <cell r="CL98" t="str">
            <v>0</v>
          </cell>
          <cell r="CM98" t="str">
            <v>0</v>
          </cell>
          <cell r="CN98" t="str">
            <v>0</v>
          </cell>
          <cell r="CO98" t="str">
            <v>0</v>
          </cell>
          <cell r="CP98" t="str">
            <v>0</v>
          </cell>
          <cell r="CQ98" t="str">
            <v>0</v>
          </cell>
          <cell r="CR98" t="str">
            <v>0</v>
          </cell>
          <cell r="CS98" t="str">
            <v>0</v>
          </cell>
          <cell r="CT98" t="str">
            <v>0</v>
          </cell>
          <cell r="CV98" t="str">
            <v>0</v>
          </cell>
          <cell r="CW98" t="str">
            <v>0</v>
          </cell>
          <cell r="CX98" t="str">
            <v>0</v>
          </cell>
          <cell r="CY98" t="str">
            <v>0</v>
          </cell>
          <cell r="CZ98" t="str">
            <v>0</v>
          </cell>
          <cell r="DA98" t="str">
            <v>0</v>
          </cell>
          <cell r="DB98" t="str">
            <v>0</v>
          </cell>
          <cell r="DC98" t="str">
            <v>0</v>
          </cell>
          <cell r="DD98" t="str">
            <v>0</v>
          </cell>
          <cell r="DE98" t="str">
            <v>0</v>
          </cell>
          <cell r="DF98" t="str">
            <v>0</v>
          </cell>
          <cell r="DG98" t="str">
            <v>0</v>
          </cell>
          <cell r="DH98" t="str">
            <v>0</v>
          </cell>
          <cell r="DJ98" t="str">
            <v>0</v>
          </cell>
          <cell r="DK98" t="str">
            <v>0</v>
          </cell>
          <cell r="DL98" t="str">
            <v>0</v>
          </cell>
          <cell r="DM98" t="str">
            <v>0</v>
          </cell>
          <cell r="DN98" t="str">
            <v>0</v>
          </cell>
          <cell r="DO98" t="str">
            <v>0</v>
          </cell>
          <cell r="DP98" t="str">
            <v>0</v>
          </cell>
          <cell r="DQ98" t="str">
            <v>0</v>
          </cell>
          <cell r="DR98" t="str">
            <v>0</v>
          </cell>
          <cell r="DS98" t="str">
            <v>0</v>
          </cell>
          <cell r="DT98" t="str">
            <v>0</v>
          </cell>
          <cell r="DU98" t="str">
            <v>0</v>
          </cell>
          <cell r="DV98" t="str">
            <v>0</v>
          </cell>
        </row>
        <row r="99">
          <cell r="A99" t="str">
            <v>Taxes other than income taxes, utility  - Billing for Taxes O 4081-41124</v>
          </cell>
          <cell r="B99">
            <v>2018746.32</v>
          </cell>
          <cell r="C99">
            <v>168228.86</v>
          </cell>
          <cell r="D99">
            <v>168228.86</v>
          </cell>
          <cell r="E99">
            <v>168228.86</v>
          </cell>
          <cell r="F99">
            <v>168228.86</v>
          </cell>
          <cell r="G99">
            <v>168228.86</v>
          </cell>
          <cell r="H99">
            <v>168228.86</v>
          </cell>
          <cell r="I99">
            <v>168228.86</v>
          </cell>
          <cell r="J99">
            <v>168228.86</v>
          </cell>
          <cell r="K99">
            <v>168228.86</v>
          </cell>
          <cell r="L99">
            <v>168228.86</v>
          </cell>
          <cell r="M99">
            <v>168228.86</v>
          </cell>
          <cell r="N99">
            <v>168228.86</v>
          </cell>
          <cell r="P99" t="str">
            <v>0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0</v>
          </cell>
          <cell r="V99" t="str">
            <v>0</v>
          </cell>
          <cell r="W99" t="str">
            <v>0</v>
          </cell>
          <cell r="X99" t="str">
            <v>0</v>
          </cell>
          <cell r="Y99" t="str">
            <v>0</v>
          </cell>
          <cell r="Z99" t="str">
            <v>0</v>
          </cell>
          <cell r="AA99" t="str">
            <v>0</v>
          </cell>
          <cell r="AB99" t="str">
            <v>0</v>
          </cell>
          <cell r="AD99" t="str">
            <v>0</v>
          </cell>
          <cell r="AE99" t="str">
            <v>0</v>
          </cell>
          <cell r="AF99" t="str">
            <v>0</v>
          </cell>
          <cell r="AG99" t="str">
            <v>0</v>
          </cell>
          <cell r="AH99" t="str">
            <v>0</v>
          </cell>
          <cell r="AI99" t="str">
            <v>0</v>
          </cell>
          <cell r="AJ99" t="str">
            <v>0</v>
          </cell>
          <cell r="AK99" t="str">
            <v>0</v>
          </cell>
          <cell r="AL99" t="str">
            <v>0</v>
          </cell>
          <cell r="AM99" t="str">
            <v>0</v>
          </cell>
          <cell r="AN99" t="str">
            <v>0</v>
          </cell>
          <cell r="AO99" t="str">
            <v>0</v>
          </cell>
          <cell r="AP99" t="str">
            <v>0</v>
          </cell>
          <cell r="AR99">
            <v>535352</v>
          </cell>
          <cell r="AS99">
            <v>44613</v>
          </cell>
          <cell r="AT99">
            <v>44613</v>
          </cell>
          <cell r="AU99">
            <v>44613</v>
          </cell>
          <cell r="AV99">
            <v>44613</v>
          </cell>
          <cell r="AW99">
            <v>44613</v>
          </cell>
          <cell r="AX99">
            <v>44613</v>
          </cell>
          <cell r="AY99">
            <v>44613</v>
          </cell>
          <cell r="AZ99">
            <v>44613</v>
          </cell>
          <cell r="BA99">
            <v>44613</v>
          </cell>
          <cell r="BB99">
            <v>44613</v>
          </cell>
          <cell r="BC99">
            <v>44613</v>
          </cell>
          <cell r="BD99">
            <v>44609</v>
          </cell>
          <cell r="BF99" t="str">
            <v>0</v>
          </cell>
          <cell r="BG99" t="str">
            <v>0</v>
          </cell>
          <cell r="BH99" t="str">
            <v>0</v>
          </cell>
          <cell r="BI99" t="str">
            <v>0</v>
          </cell>
          <cell r="BJ99" t="str">
            <v>0</v>
          </cell>
          <cell r="BK99" t="str">
            <v>0</v>
          </cell>
          <cell r="BL99" t="str">
            <v>0</v>
          </cell>
          <cell r="BM99" t="str">
            <v>0</v>
          </cell>
          <cell r="BN99" t="str">
            <v>0</v>
          </cell>
          <cell r="BO99" t="str">
            <v>0</v>
          </cell>
          <cell r="BP99" t="str">
            <v>0</v>
          </cell>
          <cell r="BQ99" t="str">
            <v>0</v>
          </cell>
          <cell r="BR99" t="str">
            <v>0</v>
          </cell>
          <cell r="BT99">
            <v>16500</v>
          </cell>
          <cell r="BU99">
            <v>1375</v>
          </cell>
          <cell r="BV99">
            <v>1375</v>
          </cell>
          <cell r="BW99">
            <v>1375</v>
          </cell>
          <cell r="BX99">
            <v>1375</v>
          </cell>
          <cell r="BY99">
            <v>1375</v>
          </cell>
          <cell r="BZ99">
            <v>1375</v>
          </cell>
          <cell r="CA99">
            <v>1375</v>
          </cell>
          <cell r="CB99">
            <v>1375</v>
          </cell>
          <cell r="CC99">
            <v>1375</v>
          </cell>
          <cell r="CD99">
            <v>1375</v>
          </cell>
          <cell r="CE99">
            <v>1375</v>
          </cell>
          <cell r="CF99">
            <v>1375</v>
          </cell>
          <cell r="CH99" t="str">
            <v>0</v>
          </cell>
          <cell r="CI99" t="str">
            <v>0</v>
          </cell>
          <cell r="CJ99" t="str">
            <v>0</v>
          </cell>
          <cell r="CK99" t="str">
            <v>0</v>
          </cell>
          <cell r="CL99" t="str">
            <v>0</v>
          </cell>
          <cell r="CM99" t="str">
            <v>0</v>
          </cell>
          <cell r="CN99" t="str">
            <v>0</v>
          </cell>
          <cell r="CO99" t="str">
            <v>0</v>
          </cell>
          <cell r="CP99" t="str">
            <v>0</v>
          </cell>
          <cell r="CQ99" t="str">
            <v>0</v>
          </cell>
          <cell r="CR99" t="str">
            <v>0</v>
          </cell>
          <cell r="CS99" t="str">
            <v>0</v>
          </cell>
          <cell r="CT99" t="str">
            <v>0</v>
          </cell>
          <cell r="CV99" t="str">
            <v>0</v>
          </cell>
          <cell r="CW99" t="str">
            <v>0</v>
          </cell>
          <cell r="CX99" t="str">
            <v>0</v>
          </cell>
          <cell r="CY99" t="str">
            <v>0</v>
          </cell>
          <cell r="CZ99" t="str">
            <v>0</v>
          </cell>
          <cell r="DA99" t="str">
            <v>0</v>
          </cell>
          <cell r="DB99" t="str">
            <v>0</v>
          </cell>
          <cell r="DC99" t="str">
            <v>0</v>
          </cell>
          <cell r="DD99" t="str">
            <v>0</v>
          </cell>
          <cell r="DE99" t="str">
            <v>0</v>
          </cell>
          <cell r="DF99" t="str">
            <v>0</v>
          </cell>
          <cell r="DG99" t="str">
            <v>0</v>
          </cell>
          <cell r="DH99" t="str">
            <v>0</v>
          </cell>
          <cell r="DJ99" t="str">
            <v>0</v>
          </cell>
          <cell r="DK99" t="str">
            <v>0</v>
          </cell>
          <cell r="DL99" t="str">
            <v>0</v>
          </cell>
          <cell r="DM99" t="str">
            <v>0</v>
          </cell>
          <cell r="DN99" t="str">
            <v>0</v>
          </cell>
          <cell r="DO99" t="str">
            <v>0</v>
          </cell>
          <cell r="DP99" t="str">
            <v>0</v>
          </cell>
          <cell r="DQ99" t="str">
            <v>0</v>
          </cell>
          <cell r="DR99" t="str">
            <v>0</v>
          </cell>
          <cell r="DS99" t="str">
            <v>0</v>
          </cell>
          <cell r="DT99" t="str">
            <v>0</v>
          </cell>
          <cell r="DU99" t="str">
            <v>0</v>
          </cell>
          <cell r="DV99" t="str">
            <v>0</v>
          </cell>
        </row>
        <row r="100">
          <cell r="A100" t="str">
            <v>Taxes other than income taxes, utility  - Billing for CSC Dep 4081-41129</v>
          </cell>
          <cell r="B100" t="str">
            <v>0</v>
          </cell>
          <cell r="C100" t="str">
            <v>0</v>
          </cell>
          <cell r="D100" t="str">
            <v>0</v>
          </cell>
          <cell r="E100" t="str">
            <v>0</v>
          </cell>
          <cell r="F100" t="str">
            <v>0</v>
          </cell>
          <cell r="G100" t="str">
            <v>0</v>
          </cell>
          <cell r="H100" t="str">
            <v>0</v>
          </cell>
          <cell r="I100" t="str">
            <v>0</v>
          </cell>
          <cell r="J100" t="str">
            <v>0</v>
          </cell>
          <cell r="K100" t="str">
            <v>0</v>
          </cell>
          <cell r="L100" t="str">
            <v>0</v>
          </cell>
          <cell r="M100" t="str">
            <v>0</v>
          </cell>
          <cell r="N100" t="str">
            <v>0</v>
          </cell>
          <cell r="P100">
            <v>454269.84</v>
          </cell>
          <cell r="Q100">
            <v>37855.82</v>
          </cell>
          <cell r="R100">
            <v>37855.82</v>
          </cell>
          <cell r="S100">
            <v>37855.82</v>
          </cell>
          <cell r="T100">
            <v>37855.82</v>
          </cell>
          <cell r="U100">
            <v>37855.82</v>
          </cell>
          <cell r="V100">
            <v>37855.82</v>
          </cell>
          <cell r="W100">
            <v>37855.82</v>
          </cell>
          <cell r="X100">
            <v>37855.82</v>
          </cell>
          <cell r="Y100">
            <v>37855.82</v>
          </cell>
          <cell r="Z100">
            <v>37855.82</v>
          </cell>
          <cell r="AA100">
            <v>37855.82</v>
          </cell>
          <cell r="AB100">
            <v>37855.82</v>
          </cell>
          <cell r="AD100" t="str">
            <v>0</v>
          </cell>
          <cell r="AE100" t="str">
            <v>0</v>
          </cell>
          <cell r="AF100" t="str">
            <v>0</v>
          </cell>
          <cell r="AG100" t="str">
            <v>0</v>
          </cell>
          <cell r="AH100" t="str">
            <v>0</v>
          </cell>
          <cell r="AI100" t="str">
            <v>0</v>
          </cell>
          <cell r="AJ100" t="str">
            <v>0</v>
          </cell>
          <cell r="AK100" t="str">
            <v>0</v>
          </cell>
          <cell r="AL100" t="str">
            <v>0</v>
          </cell>
          <cell r="AM100" t="str">
            <v>0</v>
          </cell>
          <cell r="AN100" t="str">
            <v>0</v>
          </cell>
          <cell r="AO100" t="str">
            <v>0</v>
          </cell>
          <cell r="AP100" t="str">
            <v>0</v>
          </cell>
          <cell r="AR100" t="str">
            <v>0</v>
          </cell>
          <cell r="AS100" t="str">
            <v>0</v>
          </cell>
          <cell r="AT100" t="str">
            <v>0</v>
          </cell>
          <cell r="AU100" t="str">
            <v>0</v>
          </cell>
          <cell r="AV100" t="str">
            <v>0</v>
          </cell>
          <cell r="AW100" t="str">
            <v>0</v>
          </cell>
          <cell r="AX100" t="str">
            <v>0</v>
          </cell>
          <cell r="AY100" t="str">
            <v>0</v>
          </cell>
          <cell r="AZ100" t="str">
            <v>0</v>
          </cell>
          <cell r="BA100" t="str">
            <v>0</v>
          </cell>
          <cell r="BB100" t="str">
            <v>0</v>
          </cell>
          <cell r="BC100" t="str">
            <v>0</v>
          </cell>
          <cell r="BD100" t="str">
            <v>0</v>
          </cell>
          <cell r="BF100" t="str">
            <v>0</v>
          </cell>
          <cell r="BG100" t="str">
            <v>0</v>
          </cell>
          <cell r="BH100" t="str">
            <v>0</v>
          </cell>
          <cell r="BI100" t="str">
            <v>0</v>
          </cell>
          <cell r="BJ100" t="str">
            <v>0</v>
          </cell>
          <cell r="BK100" t="str">
            <v>0</v>
          </cell>
          <cell r="BL100" t="str">
            <v>0</v>
          </cell>
          <cell r="BM100" t="str">
            <v>0</v>
          </cell>
          <cell r="BN100" t="str">
            <v>0</v>
          </cell>
          <cell r="BO100" t="str">
            <v>0</v>
          </cell>
          <cell r="BP100" t="str">
            <v>0</v>
          </cell>
          <cell r="BQ100" t="str">
            <v>0</v>
          </cell>
          <cell r="BR100" t="str">
            <v>0</v>
          </cell>
          <cell r="BT100" t="str">
            <v>0</v>
          </cell>
          <cell r="BU100" t="str">
            <v>0</v>
          </cell>
          <cell r="BV100" t="str">
            <v>0</v>
          </cell>
          <cell r="BW100" t="str">
            <v>0</v>
          </cell>
          <cell r="BX100" t="str">
            <v>0</v>
          </cell>
          <cell r="BY100" t="str">
            <v>0</v>
          </cell>
          <cell r="BZ100" t="str">
            <v>0</v>
          </cell>
          <cell r="CA100" t="str">
            <v>0</v>
          </cell>
          <cell r="CB100" t="str">
            <v>0</v>
          </cell>
          <cell r="CC100" t="str">
            <v>0</v>
          </cell>
          <cell r="CD100" t="str">
            <v>0</v>
          </cell>
          <cell r="CE100" t="str">
            <v>0</v>
          </cell>
          <cell r="CF100" t="str">
            <v>0</v>
          </cell>
          <cell r="CH100" t="str">
            <v>0</v>
          </cell>
          <cell r="CI100" t="str">
            <v>0</v>
          </cell>
          <cell r="CJ100" t="str">
            <v>0</v>
          </cell>
          <cell r="CK100" t="str">
            <v>0</v>
          </cell>
          <cell r="CL100" t="str">
            <v>0</v>
          </cell>
          <cell r="CM100" t="str">
            <v>0</v>
          </cell>
          <cell r="CN100" t="str">
            <v>0</v>
          </cell>
          <cell r="CO100" t="str">
            <v>0</v>
          </cell>
          <cell r="CP100" t="str">
            <v>0</v>
          </cell>
          <cell r="CQ100" t="str">
            <v>0</v>
          </cell>
          <cell r="CR100" t="str">
            <v>0</v>
          </cell>
          <cell r="CS100" t="str">
            <v>0</v>
          </cell>
          <cell r="CT100" t="str">
            <v>0</v>
          </cell>
          <cell r="CV100" t="str">
            <v>0</v>
          </cell>
          <cell r="CW100" t="str">
            <v>0</v>
          </cell>
          <cell r="CX100" t="str">
            <v>0</v>
          </cell>
          <cell r="CY100" t="str">
            <v>0</v>
          </cell>
          <cell r="CZ100" t="str">
            <v>0</v>
          </cell>
          <cell r="DA100" t="str">
            <v>0</v>
          </cell>
          <cell r="DB100" t="str">
            <v>0</v>
          </cell>
          <cell r="DC100" t="str">
            <v>0</v>
          </cell>
          <cell r="DD100" t="str">
            <v>0</v>
          </cell>
          <cell r="DE100" t="str">
            <v>0</v>
          </cell>
          <cell r="DF100" t="str">
            <v>0</v>
          </cell>
          <cell r="DG100" t="str">
            <v>0</v>
          </cell>
          <cell r="DH100" t="str">
            <v>0</v>
          </cell>
          <cell r="DJ100" t="str">
            <v>0</v>
          </cell>
          <cell r="DK100" t="str">
            <v>0</v>
          </cell>
          <cell r="DL100" t="str">
            <v>0</v>
          </cell>
          <cell r="DM100" t="str">
            <v>0</v>
          </cell>
          <cell r="DN100" t="str">
            <v>0</v>
          </cell>
          <cell r="DO100" t="str">
            <v>0</v>
          </cell>
          <cell r="DP100" t="str">
            <v>0</v>
          </cell>
          <cell r="DQ100" t="str">
            <v>0</v>
          </cell>
          <cell r="DR100" t="str">
            <v>0</v>
          </cell>
          <cell r="DS100" t="str">
            <v>0</v>
          </cell>
          <cell r="DT100" t="str">
            <v>0</v>
          </cell>
          <cell r="DU100" t="str">
            <v>0</v>
          </cell>
          <cell r="DV100" t="str">
            <v>0</v>
          </cell>
        </row>
        <row r="101">
          <cell r="A101" t="str">
            <v>Taxes other than income taxes, utility  - Billing for SS Depr 4081-41130</v>
          </cell>
          <cell r="B101" t="str">
            <v>0</v>
          </cell>
          <cell r="C101" t="str">
            <v>0</v>
          </cell>
          <cell r="D101" t="str">
            <v>0</v>
          </cell>
          <cell r="E101" t="str">
            <v>0</v>
          </cell>
          <cell r="F101" t="str">
            <v>0</v>
          </cell>
          <cell r="G101" t="str">
            <v>0</v>
          </cell>
          <cell r="H101" t="str">
            <v>0</v>
          </cell>
          <cell r="I101" t="str">
            <v>0</v>
          </cell>
          <cell r="J101" t="str">
            <v>0</v>
          </cell>
          <cell r="K101" t="str">
            <v>0</v>
          </cell>
          <cell r="L101" t="str">
            <v>0</v>
          </cell>
          <cell r="M101" t="str">
            <v>0</v>
          </cell>
          <cell r="N101" t="str">
            <v>0</v>
          </cell>
          <cell r="P101" t="str">
            <v>0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0</v>
          </cell>
          <cell r="V101" t="str">
            <v>0</v>
          </cell>
          <cell r="W101" t="str">
            <v>0</v>
          </cell>
          <cell r="X101" t="str">
            <v>0</v>
          </cell>
          <cell r="Y101" t="str">
            <v>0</v>
          </cell>
          <cell r="Z101" t="str">
            <v>0</v>
          </cell>
          <cell r="AA101" t="str">
            <v>0</v>
          </cell>
          <cell r="AB101" t="str">
            <v>0</v>
          </cell>
          <cell r="AD101" t="str">
            <v>0</v>
          </cell>
          <cell r="AE101" t="str">
            <v>0</v>
          </cell>
          <cell r="AF101" t="str">
            <v>0</v>
          </cell>
          <cell r="AG101" t="str">
            <v>0</v>
          </cell>
          <cell r="AH101" t="str">
            <v>0</v>
          </cell>
          <cell r="AI101" t="str">
            <v>0</v>
          </cell>
          <cell r="AJ101" t="str">
            <v>0</v>
          </cell>
          <cell r="AK101" t="str">
            <v>0</v>
          </cell>
          <cell r="AL101" t="str">
            <v>0</v>
          </cell>
          <cell r="AM101" t="str">
            <v>0</v>
          </cell>
          <cell r="AN101" t="str">
            <v>0</v>
          </cell>
          <cell r="AO101" t="str">
            <v>0</v>
          </cell>
          <cell r="AP101" t="str">
            <v>0</v>
          </cell>
          <cell r="AR101" t="str">
            <v>0</v>
          </cell>
          <cell r="AS101" t="str">
            <v>0</v>
          </cell>
          <cell r="AT101" t="str">
            <v>0</v>
          </cell>
          <cell r="AU101" t="str">
            <v>0</v>
          </cell>
          <cell r="AV101" t="str">
            <v>0</v>
          </cell>
          <cell r="AW101" t="str">
            <v>0</v>
          </cell>
          <cell r="AX101" t="str">
            <v>0</v>
          </cell>
          <cell r="AY101" t="str">
            <v>0</v>
          </cell>
          <cell r="AZ101" t="str">
            <v>0</v>
          </cell>
          <cell r="BA101" t="str">
            <v>0</v>
          </cell>
          <cell r="BB101" t="str">
            <v>0</v>
          </cell>
          <cell r="BC101" t="str">
            <v>0</v>
          </cell>
          <cell r="BD101" t="str">
            <v>0</v>
          </cell>
          <cell r="BF101" t="str">
            <v>0</v>
          </cell>
          <cell r="BG101" t="str">
            <v>0</v>
          </cell>
          <cell r="BH101" t="str">
            <v>0</v>
          </cell>
          <cell r="BI101" t="str">
            <v>0</v>
          </cell>
          <cell r="BJ101" t="str">
            <v>0</v>
          </cell>
          <cell r="BK101" t="str">
            <v>0</v>
          </cell>
          <cell r="BL101" t="str">
            <v>0</v>
          </cell>
          <cell r="BM101" t="str">
            <v>0</v>
          </cell>
          <cell r="BN101" t="str">
            <v>0</v>
          </cell>
          <cell r="BO101" t="str">
            <v>0</v>
          </cell>
          <cell r="BP101" t="str">
            <v>0</v>
          </cell>
          <cell r="BQ101" t="str">
            <v>0</v>
          </cell>
          <cell r="BR101" t="str">
            <v>0</v>
          </cell>
          <cell r="BT101" t="str">
            <v>0</v>
          </cell>
          <cell r="BU101" t="str">
            <v>0</v>
          </cell>
          <cell r="BV101" t="str">
            <v>0</v>
          </cell>
          <cell r="BW101" t="str">
            <v>0</v>
          </cell>
          <cell r="BX101" t="str">
            <v>0</v>
          </cell>
          <cell r="BY101" t="str">
            <v>0</v>
          </cell>
          <cell r="BZ101" t="str">
            <v>0</v>
          </cell>
          <cell r="CA101" t="str">
            <v>0</v>
          </cell>
          <cell r="CB101" t="str">
            <v>0</v>
          </cell>
          <cell r="CC101" t="str">
            <v>0</v>
          </cell>
          <cell r="CD101" t="str">
            <v>0</v>
          </cell>
          <cell r="CE101" t="str">
            <v>0</v>
          </cell>
          <cell r="CF101" t="str">
            <v>0</v>
          </cell>
          <cell r="CH101" t="str">
            <v>0</v>
          </cell>
          <cell r="CI101" t="str">
            <v>0</v>
          </cell>
          <cell r="CJ101" t="str">
            <v>0</v>
          </cell>
          <cell r="CK101" t="str">
            <v>0</v>
          </cell>
          <cell r="CL101" t="str">
            <v>0</v>
          </cell>
          <cell r="CM101" t="str">
            <v>0</v>
          </cell>
          <cell r="CN101" t="str">
            <v>0</v>
          </cell>
          <cell r="CO101" t="str">
            <v>0</v>
          </cell>
          <cell r="CP101" t="str">
            <v>0</v>
          </cell>
          <cell r="CQ101" t="str">
            <v>0</v>
          </cell>
          <cell r="CR101" t="str">
            <v>0</v>
          </cell>
          <cell r="CS101" t="str">
            <v>0</v>
          </cell>
          <cell r="CT101" t="str">
            <v>0</v>
          </cell>
          <cell r="CV101" t="str">
            <v>0</v>
          </cell>
          <cell r="CW101" t="str">
            <v>0</v>
          </cell>
          <cell r="CX101" t="str">
            <v>0</v>
          </cell>
          <cell r="CY101" t="str">
            <v>0</v>
          </cell>
          <cell r="CZ101" t="str">
            <v>0</v>
          </cell>
          <cell r="DA101" t="str">
            <v>0</v>
          </cell>
          <cell r="DB101" t="str">
            <v>0</v>
          </cell>
          <cell r="DC101" t="str">
            <v>0</v>
          </cell>
          <cell r="DD101" t="str">
            <v>0</v>
          </cell>
          <cell r="DE101" t="str">
            <v>0</v>
          </cell>
          <cell r="DF101" t="str">
            <v>0</v>
          </cell>
          <cell r="DG101" t="str">
            <v>0</v>
          </cell>
          <cell r="DH101" t="str">
            <v>0</v>
          </cell>
          <cell r="DJ101" t="str">
            <v>0</v>
          </cell>
          <cell r="DK101" t="str">
            <v>0</v>
          </cell>
          <cell r="DL101" t="str">
            <v>0</v>
          </cell>
          <cell r="DM101" t="str">
            <v>0</v>
          </cell>
          <cell r="DN101" t="str">
            <v>0</v>
          </cell>
          <cell r="DO101" t="str">
            <v>0</v>
          </cell>
          <cell r="DP101" t="str">
            <v>0</v>
          </cell>
          <cell r="DQ101" t="str">
            <v>0</v>
          </cell>
          <cell r="DR101" t="str">
            <v>0</v>
          </cell>
          <cell r="DS101" t="str">
            <v>0</v>
          </cell>
          <cell r="DT101" t="str">
            <v>0</v>
          </cell>
          <cell r="DU101" t="str">
            <v>0</v>
          </cell>
          <cell r="DV101" t="str">
            <v>0</v>
          </cell>
        </row>
        <row r="102">
          <cell r="A102" t="str">
            <v>Taxes other than income taxes, utility  - UCG Misc Tax @ 3/31 4081-30111</v>
          </cell>
          <cell r="B102" t="str">
            <v>0</v>
          </cell>
          <cell r="C102" t="str">
            <v>0</v>
          </cell>
          <cell r="D102" t="str">
            <v>0</v>
          </cell>
          <cell r="E102" t="str">
            <v>0</v>
          </cell>
          <cell r="F102" t="str">
            <v>0</v>
          </cell>
          <cell r="G102" t="str">
            <v>0</v>
          </cell>
          <cell r="H102" t="str">
            <v>0</v>
          </cell>
          <cell r="I102" t="str">
            <v>0</v>
          </cell>
          <cell r="J102" t="str">
            <v>0</v>
          </cell>
          <cell r="K102" t="str">
            <v>0</v>
          </cell>
          <cell r="L102" t="str">
            <v>0</v>
          </cell>
          <cell r="M102" t="str">
            <v>0</v>
          </cell>
          <cell r="N102" t="str">
            <v>0</v>
          </cell>
          <cell r="P102" t="str">
            <v>0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0</v>
          </cell>
          <cell r="V102" t="str">
            <v>0</v>
          </cell>
          <cell r="W102" t="str">
            <v>0</v>
          </cell>
          <cell r="X102" t="str">
            <v>0</v>
          </cell>
          <cell r="Y102" t="str">
            <v>0</v>
          </cell>
          <cell r="Z102" t="str">
            <v>0</v>
          </cell>
          <cell r="AA102" t="str">
            <v>0</v>
          </cell>
          <cell r="AB102" t="str">
            <v>0</v>
          </cell>
          <cell r="AD102" t="str">
            <v>0</v>
          </cell>
          <cell r="AE102" t="str">
            <v>0</v>
          </cell>
          <cell r="AF102" t="str">
            <v>0</v>
          </cell>
          <cell r="AG102" t="str">
            <v>0</v>
          </cell>
          <cell r="AH102" t="str">
            <v>0</v>
          </cell>
          <cell r="AI102" t="str">
            <v>0</v>
          </cell>
          <cell r="AJ102" t="str">
            <v>0</v>
          </cell>
          <cell r="AK102" t="str">
            <v>0</v>
          </cell>
          <cell r="AL102" t="str">
            <v>0</v>
          </cell>
          <cell r="AM102" t="str">
            <v>0</v>
          </cell>
          <cell r="AN102" t="str">
            <v>0</v>
          </cell>
          <cell r="AO102" t="str">
            <v>0</v>
          </cell>
          <cell r="AP102" t="str">
            <v>0</v>
          </cell>
          <cell r="AR102" t="str">
            <v>0</v>
          </cell>
          <cell r="AS102" t="str">
            <v>0</v>
          </cell>
          <cell r="AT102" t="str">
            <v>0</v>
          </cell>
          <cell r="AU102" t="str">
            <v>0</v>
          </cell>
          <cell r="AV102" t="str">
            <v>0</v>
          </cell>
          <cell r="AW102" t="str">
            <v>0</v>
          </cell>
          <cell r="AX102" t="str">
            <v>0</v>
          </cell>
          <cell r="AY102" t="str">
            <v>0</v>
          </cell>
          <cell r="AZ102" t="str">
            <v>0</v>
          </cell>
          <cell r="BA102" t="str">
            <v>0</v>
          </cell>
          <cell r="BB102" t="str">
            <v>0</v>
          </cell>
          <cell r="BC102" t="str">
            <v>0</v>
          </cell>
          <cell r="BD102" t="str">
            <v>0</v>
          </cell>
          <cell r="BF102" t="str">
            <v>0</v>
          </cell>
          <cell r="BG102" t="str">
            <v>0</v>
          </cell>
          <cell r="BH102" t="str">
            <v>0</v>
          </cell>
          <cell r="BI102" t="str">
            <v>0</v>
          </cell>
          <cell r="BJ102" t="str">
            <v>0</v>
          </cell>
          <cell r="BK102" t="str">
            <v>0</v>
          </cell>
          <cell r="BL102" t="str">
            <v>0</v>
          </cell>
          <cell r="BM102" t="str">
            <v>0</v>
          </cell>
          <cell r="BN102" t="str">
            <v>0</v>
          </cell>
          <cell r="BO102" t="str">
            <v>0</v>
          </cell>
          <cell r="BP102" t="str">
            <v>0</v>
          </cell>
          <cell r="BQ102" t="str">
            <v>0</v>
          </cell>
          <cell r="BR102" t="str">
            <v>0</v>
          </cell>
          <cell r="BT102" t="str">
            <v>0</v>
          </cell>
          <cell r="BU102" t="str">
            <v>0</v>
          </cell>
          <cell r="BV102" t="str">
            <v>0</v>
          </cell>
          <cell r="BW102" t="str">
            <v>0</v>
          </cell>
          <cell r="BX102" t="str">
            <v>0</v>
          </cell>
          <cell r="BY102" t="str">
            <v>0</v>
          </cell>
          <cell r="BZ102" t="str">
            <v>0</v>
          </cell>
          <cell r="CA102" t="str">
            <v>0</v>
          </cell>
          <cell r="CB102" t="str">
            <v>0</v>
          </cell>
          <cell r="CC102" t="str">
            <v>0</v>
          </cell>
          <cell r="CD102" t="str">
            <v>0</v>
          </cell>
          <cell r="CE102" t="str">
            <v>0</v>
          </cell>
          <cell r="CF102" t="str">
            <v>0</v>
          </cell>
          <cell r="CH102" t="str">
            <v>0</v>
          </cell>
          <cell r="CI102" t="str">
            <v>0</v>
          </cell>
          <cell r="CJ102" t="str">
            <v>0</v>
          </cell>
          <cell r="CK102" t="str">
            <v>0</v>
          </cell>
          <cell r="CL102" t="str">
            <v>0</v>
          </cell>
          <cell r="CM102" t="str">
            <v>0</v>
          </cell>
          <cell r="CN102" t="str">
            <v>0</v>
          </cell>
          <cell r="CO102" t="str">
            <v>0</v>
          </cell>
          <cell r="CP102" t="str">
            <v>0</v>
          </cell>
          <cell r="CQ102" t="str">
            <v>0</v>
          </cell>
          <cell r="CR102" t="str">
            <v>0</v>
          </cell>
          <cell r="CS102" t="str">
            <v>0</v>
          </cell>
          <cell r="CT102" t="str">
            <v>0</v>
          </cell>
          <cell r="CV102" t="str">
            <v>0</v>
          </cell>
          <cell r="CW102" t="str">
            <v>0</v>
          </cell>
          <cell r="CX102" t="str">
            <v>0</v>
          </cell>
          <cell r="CY102" t="str">
            <v>0</v>
          </cell>
          <cell r="CZ102" t="str">
            <v>0</v>
          </cell>
          <cell r="DA102" t="str">
            <v>0</v>
          </cell>
          <cell r="DB102" t="str">
            <v>0</v>
          </cell>
          <cell r="DC102" t="str">
            <v>0</v>
          </cell>
          <cell r="DD102" t="str">
            <v>0</v>
          </cell>
          <cell r="DE102" t="str">
            <v>0</v>
          </cell>
          <cell r="DF102" t="str">
            <v>0</v>
          </cell>
          <cell r="DG102" t="str">
            <v>0</v>
          </cell>
          <cell r="DH102" t="str">
            <v>0</v>
          </cell>
          <cell r="DJ102" t="str">
            <v>0</v>
          </cell>
          <cell r="DK102" t="str">
            <v>0</v>
          </cell>
          <cell r="DL102" t="str">
            <v>0</v>
          </cell>
          <cell r="DM102" t="str">
            <v>0</v>
          </cell>
          <cell r="DN102" t="str">
            <v>0</v>
          </cell>
          <cell r="DO102" t="str">
            <v>0</v>
          </cell>
          <cell r="DP102" t="str">
            <v>0</v>
          </cell>
          <cell r="DQ102" t="str">
            <v>0</v>
          </cell>
          <cell r="DR102" t="str">
            <v>0</v>
          </cell>
          <cell r="DS102" t="str">
            <v>0</v>
          </cell>
          <cell r="DT102" t="str">
            <v>0</v>
          </cell>
          <cell r="DU102" t="str">
            <v>0</v>
          </cell>
          <cell r="DV102" t="str">
            <v>0</v>
          </cell>
        </row>
        <row r="103">
          <cell r="A103" t="str">
            <v>Taxes other than income taxes, utility  - Dot Transmission Us 4081-30108</v>
          </cell>
          <cell r="B103">
            <v>60120</v>
          </cell>
          <cell r="C103">
            <v>5010</v>
          </cell>
          <cell r="D103">
            <v>5010</v>
          </cell>
          <cell r="E103">
            <v>5010</v>
          </cell>
          <cell r="F103">
            <v>5010</v>
          </cell>
          <cell r="G103">
            <v>5010</v>
          </cell>
          <cell r="H103">
            <v>5010</v>
          </cell>
          <cell r="I103">
            <v>5010</v>
          </cell>
          <cell r="J103">
            <v>5010</v>
          </cell>
          <cell r="K103">
            <v>5010</v>
          </cell>
          <cell r="L103">
            <v>5010</v>
          </cell>
          <cell r="M103">
            <v>5010</v>
          </cell>
          <cell r="N103">
            <v>5010</v>
          </cell>
          <cell r="P103">
            <v>48343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>
            <v>48343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D103" t="str">
            <v>0</v>
          </cell>
          <cell r="AE103" t="str">
            <v>0</v>
          </cell>
          <cell r="AF103" t="str">
            <v>0</v>
          </cell>
          <cell r="AG103" t="str">
            <v>0</v>
          </cell>
          <cell r="AH103" t="str">
            <v>0</v>
          </cell>
          <cell r="AI103" t="str">
            <v>0</v>
          </cell>
          <cell r="AJ103" t="str">
            <v>0</v>
          </cell>
          <cell r="AK103" t="str">
            <v>0</v>
          </cell>
          <cell r="AL103" t="str">
            <v>0</v>
          </cell>
          <cell r="AM103" t="str">
            <v>0</v>
          </cell>
          <cell r="AN103" t="str">
            <v>0</v>
          </cell>
          <cell r="AO103" t="str">
            <v>0</v>
          </cell>
          <cell r="AP103" t="str">
            <v>0</v>
          </cell>
          <cell r="AR103">
            <v>1077150</v>
          </cell>
          <cell r="AS103">
            <v>89762</v>
          </cell>
          <cell r="AT103">
            <v>89762</v>
          </cell>
          <cell r="AU103">
            <v>89762</v>
          </cell>
          <cell r="AV103">
            <v>89762</v>
          </cell>
          <cell r="AW103">
            <v>89762</v>
          </cell>
          <cell r="AX103">
            <v>89762</v>
          </cell>
          <cell r="AY103">
            <v>89762</v>
          </cell>
          <cell r="AZ103">
            <v>89762</v>
          </cell>
          <cell r="BA103">
            <v>89762</v>
          </cell>
          <cell r="BB103">
            <v>89764</v>
          </cell>
          <cell r="BC103">
            <v>89764</v>
          </cell>
          <cell r="BD103">
            <v>89764</v>
          </cell>
          <cell r="BF103" t="str">
            <v>0</v>
          </cell>
          <cell r="BG103" t="str">
            <v>0</v>
          </cell>
          <cell r="BH103" t="str">
            <v>0</v>
          </cell>
          <cell r="BI103" t="str">
            <v>0</v>
          </cell>
          <cell r="BJ103" t="str">
            <v>0</v>
          </cell>
          <cell r="BK103" t="str">
            <v>0</v>
          </cell>
          <cell r="BL103" t="str">
            <v>0</v>
          </cell>
          <cell r="BM103" t="str">
            <v>0</v>
          </cell>
          <cell r="BN103" t="str">
            <v>0</v>
          </cell>
          <cell r="BO103" t="str">
            <v>0</v>
          </cell>
          <cell r="BP103" t="str">
            <v>0</v>
          </cell>
          <cell r="BQ103" t="str">
            <v>0</v>
          </cell>
          <cell r="BR103" t="str">
            <v>0</v>
          </cell>
          <cell r="BT103" t="str">
            <v>0</v>
          </cell>
          <cell r="BU103" t="str">
            <v>0</v>
          </cell>
          <cell r="BV103" t="str">
            <v>0</v>
          </cell>
          <cell r="BW103" t="str">
            <v>0</v>
          </cell>
          <cell r="BX103" t="str">
            <v>0</v>
          </cell>
          <cell r="BY103" t="str">
            <v>0</v>
          </cell>
          <cell r="BZ103" t="str">
            <v>0</v>
          </cell>
          <cell r="CA103" t="str">
            <v>0</v>
          </cell>
          <cell r="CB103" t="str">
            <v>0</v>
          </cell>
          <cell r="CC103" t="str">
            <v>0</v>
          </cell>
          <cell r="CD103" t="str">
            <v>0</v>
          </cell>
          <cell r="CE103" t="str">
            <v>0</v>
          </cell>
          <cell r="CF103" t="str">
            <v>0</v>
          </cell>
          <cell r="CH103" t="str">
            <v>0</v>
          </cell>
          <cell r="CI103" t="str">
            <v>0</v>
          </cell>
          <cell r="CJ103" t="str">
            <v>0</v>
          </cell>
          <cell r="CK103" t="str">
            <v>0</v>
          </cell>
          <cell r="CL103" t="str">
            <v>0</v>
          </cell>
          <cell r="CM103" t="str">
            <v>0</v>
          </cell>
          <cell r="CN103" t="str">
            <v>0</v>
          </cell>
          <cell r="CO103" t="str">
            <v>0</v>
          </cell>
          <cell r="CP103" t="str">
            <v>0</v>
          </cell>
          <cell r="CQ103" t="str">
            <v>0</v>
          </cell>
          <cell r="CR103" t="str">
            <v>0</v>
          </cell>
          <cell r="CS103" t="str">
            <v>0</v>
          </cell>
          <cell r="CT103" t="str">
            <v>0</v>
          </cell>
          <cell r="CV103" t="str">
            <v>0</v>
          </cell>
          <cell r="CW103" t="str">
            <v>0</v>
          </cell>
          <cell r="CX103" t="str">
            <v>0</v>
          </cell>
          <cell r="CY103" t="str">
            <v>0</v>
          </cell>
          <cell r="CZ103" t="str">
            <v>0</v>
          </cell>
          <cell r="DA103" t="str">
            <v>0</v>
          </cell>
          <cell r="DB103" t="str">
            <v>0</v>
          </cell>
          <cell r="DC103" t="str">
            <v>0</v>
          </cell>
          <cell r="DD103" t="str">
            <v>0</v>
          </cell>
          <cell r="DE103" t="str">
            <v>0</v>
          </cell>
          <cell r="DF103" t="str">
            <v>0</v>
          </cell>
          <cell r="DG103" t="str">
            <v>0</v>
          </cell>
          <cell r="DH103" t="str">
            <v>0</v>
          </cell>
          <cell r="DJ103" t="str">
            <v>0</v>
          </cell>
          <cell r="DK103" t="str">
            <v>0</v>
          </cell>
          <cell r="DL103" t="str">
            <v>0</v>
          </cell>
          <cell r="DM103" t="str">
            <v>0</v>
          </cell>
          <cell r="DN103" t="str">
            <v>0</v>
          </cell>
          <cell r="DO103" t="str">
            <v>0</v>
          </cell>
          <cell r="DP103" t="str">
            <v>0</v>
          </cell>
          <cell r="DQ103" t="str">
            <v>0</v>
          </cell>
          <cell r="DR103" t="str">
            <v>0</v>
          </cell>
          <cell r="DS103" t="str">
            <v>0</v>
          </cell>
          <cell r="DT103" t="str">
            <v>0</v>
          </cell>
          <cell r="DU103" t="str">
            <v>0</v>
          </cell>
          <cell r="DV103" t="str">
            <v>0</v>
          </cell>
        </row>
        <row r="104">
          <cell r="A104" t="str">
            <v>Taxes other than income taxes, utility  - Taxes Property And  4081-30102</v>
          </cell>
          <cell r="B104" t="str">
            <v>0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0</v>
          </cell>
          <cell r="H104" t="str">
            <v>0</v>
          </cell>
          <cell r="I104" t="str">
            <v>0</v>
          </cell>
          <cell r="J104" t="str">
            <v>0</v>
          </cell>
          <cell r="K104" t="str">
            <v>0</v>
          </cell>
          <cell r="L104" t="str">
            <v>0</v>
          </cell>
          <cell r="M104" t="str">
            <v>0</v>
          </cell>
          <cell r="N104" t="str">
            <v>0</v>
          </cell>
          <cell r="P104">
            <v>33117</v>
          </cell>
          <cell r="Q104" t="str">
            <v>0</v>
          </cell>
          <cell r="R104">
            <v>5495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27622</v>
          </cell>
          <cell r="AD104" t="str">
            <v>0</v>
          </cell>
          <cell r="AE104" t="str">
            <v>0</v>
          </cell>
          <cell r="AF104" t="str">
            <v>0</v>
          </cell>
          <cell r="AG104" t="str">
            <v>0</v>
          </cell>
          <cell r="AH104" t="str">
            <v>0</v>
          </cell>
          <cell r="AI104" t="str">
            <v>0</v>
          </cell>
          <cell r="AJ104" t="str">
            <v>0</v>
          </cell>
          <cell r="AK104" t="str">
            <v>0</v>
          </cell>
          <cell r="AL104" t="str">
            <v>0</v>
          </cell>
          <cell r="AM104" t="str">
            <v>0</v>
          </cell>
          <cell r="AN104" t="str">
            <v>0</v>
          </cell>
          <cell r="AO104" t="str">
            <v>0</v>
          </cell>
          <cell r="AP104" t="str">
            <v>0</v>
          </cell>
          <cell r="AR104" t="str">
            <v>0</v>
          </cell>
          <cell r="AS104" t="str">
            <v>0</v>
          </cell>
          <cell r="AT104" t="str">
            <v>0</v>
          </cell>
          <cell r="AU104" t="str">
            <v>0</v>
          </cell>
          <cell r="AV104" t="str">
            <v>0</v>
          </cell>
          <cell r="AW104" t="str">
            <v>0</v>
          </cell>
          <cell r="AX104" t="str">
            <v>0</v>
          </cell>
          <cell r="AY104" t="str">
            <v>0</v>
          </cell>
          <cell r="AZ104" t="str">
            <v>0</v>
          </cell>
          <cell r="BA104" t="str">
            <v>0</v>
          </cell>
          <cell r="BB104" t="str">
            <v>0</v>
          </cell>
          <cell r="BC104" t="str">
            <v>0</v>
          </cell>
          <cell r="BD104" t="str">
            <v>0</v>
          </cell>
          <cell r="BF104" t="str">
            <v>0</v>
          </cell>
          <cell r="BG104" t="str">
            <v>0</v>
          </cell>
          <cell r="BH104" t="str">
            <v>0</v>
          </cell>
          <cell r="BI104" t="str">
            <v>0</v>
          </cell>
          <cell r="BJ104" t="str">
            <v>0</v>
          </cell>
          <cell r="BK104" t="str">
            <v>0</v>
          </cell>
          <cell r="BL104" t="str">
            <v>0</v>
          </cell>
          <cell r="BM104" t="str">
            <v>0</v>
          </cell>
          <cell r="BN104" t="str">
            <v>0</v>
          </cell>
          <cell r="BO104" t="str">
            <v>0</v>
          </cell>
          <cell r="BP104" t="str">
            <v>0</v>
          </cell>
          <cell r="BQ104" t="str">
            <v>0</v>
          </cell>
          <cell r="BR104" t="str">
            <v>0</v>
          </cell>
          <cell r="BT104" t="str">
            <v>0</v>
          </cell>
          <cell r="BU104" t="str">
            <v>0</v>
          </cell>
          <cell r="BV104" t="str">
            <v>0</v>
          </cell>
          <cell r="BW104" t="str">
            <v>0</v>
          </cell>
          <cell r="BX104" t="str">
            <v>0</v>
          </cell>
          <cell r="BY104" t="str">
            <v>0</v>
          </cell>
          <cell r="BZ104" t="str">
            <v>0</v>
          </cell>
          <cell r="CA104" t="str">
            <v>0</v>
          </cell>
          <cell r="CB104" t="str">
            <v>0</v>
          </cell>
          <cell r="CC104" t="str">
            <v>0</v>
          </cell>
          <cell r="CD104" t="str">
            <v>0</v>
          </cell>
          <cell r="CE104" t="str">
            <v>0</v>
          </cell>
          <cell r="CF104" t="str">
            <v>0</v>
          </cell>
          <cell r="CH104" t="str">
            <v>0</v>
          </cell>
          <cell r="CI104" t="str">
            <v>0</v>
          </cell>
          <cell r="CJ104" t="str">
            <v>0</v>
          </cell>
          <cell r="CK104" t="str">
            <v>0</v>
          </cell>
          <cell r="CL104" t="str">
            <v>0</v>
          </cell>
          <cell r="CM104" t="str">
            <v>0</v>
          </cell>
          <cell r="CN104" t="str">
            <v>0</v>
          </cell>
          <cell r="CO104" t="str">
            <v>0</v>
          </cell>
          <cell r="CP104" t="str">
            <v>0</v>
          </cell>
          <cell r="CQ104" t="str">
            <v>0</v>
          </cell>
          <cell r="CR104" t="str">
            <v>0</v>
          </cell>
          <cell r="CS104" t="str">
            <v>0</v>
          </cell>
          <cell r="CT104" t="str">
            <v>0</v>
          </cell>
          <cell r="CV104" t="str">
            <v>0</v>
          </cell>
          <cell r="CW104" t="str">
            <v>0</v>
          </cell>
          <cell r="CX104" t="str">
            <v>0</v>
          </cell>
          <cell r="CY104" t="str">
            <v>0</v>
          </cell>
          <cell r="CZ104" t="str">
            <v>0</v>
          </cell>
          <cell r="DA104" t="str">
            <v>0</v>
          </cell>
          <cell r="DB104" t="str">
            <v>0</v>
          </cell>
          <cell r="DC104" t="str">
            <v>0</v>
          </cell>
          <cell r="DD104" t="str">
            <v>0</v>
          </cell>
          <cell r="DE104" t="str">
            <v>0</v>
          </cell>
          <cell r="DF104" t="str">
            <v>0</v>
          </cell>
          <cell r="DG104" t="str">
            <v>0</v>
          </cell>
          <cell r="DH104" t="str">
            <v>0</v>
          </cell>
          <cell r="DJ104" t="str">
            <v>0</v>
          </cell>
          <cell r="DK104" t="str">
            <v>0</v>
          </cell>
          <cell r="DL104" t="str">
            <v>0</v>
          </cell>
          <cell r="DM104" t="str">
            <v>0</v>
          </cell>
          <cell r="DN104" t="str">
            <v>0</v>
          </cell>
          <cell r="DO104" t="str">
            <v>0</v>
          </cell>
          <cell r="DP104" t="str">
            <v>0</v>
          </cell>
          <cell r="DQ104" t="str">
            <v>0</v>
          </cell>
          <cell r="DR104" t="str">
            <v>0</v>
          </cell>
          <cell r="DS104" t="str">
            <v>0</v>
          </cell>
          <cell r="DT104" t="str">
            <v>0</v>
          </cell>
          <cell r="DU104" t="str">
            <v>0</v>
          </cell>
          <cell r="DV104" t="str">
            <v>0</v>
          </cell>
        </row>
        <row r="105">
          <cell r="A105" t="str">
            <v>Taxes other than income taxes, utility  - State Supv &amp; Inspec 4081-30104</v>
          </cell>
          <cell r="B105" t="str">
            <v>0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 t="str">
            <v>0</v>
          </cell>
          <cell r="L105" t="str">
            <v>0</v>
          </cell>
          <cell r="M105" t="str">
            <v>0</v>
          </cell>
          <cell r="N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0</v>
          </cell>
          <cell r="V105" t="str">
            <v>0</v>
          </cell>
          <cell r="W105" t="str">
            <v>0</v>
          </cell>
          <cell r="X105" t="str">
            <v>0</v>
          </cell>
          <cell r="Y105" t="str">
            <v>0</v>
          </cell>
          <cell r="Z105" t="str">
            <v>0</v>
          </cell>
          <cell r="AA105" t="str">
            <v>0</v>
          </cell>
          <cell r="AB105" t="str">
            <v>0</v>
          </cell>
          <cell r="AD105" t="str">
            <v>0</v>
          </cell>
          <cell r="AE105" t="str">
            <v>0</v>
          </cell>
          <cell r="AF105" t="str">
            <v>0</v>
          </cell>
          <cell r="AG105" t="str">
            <v>0</v>
          </cell>
          <cell r="AH105" t="str">
            <v>0</v>
          </cell>
          <cell r="AI105" t="str">
            <v>0</v>
          </cell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 t="str">
            <v>0</v>
          </cell>
          <cell r="AO105" t="str">
            <v>0</v>
          </cell>
          <cell r="AP105" t="str">
            <v>0</v>
          </cell>
          <cell r="AR105" t="str">
            <v>0</v>
          </cell>
          <cell r="AS105" t="str">
            <v>0</v>
          </cell>
          <cell r="AT105" t="str">
            <v>0</v>
          </cell>
          <cell r="AU105" t="str">
            <v>0</v>
          </cell>
          <cell r="AV105" t="str">
            <v>0</v>
          </cell>
          <cell r="AW105" t="str">
            <v>0</v>
          </cell>
          <cell r="AX105" t="str">
            <v>0</v>
          </cell>
          <cell r="AY105" t="str">
            <v>0</v>
          </cell>
          <cell r="AZ105" t="str">
            <v>0</v>
          </cell>
          <cell r="BA105" t="str">
            <v>0</v>
          </cell>
          <cell r="BB105" t="str">
            <v>0</v>
          </cell>
          <cell r="BC105" t="str">
            <v>0</v>
          </cell>
          <cell r="BD105" t="str">
            <v>0</v>
          </cell>
          <cell r="BF105" t="str">
            <v>0</v>
          </cell>
          <cell r="BG105" t="str">
            <v>0</v>
          </cell>
          <cell r="BH105" t="str">
            <v>0</v>
          </cell>
          <cell r="BI105" t="str">
            <v>0</v>
          </cell>
          <cell r="BJ105" t="str">
            <v>0</v>
          </cell>
          <cell r="BK105" t="str">
            <v>0</v>
          </cell>
          <cell r="BL105" t="str">
            <v>0</v>
          </cell>
          <cell r="BM105" t="str">
            <v>0</v>
          </cell>
          <cell r="BN105" t="str">
            <v>0</v>
          </cell>
          <cell r="BO105" t="str">
            <v>0</v>
          </cell>
          <cell r="BP105" t="str">
            <v>0</v>
          </cell>
          <cell r="BQ105" t="str">
            <v>0</v>
          </cell>
          <cell r="BR105" t="str">
            <v>0</v>
          </cell>
          <cell r="BT105" t="str">
            <v>0</v>
          </cell>
          <cell r="BU105" t="str">
            <v>0</v>
          </cell>
          <cell r="BV105" t="str">
            <v>0</v>
          </cell>
          <cell r="BW105" t="str">
            <v>0</v>
          </cell>
          <cell r="BX105" t="str">
            <v>0</v>
          </cell>
          <cell r="BY105" t="str">
            <v>0</v>
          </cell>
          <cell r="BZ105" t="str">
            <v>0</v>
          </cell>
          <cell r="CA105" t="str">
            <v>0</v>
          </cell>
          <cell r="CB105" t="str">
            <v>0</v>
          </cell>
          <cell r="CC105" t="str">
            <v>0</v>
          </cell>
          <cell r="CD105" t="str">
            <v>0</v>
          </cell>
          <cell r="CE105" t="str">
            <v>0</v>
          </cell>
          <cell r="CF105" t="str">
            <v>0</v>
          </cell>
          <cell r="CH105" t="str">
            <v>0</v>
          </cell>
          <cell r="CI105" t="str">
            <v>0</v>
          </cell>
          <cell r="CJ105" t="str">
            <v>0</v>
          </cell>
          <cell r="CK105" t="str">
            <v>0</v>
          </cell>
          <cell r="CL105" t="str">
            <v>0</v>
          </cell>
          <cell r="CM105" t="str">
            <v>0</v>
          </cell>
          <cell r="CN105" t="str">
            <v>0</v>
          </cell>
          <cell r="CO105" t="str">
            <v>0</v>
          </cell>
          <cell r="CP105" t="str">
            <v>0</v>
          </cell>
          <cell r="CQ105" t="str">
            <v>0</v>
          </cell>
          <cell r="CR105" t="str">
            <v>0</v>
          </cell>
          <cell r="CS105" t="str">
            <v>0</v>
          </cell>
          <cell r="CT105" t="str">
            <v>0</v>
          </cell>
          <cell r="CV105" t="str">
            <v>0</v>
          </cell>
          <cell r="CW105" t="str">
            <v>0</v>
          </cell>
          <cell r="CX105" t="str">
            <v>0</v>
          </cell>
          <cell r="CY105" t="str">
            <v>0</v>
          </cell>
          <cell r="CZ105" t="str">
            <v>0</v>
          </cell>
          <cell r="DA105" t="str">
            <v>0</v>
          </cell>
          <cell r="DB105" t="str">
            <v>0</v>
          </cell>
          <cell r="DC105" t="str">
            <v>0</v>
          </cell>
          <cell r="DD105" t="str">
            <v>0</v>
          </cell>
          <cell r="DE105" t="str">
            <v>0</v>
          </cell>
          <cell r="DF105" t="str">
            <v>0</v>
          </cell>
          <cell r="DG105" t="str">
            <v>0</v>
          </cell>
          <cell r="DH105" t="str">
            <v>0</v>
          </cell>
          <cell r="DJ105" t="str">
            <v>0</v>
          </cell>
          <cell r="DK105" t="str">
            <v>0</v>
          </cell>
          <cell r="DL105" t="str">
            <v>0</v>
          </cell>
          <cell r="DM105" t="str">
            <v>0</v>
          </cell>
          <cell r="DN105" t="str">
            <v>0</v>
          </cell>
          <cell r="DO105" t="str">
            <v>0</v>
          </cell>
          <cell r="DP105" t="str">
            <v>0</v>
          </cell>
          <cell r="DQ105" t="str">
            <v>0</v>
          </cell>
          <cell r="DR105" t="str">
            <v>0</v>
          </cell>
          <cell r="DS105" t="str">
            <v>0</v>
          </cell>
          <cell r="DT105" t="str">
            <v>0</v>
          </cell>
          <cell r="DU105" t="str">
            <v>0</v>
          </cell>
          <cell r="DV105" t="str">
            <v>0</v>
          </cell>
        </row>
        <row r="106">
          <cell r="A106" t="str">
            <v>Taxes other than income taxes, utility  - Occupational Licens 4081-30103</v>
          </cell>
          <cell r="B106" t="str">
            <v>0</v>
          </cell>
          <cell r="C106" t="str">
            <v>0</v>
          </cell>
          <cell r="D106" t="str">
            <v>0</v>
          </cell>
          <cell r="E106" t="str">
            <v>0</v>
          </cell>
          <cell r="F106" t="str">
            <v>0</v>
          </cell>
          <cell r="G106" t="str">
            <v>0</v>
          </cell>
          <cell r="H106" t="str">
            <v>0</v>
          </cell>
          <cell r="I106" t="str">
            <v>0</v>
          </cell>
          <cell r="J106" t="str">
            <v>0</v>
          </cell>
          <cell r="K106" t="str">
            <v>0</v>
          </cell>
          <cell r="L106" t="str">
            <v>0</v>
          </cell>
          <cell r="M106" t="str">
            <v>0</v>
          </cell>
          <cell r="N106" t="str">
            <v>0</v>
          </cell>
          <cell r="P106" t="str">
            <v>0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0</v>
          </cell>
          <cell r="V106" t="str">
            <v>0</v>
          </cell>
          <cell r="W106" t="str">
            <v>0</v>
          </cell>
          <cell r="X106" t="str">
            <v>0</v>
          </cell>
          <cell r="Y106" t="str">
            <v>0</v>
          </cell>
          <cell r="Z106" t="str">
            <v>0</v>
          </cell>
          <cell r="AA106" t="str">
            <v>0</v>
          </cell>
          <cell r="AB106" t="str">
            <v>0</v>
          </cell>
          <cell r="AD106" t="str">
            <v>0</v>
          </cell>
          <cell r="AE106" t="str">
            <v>0</v>
          </cell>
          <cell r="AF106" t="str">
            <v>0</v>
          </cell>
          <cell r="AG106" t="str">
            <v>0</v>
          </cell>
          <cell r="AH106" t="str">
            <v>0</v>
          </cell>
          <cell r="AI106" t="str">
            <v>0</v>
          </cell>
          <cell r="AJ106" t="str">
            <v>0</v>
          </cell>
          <cell r="AK106" t="str">
            <v>0</v>
          </cell>
          <cell r="AL106" t="str">
            <v>0</v>
          </cell>
          <cell r="AM106" t="str">
            <v>0</v>
          </cell>
          <cell r="AN106" t="str">
            <v>0</v>
          </cell>
          <cell r="AO106" t="str">
            <v>0</v>
          </cell>
          <cell r="AP106" t="str">
            <v>0</v>
          </cell>
          <cell r="AR106" t="str">
            <v>0</v>
          </cell>
          <cell r="AS106" t="str">
            <v>0</v>
          </cell>
          <cell r="AT106" t="str">
            <v>0</v>
          </cell>
          <cell r="AU106" t="str">
            <v>0</v>
          </cell>
          <cell r="AV106" t="str">
            <v>0</v>
          </cell>
          <cell r="AW106" t="str">
            <v>0</v>
          </cell>
          <cell r="AX106" t="str">
            <v>0</v>
          </cell>
          <cell r="AY106" t="str">
            <v>0</v>
          </cell>
          <cell r="AZ106" t="str">
            <v>0</v>
          </cell>
          <cell r="BA106" t="str">
            <v>0</v>
          </cell>
          <cell r="BB106" t="str">
            <v>0</v>
          </cell>
          <cell r="BC106" t="str">
            <v>0</v>
          </cell>
          <cell r="BD106" t="str">
            <v>0</v>
          </cell>
          <cell r="BF106" t="str">
            <v>0</v>
          </cell>
          <cell r="BG106" t="str">
            <v>0</v>
          </cell>
          <cell r="BH106" t="str">
            <v>0</v>
          </cell>
          <cell r="BI106" t="str">
            <v>0</v>
          </cell>
          <cell r="BJ106" t="str">
            <v>0</v>
          </cell>
          <cell r="BK106" t="str">
            <v>0</v>
          </cell>
          <cell r="BL106" t="str">
            <v>0</v>
          </cell>
          <cell r="BM106" t="str">
            <v>0</v>
          </cell>
          <cell r="BN106" t="str">
            <v>0</v>
          </cell>
          <cell r="BO106" t="str">
            <v>0</v>
          </cell>
          <cell r="BP106" t="str">
            <v>0</v>
          </cell>
          <cell r="BQ106" t="str">
            <v>0</v>
          </cell>
          <cell r="BR106" t="str">
            <v>0</v>
          </cell>
          <cell r="BT106" t="str">
            <v>0</v>
          </cell>
          <cell r="BU106" t="str">
            <v>0</v>
          </cell>
          <cell r="BV106" t="str">
            <v>0</v>
          </cell>
          <cell r="BW106" t="str">
            <v>0</v>
          </cell>
          <cell r="BX106" t="str">
            <v>0</v>
          </cell>
          <cell r="BY106" t="str">
            <v>0</v>
          </cell>
          <cell r="BZ106" t="str">
            <v>0</v>
          </cell>
          <cell r="CA106" t="str">
            <v>0</v>
          </cell>
          <cell r="CB106" t="str">
            <v>0</v>
          </cell>
          <cell r="CC106" t="str">
            <v>0</v>
          </cell>
          <cell r="CD106" t="str">
            <v>0</v>
          </cell>
          <cell r="CE106" t="str">
            <v>0</v>
          </cell>
          <cell r="CF106" t="str">
            <v>0</v>
          </cell>
          <cell r="CH106" t="str">
            <v>0</v>
          </cell>
          <cell r="CI106" t="str">
            <v>0</v>
          </cell>
          <cell r="CJ106" t="str">
            <v>0</v>
          </cell>
          <cell r="CK106" t="str">
            <v>0</v>
          </cell>
          <cell r="CL106" t="str">
            <v>0</v>
          </cell>
          <cell r="CM106" t="str">
            <v>0</v>
          </cell>
          <cell r="CN106" t="str">
            <v>0</v>
          </cell>
          <cell r="CO106" t="str">
            <v>0</v>
          </cell>
          <cell r="CP106" t="str">
            <v>0</v>
          </cell>
          <cell r="CQ106" t="str">
            <v>0</v>
          </cell>
          <cell r="CR106" t="str">
            <v>0</v>
          </cell>
          <cell r="CS106" t="str">
            <v>0</v>
          </cell>
          <cell r="CT106" t="str">
            <v>0</v>
          </cell>
          <cell r="CV106" t="str">
            <v>0</v>
          </cell>
          <cell r="CW106" t="str">
            <v>0</v>
          </cell>
          <cell r="CX106" t="str">
            <v>0</v>
          </cell>
          <cell r="CY106" t="str">
            <v>0</v>
          </cell>
          <cell r="CZ106" t="str">
            <v>0</v>
          </cell>
          <cell r="DA106" t="str">
            <v>0</v>
          </cell>
          <cell r="DB106" t="str">
            <v>0</v>
          </cell>
          <cell r="DC106" t="str">
            <v>0</v>
          </cell>
          <cell r="DD106" t="str">
            <v>0</v>
          </cell>
          <cell r="DE106" t="str">
            <v>0</v>
          </cell>
          <cell r="DF106" t="str">
            <v>0</v>
          </cell>
          <cell r="DG106" t="str">
            <v>0</v>
          </cell>
          <cell r="DH106" t="str">
            <v>0</v>
          </cell>
          <cell r="DJ106" t="str">
            <v>0</v>
          </cell>
          <cell r="DK106" t="str">
            <v>0</v>
          </cell>
          <cell r="DL106" t="str">
            <v>0</v>
          </cell>
          <cell r="DM106" t="str">
            <v>0</v>
          </cell>
          <cell r="DN106" t="str">
            <v>0</v>
          </cell>
          <cell r="DO106" t="str">
            <v>0</v>
          </cell>
          <cell r="DP106" t="str">
            <v>0</v>
          </cell>
          <cell r="DQ106" t="str">
            <v>0</v>
          </cell>
          <cell r="DR106" t="str">
            <v>0</v>
          </cell>
          <cell r="DS106" t="str">
            <v>0</v>
          </cell>
          <cell r="DT106" t="str">
            <v>0</v>
          </cell>
          <cell r="DU106" t="str">
            <v>0</v>
          </cell>
          <cell r="DV106" t="str">
            <v>0</v>
          </cell>
        </row>
        <row r="107">
          <cell r="A107" t="str">
            <v>Taxes other than income taxes, utility  - Denver Head Tax 4081-01237</v>
          </cell>
          <cell r="B107" t="str">
            <v>0</v>
          </cell>
          <cell r="C107" t="str">
            <v>0</v>
          </cell>
          <cell r="D107" t="str">
            <v>0</v>
          </cell>
          <cell r="E107" t="str">
            <v>0</v>
          </cell>
          <cell r="F107" t="str">
            <v>0</v>
          </cell>
          <cell r="G107" t="str">
            <v>0</v>
          </cell>
          <cell r="H107" t="str">
            <v>0</v>
          </cell>
          <cell r="I107" t="str">
            <v>0</v>
          </cell>
          <cell r="J107" t="str">
            <v>0</v>
          </cell>
          <cell r="K107" t="str">
            <v>0</v>
          </cell>
          <cell r="L107" t="str">
            <v>0</v>
          </cell>
          <cell r="M107" t="str">
            <v>0</v>
          </cell>
          <cell r="N107" t="str">
            <v>0</v>
          </cell>
          <cell r="P107" t="str">
            <v>0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0</v>
          </cell>
          <cell r="V107" t="str">
            <v>0</v>
          </cell>
          <cell r="W107" t="str">
            <v>0</v>
          </cell>
          <cell r="X107" t="str">
            <v>0</v>
          </cell>
          <cell r="Y107" t="str">
            <v>0</v>
          </cell>
          <cell r="Z107" t="str">
            <v>0</v>
          </cell>
          <cell r="AA107" t="str">
            <v>0</v>
          </cell>
          <cell r="AB107" t="str">
            <v>0</v>
          </cell>
          <cell r="AD107" t="str">
            <v>0</v>
          </cell>
          <cell r="AE107" t="str">
            <v>0</v>
          </cell>
          <cell r="AF107" t="str">
            <v>0</v>
          </cell>
          <cell r="AG107" t="str">
            <v>0</v>
          </cell>
          <cell r="AH107" t="str">
            <v>0</v>
          </cell>
          <cell r="AI107" t="str">
            <v>0</v>
          </cell>
          <cell r="AJ107" t="str">
            <v>0</v>
          </cell>
          <cell r="AK107" t="str">
            <v>0</v>
          </cell>
          <cell r="AL107" t="str">
            <v>0</v>
          </cell>
          <cell r="AM107" t="str">
            <v>0</v>
          </cell>
          <cell r="AN107" t="str">
            <v>0</v>
          </cell>
          <cell r="AO107" t="str">
            <v>0</v>
          </cell>
          <cell r="AP107" t="str">
            <v>0</v>
          </cell>
          <cell r="AR107" t="str">
            <v>0</v>
          </cell>
          <cell r="AS107" t="str">
            <v>0</v>
          </cell>
          <cell r="AT107" t="str">
            <v>0</v>
          </cell>
          <cell r="AU107" t="str">
            <v>0</v>
          </cell>
          <cell r="AV107" t="str">
            <v>0</v>
          </cell>
          <cell r="AW107" t="str">
            <v>0</v>
          </cell>
          <cell r="AX107" t="str">
            <v>0</v>
          </cell>
          <cell r="AY107" t="str">
            <v>0</v>
          </cell>
          <cell r="AZ107" t="str">
            <v>0</v>
          </cell>
          <cell r="BA107" t="str">
            <v>0</v>
          </cell>
          <cell r="BB107" t="str">
            <v>0</v>
          </cell>
          <cell r="BC107" t="str">
            <v>0</v>
          </cell>
          <cell r="BD107" t="str">
            <v>0</v>
          </cell>
          <cell r="BF107" t="str">
            <v>0</v>
          </cell>
          <cell r="BG107" t="str">
            <v>0</v>
          </cell>
          <cell r="BH107" t="str">
            <v>0</v>
          </cell>
          <cell r="BI107" t="str">
            <v>0</v>
          </cell>
          <cell r="BJ107" t="str">
            <v>0</v>
          </cell>
          <cell r="BK107" t="str">
            <v>0</v>
          </cell>
          <cell r="BL107" t="str">
            <v>0</v>
          </cell>
          <cell r="BM107" t="str">
            <v>0</v>
          </cell>
          <cell r="BN107" t="str">
            <v>0</v>
          </cell>
          <cell r="BO107" t="str">
            <v>0</v>
          </cell>
          <cell r="BP107" t="str">
            <v>0</v>
          </cell>
          <cell r="BQ107" t="str">
            <v>0</v>
          </cell>
          <cell r="BR107" t="str">
            <v>0</v>
          </cell>
          <cell r="BT107" t="str">
            <v>0</v>
          </cell>
          <cell r="BU107" t="str">
            <v>0</v>
          </cell>
          <cell r="BV107" t="str">
            <v>0</v>
          </cell>
          <cell r="BW107" t="str">
            <v>0</v>
          </cell>
          <cell r="BX107" t="str">
            <v>0</v>
          </cell>
          <cell r="BY107" t="str">
            <v>0</v>
          </cell>
          <cell r="BZ107" t="str">
            <v>0</v>
          </cell>
          <cell r="CA107" t="str">
            <v>0</v>
          </cell>
          <cell r="CB107" t="str">
            <v>0</v>
          </cell>
          <cell r="CC107" t="str">
            <v>0</v>
          </cell>
          <cell r="CD107" t="str">
            <v>0</v>
          </cell>
          <cell r="CE107" t="str">
            <v>0</v>
          </cell>
          <cell r="CF107" t="str">
            <v>0</v>
          </cell>
          <cell r="CH107" t="str">
            <v>0</v>
          </cell>
          <cell r="CI107" t="str">
            <v>0</v>
          </cell>
          <cell r="CJ107" t="str">
            <v>0</v>
          </cell>
          <cell r="CK107" t="str">
            <v>0</v>
          </cell>
          <cell r="CL107" t="str">
            <v>0</v>
          </cell>
          <cell r="CM107" t="str">
            <v>0</v>
          </cell>
          <cell r="CN107" t="str">
            <v>0</v>
          </cell>
          <cell r="CO107" t="str">
            <v>0</v>
          </cell>
          <cell r="CP107" t="str">
            <v>0</v>
          </cell>
          <cell r="CQ107" t="str">
            <v>0</v>
          </cell>
          <cell r="CR107" t="str">
            <v>0</v>
          </cell>
          <cell r="CS107" t="str">
            <v>0</v>
          </cell>
          <cell r="CT107" t="str">
            <v>0</v>
          </cell>
          <cell r="CV107" t="str">
            <v>0</v>
          </cell>
          <cell r="CW107" t="str">
            <v>0</v>
          </cell>
          <cell r="CX107" t="str">
            <v>0</v>
          </cell>
          <cell r="CY107" t="str">
            <v>0</v>
          </cell>
          <cell r="CZ107" t="str">
            <v>0</v>
          </cell>
          <cell r="DA107" t="str">
            <v>0</v>
          </cell>
          <cell r="DB107" t="str">
            <v>0</v>
          </cell>
          <cell r="DC107" t="str">
            <v>0</v>
          </cell>
          <cell r="DD107" t="str">
            <v>0</v>
          </cell>
          <cell r="DE107" t="str">
            <v>0</v>
          </cell>
          <cell r="DF107" t="str">
            <v>0</v>
          </cell>
          <cell r="DG107" t="str">
            <v>0</v>
          </cell>
          <cell r="DH107" t="str">
            <v>0</v>
          </cell>
          <cell r="DJ107" t="str">
            <v>0</v>
          </cell>
          <cell r="DK107" t="str">
            <v>0</v>
          </cell>
          <cell r="DL107" t="str">
            <v>0</v>
          </cell>
          <cell r="DM107" t="str">
            <v>0</v>
          </cell>
          <cell r="DN107" t="str">
            <v>0</v>
          </cell>
          <cell r="DO107" t="str">
            <v>0</v>
          </cell>
          <cell r="DP107" t="str">
            <v>0</v>
          </cell>
          <cell r="DQ107" t="str">
            <v>0</v>
          </cell>
          <cell r="DR107" t="str">
            <v>0</v>
          </cell>
          <cell r="DS107" t="str">
            <v>0</v>
          </cell>
          <cell r="DT107" t="str">
            <v>0</v>
          </cell>
          <cell r="DU107" t="str">
            <v>0</v>
          </cell>
          <cell r="DV107" t="str">
            <v>0</v>
          </cell>
        </row>
        <row r="108">
          <cell r="A108" t="str">
            <v>Taxes other than income taxes, utility  - Kentucky Local Tax 4081-01219</v>
          </cell>
          <cell r="B108" t="str">
            <v>0</v>
          </cell>
          <cell r="C108" t="str">
            <v>0</v>
          </cell>
          <cell r="D108" t="str">
            <v>0</v>
          </cell>
          <cell r="E108" t="str">
            <v>0</v>
          </cell>
          <cell r="F108" t="str">
            <v>0</v>
          </cell>
          <cell r="G108" t="str">
            <v>0</v>
          </cell>
          <cell r="H108" t="str">
            <v>0</v>
          </cell>
          <cell r="I108" t="str">
            <v>0</v>
          </cell>
          <cell r="J108" t="str">
            <v>0</v>
          </cell>
          <cell r="K108" t="str">
            <v>0</v>
          </cell>
          <cell r="L108" t="str">
            <v>0</v>
          </cell>
          <cell r="M108" t="str">
            <v>0</v>
          </cell>
          <cell r="N108" t="str">
            <v>0</v>
          </cell>
          <cell r="P108" t="str">
            <v>0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0</v>
          </cell>
          <cell r="V108" t="str">
            <v>0</v>
          </cell>
          <cell r="W108" t="str">
            <v>0</v>
          </cell>
          <cell r="X108" t="str">
            <v>0</v>
          </cell>
          <cell r="Y108" t="str">
            <v>0</v>
          </cell>
          <cell r="Z108" t="str">
            <v>0</v>
          </cell>
          <cell r="AA108" t="str">
            <v>0</v>
          </cell>
          <cell r="AB108" t="str">
            <v>0</v>
          </cell>
          <cell r="AD108" t="str">
            <v>0</v>
          </cell>
          <cell r="AE108" t="str">
            <v>0</v>
          </cell>
          <cell r="AF108" t="str">
            <v>0</v>
          </cell>
          <cell r="AG108" t="str">
            <v>0</v>
          </cell>
          <cell r="AH108" t="str">
            <v>0</v>
          </cell>
          <cell r="AI108" t="str">
            <v>0</v>
          </cell>
          <cell r="AJ108" t="str">
            <v>0</v>
          </cell>
          <cell r="AK108" t="str">
            <v>0</v>
          </cell>
          <cell r="AL108" t="str">
            <v>0</v>
          </cell>
          <cell r="AM108" t="str">
            <v>0</v>
          </cell>
          <cell r="AN108" t="str">
            <v>0</v>
          </cell>
          <cell r="AO108" t="str">
            <v>0</v>
          </cell>
          <cell r="AP108" t="str">
            <v>0</v>
          </cell>
          <cell r="AR108" t="str">
            <v>0</v>
          </cell>
          <cell r="AS108" t="str">
            <v>0</v>
          </cell>
          <cell r="AT108" t="str">
            <v>0</v>
          </cell>
          <cell r="AU108" t="str">
            <v>0</v>
          </cell>
          <cell r="AV108" t="str">
            <v>0</v>
          </cell>
          <cell r="AW108" t="str">
            <v>0</v>
          </cell>
          <cell r="AX108" t="str">
            <v>0</v>
          </cell>
          <cell r="AY108" t="str">
            <v>0</v>
          </cell>
          <cell r="AZ108" t="str">
            <v>0</v>
          </cell>
          <cell r="BA108" t="str">
            <v>0</v>
          </cell>
          <cell r="BB108" t="str">
            <v>0</v>
          </cell>
          <cell r="BC108" t="str">
            <v>0</v>
          </cell>
          <cell r="BD108" t="str">
            <v>0</v>
          </cell>
          <cell r="BF108" t="str">
            <v>0</v>
          </cell>
          <cell r="BG108" t="str">
            <v>0</v>
          </cell>
          <cell r="BH108" t="str">
            <v>0</v>
          </cell>
          <cell r="BI108" t="str">
            <v>0</v>
          </cell>
          <cell r="BJ108" t="str">
            <v>0</v>
          </cell>
          <cell r="BK108" t="str">
            <v>0</v>
          </cell>
          <cell r="BL108" t="str">
            <v>0</v>
          </cell>
          <cell r="BM108" t="str">
            <v>0</v>
          </cell>
          <cell r="BN108" t="str">
            <v>0</v>
          </cell>
          <cell r="BO108" t="str">
            <v>0</v>
          </cell>
          <cell r="BP108" t="str">
            <v>0</v>
          </cell>
          <cell r="BQ108" t="str">
            <v>0</v>
          </cell>
          <cell r="BR108" t="str">
            <v>0</v>
          </cell>
          <cell r="BT108" t="str">
            <v>0</v>
          </cell>
          <cell r="BU108" t="str">
            <v>0</v>
          </cell>
          <cell r="BV108" t="str">
            <v>0</v>
          </cell>
          <cell r="BW108" t="str">
            <v>0</v>
          </cell>
          <cell r="BX108" t="str">
            <v>0</v>
          </cell>
          <cell r="BY108" t="str">
            <v>0</v>
          </cell>
          <cell r="BZ108" t="str">
            <v>0</v>
          </cell>
          <cell r="CA108" t="str">
            <v>0</v>
          </cell>
          <cell r="CB108" t="str">
            <v>0</v>
          </cell>
          <cell r="CC108" t="str">
            <v>0</v>
          </cell>
          <cell r="CD108" t="str">
            <v>0</v>
          </cell>
          <cell r="CE108" t="str">
            <v>0</v>
          </cell>
          <cell r="CF108" t="str">
            <v>0</v>
          </cell>
          <cell r="CH108" t="str">
            <v>0</v>
          </cell>
          <cell r="CI108" t="str">
            <v>0</v>
          </cell>
          <cell r="CJ108" t="str">
            <v>0</v>
          </cell>
          <cell r="CK108" t="str">
            <v>0</v>
          </cell>
          <cell r="CL108" t="str">
            <v>0</v>
          </cell>
          <cell r="CM108" t="str">
            <v>0</v>
          </cell>
          <cell r="CN108" t="str">
            <v>0</v>
          </cell>
          <cell r="CO108" t="str">
            <v>0</v>
          </cell>
          <cell r="CP108" t="str">
            <v>0</v>
          </cell>
          <cell r="CQ108" t="str">
            <v>0</v>
          </cell>
          <cell r="CR108" t="str">
            <v>0</v>
          </cell>
          <cell r="CS108" t="str">
            <v>0</v>
          </cell>
          <cell r="CT108" t="str">
            <v>0</v>
          </cell>
          <cell r="CV108" t="str">
            <v>0</v>
          </cell>
          <cell r="CW108" t="str">
            <v>0</v>
          </cell>
          <cell r="CX108" t="str">
            <v>0</v>
          </cell>
          <cell r="CY108" t="str">
            <v>0</v>
          </cell>
          <cell r="CZ108" t="str">
            <v>0</v>
          </cell>
          <cell r="DA108" t="str">
            <v>0</v>
          </cell>
          <cell r="DB108" t="str">
            <v>0</v>
          </cell>
          <cell r="DC108" t="str">
            <v>0</v>
          </cell>
          <cell r="DD108" t="str">
            <v>0</v>
          </cell>
          <cell r="DE108" t="str">
            <v>0</v>
          </cell>
          <cell r="DF108" t="str">
            <v>0</v>
          </cell>
          <cell r="DG108" t="str">
            <v>0</v>
          </cell>
          <cell r="DH108" t="str">
            <v>0</v>
          </cell>
          <cell r="DJ108" t="str">
            <v>0</v>
          </cell>
          <cell r="DK108" t="str">
            <v>0</v>
          </cell>
          <cell r="DL108" t="str">
            <v>0</v>
          </cell>
          <cell r="DM108" t="str">
            <v>0</v>
          </cell>
          <cell r="DN108" t="str">
            <v>0</v>
          </cell>
          <cell r="DO108" t="str">
            <v>0</v>
          </cell>
          <cell r="DP108" t="str">
            <v>0</v>
          </cell>
          <cell r="DQ108" t="str">
            <v>0</v>
          </cell>
          <cell r="DR108" t="str">
            <v>0</v>
          </cell>
          <cell r="DS108" t="str">
            <v>0</v>
          </cell>
          <cell r="DT108" t="str">
            <v>0</v>
          </cell>
          <cell r="DU108" t="str">
            <v>0</v>
          </cell>
          <cell r="DV108" t="str">
            <v>0</v>
          </cell>
        </row>
        <row r="109">
          <cell r="A109" t="str">
            <v>Taxes other than income taxes, utility  - Default 4081-00000</v>
          </cell>
          <cell r="B109" t="str">
            <v>0</v>
          </cell>
          <cell r="C109" t="str">
            <v>0</v>
          </cell>
          <cell r="D109" t="str">
            <v>0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0</v>
          </cell>
          <cell r="I109" t="str">
            <v>0</v>
          </cell>
          <cell r="J109" t="str">
            <v>0</v>
          </cell>
          <cell r="K109" t="str">
            <v>0</v>
          </cell>
          <cell r="L109" t="str">
            <v>0</v>
          </cell>
          <cell r="M109" t="str">
            <v>0</v>
          </cell>
          <cell r="N109" t="str">
            <v>0</v>
          </cell>
          <cell r="P109" t="str">
            <v>0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0</v>
          </cell>
          <cell r="V109" t="str">
            <v>0</v>
          </cell>
          <cell r="W109" t="str">
            <v>0</v>
          </cell>
          <cell r="X109" t="str">
            <v>0</v>
          </cell>
          <cell r="Y109" t="str">
            <v>0</v>
          </cell>
          <cell r="Z109" t="str">
            <v>0</v>
          </cell>
          <cell r="AA109" t="str">
            <v>0</v>
          </cell>
          <cell r="AB109" t="str">
            <v>0</v>
          </cell>
          <cell r="AD109" t="str">
            <v>0</v>
          </cell>
          <cell r="AE109" t="str">
            <v>0</v>
          </cell>
          <cell r="AF109" t="str">
            <v>0</v>
          </cell>
          <cell r="AG109" t="str">
            <v>0</v>
          </cell>
          <cell r="AH109" t="str">
            <v>0</v>
          </cell>
          <cell r="AI109" t="str">
            <v>0</v>
          </cell>
          <cell r="AJ109" t="str">
            <v>0</v>
          </cell>
          <cell r="AK109" t="str">
            <v>0</v>
          </cell>
          <cell r="AL109" t="str">
            <v>0</v>
          </cell>
          <cell r="AM109" t="str">
            <v>0</v>
          </cell>
          <cell r="AN109" t="str">
            <v>0</v>
          </cell>
          <cell r="AO109" t="str">
            <v>0</v>
          </cell>
          <cell r="AP109" t="str">
            <v>0</v>
          </cell>
          <cell r="AR109" t="str">
            <v>0</v>
          </cell>
          <cell r="AS109" t="str">
            <v>0</v>
          </cell>
          <cell r="AT109" t="str">
            <v>0</v>
          </cell>
          <cell r="AU109" t="str">
            <v>0</v>
          </cell>
          <cell r="AV109" t="str">
            <v>0</v>
          </cell>
          <cell r="AW109" t="str">
            <v>0</v>
          </cell>
          <cell r="AX109" t="str">
            <v>0</v>
          </cell>
          <cell r="AY109" t="str">
            <v>0</v>
          </cell>
          <cell r="AZ109" t="str">
            <v>0</v>
          </cell>
          <cell r="BA109" t="str">
            <v>0</v>
          </cell>
          <cell r="BB109" t="str">
            <v>0</v>
          </cell>
          <cell r="BC109" t="str">
            <v>0</v>
          </cell>
          <cell r="BD109" t="str">
            <v>0</v>
          </cell>
          <cell r="BF109">
            <v>1315200</v>
          </cell>
          <cell r="BG109">
            <v>109600</v>
          </cell>
          <cell r="BH109">
            <v>109600</v>
          </cell>
          <cell r="BI109">
            <v>109600</v>
          </cell>
          <cell r="BJ109">
            <v>109600</v>
          </cell>
          <cell r="BK109">
            <v>109600</v>
          </cell>
          <cell r="BL109">
            <v>109600</v>
          </cell>
          <cell r="BM109">
            <v>109600</v>
          </cell>
          <cell r="BN109">
            <v>109600</v>
          </cell>
          <cell r="BO109">
            <v>109600</v>
          </cell>
          <cell r="BP109">
            <v>109600</v>
          </cell>
          <cell r="BQ109">
            <v>109600</v>
          </cell>
          <cell r="BR109">
            <v>109600</v>
          </cell>
          <cell r="BT109">
            <v>1260000</v>
          </cell>
          <cell r="BU109">
            <v>105000</v>
          </cell>
          <cell r="BV109">
            <v>105000</v>
          </cell>
          <cell r="BW109">
            <v>105000</v>
          </cell>
          <cell r="BX109">
            <v>105000</v>
          </cell>
          <cell r="BY109">
            <v>105000</v>
          </cell>
          <cell r="BZ109">
            <v>105000</v>
          </cell>
          <cell r="CA109">
            <v>105000</v>
          </cell>
          <cell r="CB109">
            <v>105000</v>
          </cell>
          <cell r="CC109">
            <v>105000</v>
          </cell>
          <cell r="CD109">
            <v>105000</v>
          </cell>
          <cell r="CE109">
            <v>105000</v>
          </cell>
          <cell r="CF109">
            <v>105000</v>
          </cell>
          <cell r="CH109" t="str">
            <v>0</v>
          </cell>
          <cell r="CI109" t="str">
            <v>0</v>
          </cell>
          <cell r="CJ109" t="str">
            <v>0</v>
          </cell>
          <cell r="CK109" t="str">
            <v>0</v>
          </cell>
          <cell r="CL109" t="str">
            <v>0</v>
          </cell>
          <cell r="CM109" t="str">
            <v>0</v>
          </cell>
          <cell r="CN109" t="str">
            <v>0</v>
          </cell>
          <cell r="CO109" t="str">
            <v>0</v>
          </cell>
          <cell r="CP109" t="str">
            <v>0</v>
          </cell>
          <cell r="CQ109" t="str">
            <v>0</v>
          </cell>
          <cell r="CR109" t="str">
            <v>0</v>
          </cell>
          <cell r="CS109" t="str">
            <v>0</v>
          </cell>
          <cell r="CT109" t="str">
            <v>0</v>
          </cell>
          <cell r="CV109" t="str">
            <v>0</v>
          </cell>
          <cell r="CW109" t="str">
            <v>0</v>
          </cell>
          <cell r="CX109" t="str">
            <v>0</v>
          </cell>
          <cell r="CY109" t="str">
            <v>0</v>
          </cell>
          <cell r="CZ109" t="str">
            <v>0</v>
          </cell>
          <cell r="DA109" t="str">
            <v>0</v>
          </cell>
          <cell r="DB109" t="str">
            <v>0</v>
          </cell>
          <cell r="DC109" t="str">
            <v>0</v>
          </cell>
          <cell r="DD109" t="str">
            <v>0</v>
          </cell>
          <cell r="DE109" t="str">
            <v>0</v>
          </cell>
          <cell r="DF109" t="str">
            <v>0</v>
          </cell>
          <cell r="DG109" t="str">
            <v>0</v>
          </cell>
          <cell r="DH109" t="str">
            <v>0</v>
          </cell>
          <cell r="DJ109" t="str">
            <v>0</v>
          </cell>
          <cell r="DK109" t="str">
            <v>0</v>
          </cell>
          <cell r="DL109" t="str">
            <v>0</v>
          </cell>
          <cell r="DM109" t="str">
            <v>0</v>
          </cell>
          <cell r="DN109" t="str">
            <v>0</v>
          </cell>
          <cell r="DO109" t="str">
            <v>0</v>
          </cell>
          <cell r="DP109" t="str">
            <v>0</v>
          </cell>
          <cell r="DQ109" t="str">
            <v>0</v>
          </cell>
          <cell r="DR109" t="str">
            <v>0</v>
          </cell>
          <cell r="DS109" t="str">
            <v>0</v>
          </cell>
          <cell r="DT109" t="str">
            <v>0</v>
          </cell>
          <cell r="DU109" t="str">
            <v>0</v>
          </cell>
          <cell r="DV109" t="str">
            <v>0</v>
          </cell>
        </row>
        <row r="110">
          <cell r="A110" t="str">
            <v>Taxes other than income taxes, utility  - Benefits Load 4081-01200</v>
          </cell>
          <cell r="B110" t="str">
            <v>0</v>
          </cell>
          <cell r="C110" t="str">
            <v>0</v>
          </cell>
          <cell r="D110" t="str">
            <v>0</v>
          </cell>
          <cell r="E110" t="str">
            <v>0</v>
          </cell>
          <cell r="F110" t="str">
            <v>0</v>
          </cell>
          <cell r="G110" t="str">
            <v>0</v>
          </cell>
          <cell r="H110" t="str">
            <v>0</v>
          </cell>
          <cell r="I110" t="str">
            <v>0</v>
          </cell>
          <cell r="J110" t="str">
            <v>0</v>
          </cell>
          <cell r="K110" t="str">
            <v>0</v>
          </cell>
          <cell r="L110" t="str">
            <v>0</v>
          </cell>
          <cell r="M110" t="str">
            <v>0</v>
          </cell>
          <cell r="N110" t="str">
            <v>0</v>
          </cell>
          <cell r="P110" t="str">
            <v>0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0</v>
          </cell>
          <cell r="V110" t="str">
            <v>0</v>
          </cell>
          <cell r="W110" t="str">
            <v>0</v>
          </cell>
          <cell r="X110" t="str">
            <v>0</v>
          </cell>
          <cell r="Y110" t="str">
            <v>0</v>
          </cell>
          <cell r="Z110" t="str">
            <v>0</v>
          </cell>
          <cell r="AA110" t="str">
            <v>0</v>
          </cell>
          <cell r="AB110" t="str">
            <v>0</v>
          </cell>
          <cell r="AD110" t="str">
            <v>0</v>
          </cell>
          <cell r="AE110" t="str">
            <v>0</v>
          </cell>
          <cell r="AF110" t="str">
            <v>0</v>
          </cell>
          <cell r="AG110" t="str">
            <v>0</v>
          </cell>
          <cell r="AH110" t="str">
            <v>0</v>
          </cell>
          <cell r="AI110" t="str">
            <v>0</v>
          </cell>
          <cell r="AJ110" t="str">
            <v>0</v>
          </cell>
          <cell r="AK110" t="str">
            <v>0</v>
          </cell>
          <cell r="AL110" t="str">
            <v>0</v>
          </cell>
          <cell r="AM110" t="str">
            <v>0</v>
          </cell>
          <cell r="AN110" t="str">
            <v>0</v>
          </cell>
          <cell r="AO110" t="str">
            <v>0</v>
          </cell>
          <cell r="AP110" t="str">
            <v>0</v>
          </cell>
          <cell r="AR110" t="str">
            <v>0</v>
          </cell>
          <cell r="AS110" t="str">
            <v>0</v>
          </cell>
          <cell r="AT110" t="str">
            <v>0</v>
          </cell>
          <cell r="AU110" t="str">
            <v>0</v>
          </cell>
          <cell r="AV110" t="str">
            <v>0</v>
          </cell>
          <cell r="AW110" t="str">
            <v>0</v>
          </cell>
          <cell r="AX110" t="str">
            <v>0</v>
          </cell>
          <cell r="AY110" t="str">
            <v>0</v>
          </cell>
          <cell r="AZ110" t="str">
            <v>0</v>
          </cell>
          <cell r="BA110" t="str">
            <v>0</v>
          </cell>
          <cell r="BB110" t="str">
            <v>0</v>
          </cell>
          <cell r="BC110" t="str">
            <v>0</v>
          </cell>
          <cell r="BD110" t="str">
            <v>0</v>
          </cell>
          <cell r="BF110" t="str">
            <v>0</v>
          </cell>
          <cell r="BG110" t="str">
            <v>0</v>
          </cell>
          <cell r="BH110" t="str">
            <v>0</v>
          </cell>
          <cell r="BI110" t="str">
            <v>0</v>
          </cell>
          <cell r="BJ110" t="str">
            <v>0</v>
          </cell>
          <cell r="BK110" t="str">
            <v>0</v>
          </cell>
          <cell r="BL110" t="str">
            <v>0</v>
          </cell>
          <cell r="BM110" t="str">
            <v>0</v>
          </cell>
          <cell r="BN110" t="str">
            <v>0</v>
          </cell>
          <cell r="BO110" t="str">
            <v>0</v>
          </cell>
          <cell r="BP110" t="str">
            <v>0</v>
          </cell>
          <cell r="BQ110" t="str">
            <v>0</v>
          </cell>
          <cell r="BR110" t="str">
            <v>0</v>
          </cell>
          <cell r="BT110" t="str">
            <v>0</v>
          </cell>
          <cell r="BU110" t="str">
            <v>0</v>
          </cell>
          <cell r="BV110" t="str">
            <v>0</v>
          </cell>
          <cell r="BW110" t="str">
            <v>0</v>
          </cell>
          <cell r="BX110" t="str">
            <v>0</v>
          </cell>
          <cell r="BY110" t="str">
            <v>0</v>
          </cell>
          <cell r="BZ110" t="str">
            <v>0</v>
          </cell>
          <cell r="CA110" t="str">
            <v>0</v>
          </cell>
          <cell r="CB110" t="str">
            <v>0</v>
          </cell>
          <cell r="CC110" t="str">
            <v>0</v>
          </cell>
          <cell r="CD110" t="str">
            <v>0</v>
          </cell>
          <cell r="CE110" t="str">
            <v>0</v>
          </cell>
          <cell r="CF110" t="str">
            <v>0</v>
          </cell>
          <cell r="CH110" t="str">
            <v>0</v>
          </cell>
          <cell r="CI110" t="str">
            <v>0</v>
          </cell>
          <cell r="CJ110" t="str">
            <v>0</v>
          </cell>
          <cell r="CK110" t="str">
            <v>0</v>
          </cell>
          <cell r="CL110" t="str">
            <v>0</v>
          </cell>
          <cell r="CM110" t="str">
            <v>0</v>
          </cell>
          <cell r="CN110" t="str">
            <v>0</v>
          </cell>
          <cell r="CO110" t="str">
            <v>0</v>
          </cell>
          <cell r="CP110" t="str">
            <v>0</v>
          </cell>
          <cell r="CQ110" t="str">
            <v>0</v>
          </cell>
          <cell r="CR110" t="str">
            <v>0</v>
          </cell>
          <cell r="CS110" t="str">
            <v>0</v>
          </cell>
          <cell r="CT110" t="str">
            <v>0</v>
          </cell>
          <cell r="CV110" t="str">
            <v>0</v>
          </cell>
          <cell r="CW110" t="str">
            <v>0</v>
          </cell>
          <cell r="CX110" t="str">
            <v>0</v>
          </cell>
          <cell r="CY110" t="str">
            <v>0</v>
          </cell>
          <cell r="CZ110" t="str">
            <v>0</v>
          </cell>
          <cell r="DA110" t="str">
            <v>0</v>
          </cell>
          <cell r="DB110" t="str">
            <v>0</v>
          </cell>
          <cell r="DC110" t="str">
            <v>0</v>
          </cell>
          <cell r="DD110" t="str">
            <v>0</v>
          </cell>
          <cell r="DE110" t="str">
            <v>0</v>
          </cell>
          <cell r="DF110" t="str">
            <v>0</v>
          </cell>
          <cell r="DG110" t="str">
            <v>0</v>
          </cell>
          <cell r="DH110" t="str">
            <v>0</v>
          </cell>
          <cell r="DJ110" t="str">
            <v>0</v>
          </cell>
          <cell r="DK110" t="str">
            <v>0</v>
          </cell>
          <cell r="DL110" t="str">
            <v>0</v>
          </cell>
          <cell r="DM110" t="str">
            <v>0</v>
          </cell>
          <cell r="DN110" t="str">
            <v>0</v>
          </cell>
          <cell r="DO110" t="str">
            <v>0</v>
          </cell>
          <cell r="DP110" t="str">
            <v>0</v>
          </cell>
          <cell r="DQ110" t="str">
            <v>0</v>
          </cell>
          <cell r="DR110" t="str">
            <v>0</v>
          </cell>
          <cell r="DS110" t="str">
            <v>0</v>
          </cell>
          <cell r="DT110" t="str">
            <v>0</v>
          </cell>
          <cell r="DU110" t="str">
            <v>0</v>
          </cell>
          <cell r="DV110" t="str">
            <v>0</v>
          </cell>
        </row>
        <row r="111">
          <cell r="A111" t="str">
            <v>Others</v>
          </cell>
          <cell r="B111">
            <v>2628862.3199999998</v>
          </cell>
          <cell r="C111">
            <v>219071.86</v>
          </cell>
          <cell r="D111">
            <v>219071.86</v>
          </cell>
          <cell r="E111">
            <v>219071.86</v>
          </cell>
          <cell r="F111">
            <v>219071.86</v>
          </cell>
          <cell r="G111">
            <v>219071.86</v>
          </cell>
          <cell r="H111">
            <v>219071.86</v>
          </cell>
          <cell r="I111">
            <v>219071.86</v>
          </cell>
          <cell r="J111">
            <v>219071.86</v>
          </cell>
          <cell r="K111">
            <v>219071.86</v>
          </cell>
          <cell r="L111">
            <v>219071.86</v>
          </cell>
          <cell r="M111">
            <v>219071.86</v>
          </cell>
          <cell r="N111">
            <v>219071.86</v>
          </cell>
          <cell r="P111">
            <v>1154717.8400000001</v>
          </cell>
          <cell r="Q111">
            <v>58122.82</v>
          </cell>
          <cell r="R111">
            <v>63350.82</v>
          </cell>
          <cell r="S111">
            <v>57855.82</v>
          </cell>
          <cell r="T111">
            <v>99855.82</v>
          </cell>
          <cell r="U111">
            <v>148385.82</v>
          </cell>
          <cell r="V111">
            <v>99855.82</v>
          </cell>
          <cell r="W111">
            <v>99886.82</v>
          </cell>
          <cell r="X111">
            <v>99855.82</v>
          </cell>
          <cell r="Y111">
            <v>99876.82</v>
          </cell>
          <cell r="Z111">
            <v>99855.82</v>
          </cell>
          <cell r="AA111">
            <v>99882.82</v>
          </cell>
          <cell r="AB111">
            <v>127932.82</v>
          </cell>
          <cell r="AD111" t="str">
            <v>0</v>
          </cell>
          <cell r="AE111" t="str">
            <v>0</v>
          </cell>
          <cell r="AF111" t="str">
            <v>0</v>
          </cell>
          <cell r="AG111" t="str">
            <v>0</v>
          </cell>
          <cell r="AH111" t="str">
            <v>0</v>
          </cell>
          <cell r="AI111" t="str">
            <v>0</v>
          </cell>
          <cell r="AJ111" t="str">
            <v>0</v>
          </cell>
          <cell r="AK111" t="str">
            <v>0</v>
          </cell>
          <cell r="AL111" t="str">
            <v>0</v>
          </cell>
          <cell r="AM111" t="str">
            <v>0</v>
          </cell>
          <cell r="AN111" t="str">
            <v>0</v>
          </cell>
          <cell r="AO111" t="str">
            <v>0</v>
          </cell>
          <cell r="AP111" t="str">
            <v>0</v>
          </cell>
          <cell r="AR111">
            <v>1892501.96</v>
          </cell>
          <cell r="AS111">
            <v>157708.32999999999</v>
          </cell>
          <cell r="AT111">
            <v>157708.32999999999</v>
          </cell>
          <cell r="AU111">
            <v>157708.32999999999</v>
          </cell>
          <cell r="AV111">
            <v>157708.32999999999</v>
          </cell>
          <cell r="AW111">
            <v>157708.32999999999</v>
          </cell>
          <cell r="AX111">
            <v>157708.32999999999</v>
          </cell>
          <cell r="AY111">
            <v>157708.32999999999</v>
          </cell>
          <cell r="AZ111">
            <v>157708.32999999999</v>
          </cell>
          <cell r="BA111">
            <v>157708.32999999999</v>
          </cell>
          <cell r="BB111">
            <v>157710.32999999999</v>
          </cell>
          <cell r="BC111">
            <v>157710.32999999999</v>
          </cell>
          <cell r="BD111">
            <v>157706.32999999999</v>
          </cell>
          <cell r="BF111">
            <v>1315200</v>
          </cell>
          <cell r="BG111">
            <v>109600</v>
          </cell>
          <cell r="BH111">
            <v>109600</v>
          </cell>
          <cell r="BI111">
            <v>109600</v>
          </cell>
          <cell r="BJ111">
            <v>109600</v>
          </cell>
          <cell r="BK111">
            <v>109600</v>
          </cell>
          <cell r="BL111">
            <v>109600</v>
          </cell>
          <cell r="BM111">
            <v>109600</v>
          </cell>
          <cell r="BN111">
            <v>109600</v>
          </cell>
          <cell r="BO111">
            <v>109600</v>
          </cell>
          <cell r="BP111">
            <v>109600</v>
          </cell>
          <cell r="BQ111">
            <v>109600</v>
          </cell>
          <cell r="BR111">
            <v>109600</v>
          </cell>
          <cell r="BT111">
            <v>1276500</v>
          </cell>
          <cell r="BU111">
            <v>106375</v>
          </cell>
          <cell r="BV111">
            <v>106375</v>
          </cell>
          <cell r="BW111">
            <v>106375</v>
          </cell>
          <cell r="BX111">
            <v>106375</v>
          </cell>
          <cell r="BY111">
            <v>106375</v>
          </cell>
          <cell r="BZ111">
            <v>106375</v>
          </cell>
          <cell r="CA111">
            <v>106375</v>
          </cell>
          <cell r="CB111">
            <v>106375</v>
          </cell>
          <cell r="CC111">
            <v>106375</v>
          </cell>
          <cell r="CD111">
            <v>106375</v>
          </cell>
          <cell r="CE111">
            <v>106375</v>
          </cell>
          <cell r="CF111">
            <v>106375</v>
          </cell>
          <cell r="CH111" t="str">
            <v>0</v>
          </cell>
          <cell r="CI111" t="str">
            <v>0</v>
          </cell>
          <cell r="CJ111" t="str">
            <v>0</v>
          </cell>
          <cell r="CK111" t="str">
            <v>0</v>
          </cell>
          <cell r="CL111" t="str">
            <v>0</v>
          </cell>
          <cell r="CM111" t="str">
            <v>0</v>
          </cell>
          <cell r="CN111" t="str">
            <v>0</v>
          </cell>
          <cell r="CO111" t="str">
            <v>0</v>
          </cell>
          <cell r="CP111" t="str">
            <v>0</v>
          </cell>
          <cell r="CQ111" t="str">
            <v>0</v>
          </cell>
          <cell r="CR111" t="str">
            <v>0</v>
          </cell>
          <cell r="CS111" t="str">
            <v>0</v>
          </cell>
          <cell r="CT111" t="str">
            <v>0</v>
          </cell>
          <cell r="CV111" t="str">
            <v>0</v>
          </cell>
          <cell r="CW111" t="str">
            <v>0</v>
          </cell>
          <cell r="CX111" t="str">
            <v>0</v>
          </cell>
          <cell r="CY111" t="str">
            <v>0</v>
          </cell>
          <cell r="CZ111" t="str">
            <v>0</v>
          </cell>
          <cell r="DA111" t="str">
            <v>0</v>
          </cell>
          <cell r="DB111" t="str">
            <v>0</v>
          </cell>
          <cell r="DC111" t="str">
            <v>0</v>
          </cell>
          <cell r="DD111" t="str">
            <v>0</v>
          </cell>
          <cell r="DE111" t="str">
            <v>0</v>
          </cell>
          <cell r="DF111" t="str">
            <v>0</v>
          </cell>
          <cell r="DG111" t="str">
            <v>0</v>
          </cell>
          <cell r="DH111" t="str">
            <v>0</v>
          </cell>
          <cell r="DJ111" t="str">
            <v>0</v>
          </cell>
          <cell r="DK111" t="str">
            <v>0</v>
          </cell>
          <cell r="DL111" t="str">
            <v>0</v>
          </cell>
          <cell r="DM111" t="str">
            <v>0</v>
          </cell>
          <cell r="DN111" t="str">
            <v>0</v>
          </cell>
          <cell r="DO111" t="str">
            <v>0</v>
          </cell>
          <cell r="DP111" t="str">
            <v>0</v>
          </cell>
          <cell r="DQ111" t="str">
            <v>0</v>
          </cell>
          <cell r="DR111" t="str">
            <v>0</v>
          </cell>
          <cell r="DS111" t="str">
            <v>0</v>
          </cell>
          <cell r="DT111" t="str">
            <v>0</v>
          </cell>
          <cell r="DU111" t="str">
            <v>0</v>
          </cell>
          <cell r="DV111" t="str">
            <v>0</v>
          </cell>
        </row>
        <row r="112">
          <cell r="A112" t="str">
            <v>Revenue Related Taxes</v>
          </cell>
          <cell r="B112">
            <v>121438068.41999999</v>
          </cell>
          <cell r="C112">
            <v>5010483.55</v>
          </cell>
          <cell r="D112">
            <v>7146355.3499999996</v>
          </cell>
          <cell r="E112">
            <v>11700127.609999999</v>
          </cell>
          <cell r="F112">
            <v>19635376.77</v>
          </cell>
          <cell r="G112">
            <v>16619898.33</v>
          </cell>
          <cell r="H112">
            <v>13526282.65</v>
          </cell>
          <cell r="I112">
            <v>11534129.640000001</v>
          </cell>
          <cell r="J112">
            <v>10447756.57</v>
          </cell>
          <cell r="K112">
            <v>9483021.5500000007</v>
          </cell>
          <cell r="L112">
            <v>5236586.3100000005</v>
          </cell>
          <cell r="M112">
            <v>5346228.17</v>
          </cell>
          <cell r="N112">
            <v>5751821.9199999999</v>
          </cell>
          <cell r="P112">
            <v>6536616.0599999996</v>
          </cell>
          <cell r="Q112">
            <v>343505.13</v>
          </cell>
          <cell r="R112">
            <v>594749.13</v>
          </cell>
          <cell r="S112">
            <v>1008926.46</v>
          </cell>
          <cell r="T112">
            <v>1223709.6499999999</v>
          </cell>
          <cell r="U112">
            <v>960824.89</v>
          </cell>
          <cell r="V112">
            <v>682905.13</v>
          </cell>
          <cell r="W112">
            <v>426322.01</v>
          </cell>
          <cell r="X112">
            <v>296757.59999999998</v>
          </cell>
          <cell r="Y112">
            <v>249539.1</v>
          </cell>
          <cell r="Z112">
            <v>250496.53</v>
          </cell>
          <cell r="AA112">
            <v>249675.29</v>
          </cell>
          <cell r="AB112">
            <v>249205.14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T112">
            <v>21000</v>
          </cell>
          <cell r="BU112">
            <v>1750</v>
          </cell>
          <cell r="BV112">
            <v>1750</v>
          </cell>
          <cell r="BW112">
            <v>1750</v>
          </cell>
          <cell r="BX112">
            <v>1750</v>
          </cell>
          <cell r="BY112">
            <v>1750</v>
          </cell>
          <cell r="BZ112">
            <v>1750</v>
          </cell>
          <cell r="CA112">
            <v>1750</v>
          </cell>
          <cell r="CB112">
            <v>1750</v>
          </cell>
          <cell r="CC112">
            <v>1750</v>
          </cell>
          <cell r="CD112">
            <v>1750</v>
          </cell>
          <cell r="CE112">
            <v>1750</v>
          </cell>
          <cell r="CF112">
            <v>1750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</row>
        <row r="113">
          <cell r="A113" t="str">
            <v>SSU  Taxes</v>
          </cell>
          <cell r="B113">
            <v>2018746.32</v>
          </cell>
          <cell r="C113">
            <v>168228.86</v>
          </cell>
          <cell r="D113">
            <v>168228.86</v>
          </cell>
          <cell r="E113">
            <v>168228.86</v>
          </cell>
          <cell r="F113">
            <v>168228.86</v>
          </cell>
          <cell r="G113">
            <v>168228.86</v>
          </cell>
          <cell r="H113">
            <v>168228.86</v>
          </cell>
          <cell r="I113">
            <v>168228.86</v>
          </cell>
          <cell r="J113">
            <v>168228.86</v>
          </cell>
          <cell r="K113">
            <v>168228.86</v>
          </cell>
          <cell r="L113">
            <v>168228.86</v>
          </cell>
          <cell r="M113">
            <v>168228.86</v>
          </cell>
          <cell r="N113">
            <v>168228.86</v>
          </cell>
          <cell r="P113">
            <v>454269.84</v>
          </cell>
          <cell r="Q113">
            <v>37855.82</v>
          </cell>
          <cell r="R113">
            <v>37855.82</v>
          </cell>
          <cell r="S113">
            <v>37855.82</v>
          </cell>
          <cell r="T113">
            <v>37855.82</v>
          </cell>
          <cell r="U113">
            <v>37855.82</v>
          </cell>
          <cell r="V113">
            <v>37855.82</v>
          </cell>
          <cell r="W113">
            <v>37855.82</v>
          </cell>
          <cell r="X113">
            <v>37855.82</v>
          </cell>
          <cell r="Y113">
            <v>37855.82</v>
          </cell>
          <cell r="Z113">
            <v>37855.82</v>
          </cell>
          <cell r="AA113">
            <v>37855.82</v>
          </cell>
          <cell r="AB113">
            <v>37855.82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R113">
            <v>535352</v>
          </cell>
          <cell r="AS113">
            <v>44613</v>
          </cell>
          <cell r="AT113">
            <v>44613</v>
          </cell>
          <cell r="AU113">
            <v>44613</v>
          </cell>
          <cell r="AV113">
            <v>44613</v>
          </cell>
          <cell r="AW113">
            <v>44613</v>
          </cell>
          <cell r="AX113">
            <v>44613</v>
          </cell>
          <cell r="AY113">
            <v>44613</v>
          </cell>
          <cell r="AZ113">
            <v>44613</v>
          </cell>
          <cell r="BA113">
            <v>44613</v>
          </cell>
          <cell r="BB113">
            <v>44613</v>
          </cell>
          <cell r="BC113">
            <v>44613</v>
          </cell>
          <cell r="BD113">
            <v>44609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T113">
            <v>16500</v>
          </cell>
          <cell r="BU113">
            <v>1375</v>
          </cell>
          <cell r="BV113">
            <v>1375</v>
          </cell>
          <cell r="BW113">
            <v>1375</v>
          </cell>
          <cell r="BX113">
            <v>1375</v>
          </cell>
          <cell r="BY113">
            <v>1375</v>
          </cell>
          <cell r="BZ113">
            <v>1375</v>
          </cell>
          <cell r="CA113">
            <v>1375</v>
          </cell>
          <cell r="CB113">
            <v>1375</v>
          </cell>
          <cell r="CC113">
            <v>1375</v>
          </cell>
          <cell r="CD113">
            <v>1375</v>
          </cell>
          <cell r="CE113">
            <v>1375</v>
          </cell>
          <cell r="CF113">
            <v>1375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</row>
        <row r="114">
          <cell r="A114" t="str">
            <v>Total Taxes - Other Than Income Taxes</v>
          </cell>
          <cell r="B114">
            <v>144600637.12</v>
          </cell>
          <cell r="C114">
            <v>6942915.8799999999</v>
          </cell>
          <cell r="D114">
            <v>9010597.7699999996</v>
          </cell>
          <cell r="E114">
            <v>13587238.35</v>
          </cell>
          <cell r="F114">
            <v>21656290.919999998</v>
          </cell>
          <cell r="G114">
            <v>18613985.240000002</v>
          </cell>
          <cell r="H114">
            <v>15449309.459999999</v>
          </cell>
          <cell r="I114">
            <v>13457156.449999999</v>
          </cell>
          <cell r="J114">
            <v>12361377.859999999</v>
          </cell>
          <cell r="K114">
            <v>11406048.359999999</v>
          </cell>
          <cell r="L114">
            <v>7169018.6399999997</v>
          </cell>
          <cell r="M114">
            <v>7259849.46</v>
          </cell>
          <cell r="N114">
            <v>7686848.7299999995</v>
          </cell>
          <cell r="P114">
            <v>15764147.580000002</v>
          </cell>
          <cell r="Q114">
            <v>1082951.96</v>
          </cell>
          <cell r="R114">
            <v>1343953.53</v>
          </cell>
          <cell r="S114">
            <v>1737069.84</v>
          </cell>
          <cell r="T114">
            <v>2043111.74</v>
          </cell>
          <cell r="U114">
            <v>1747859.79</v>
          </cell>
          <cell r="V114">
            <v>1455554.37</v>
          </cell>
          <cell r="W114">
            <v>1201428.6499999999</v>
          </cell>
          <cell r="X114">
            <v>1069424.26</v>
          </cell>
          <cell r="Y114">
            <v>1018774.32</v>
          </cell>
          <cell r="Z114">
            <v>1038409.57</v>
          </cell>
          <cell r="AA114">
            <v>996033.28</v>
          </cell>
          <cell r="AB114">
            <v>1029576.27</v>
          </cell>
          <cell r="AD114" t="str">
            <v>0</v>
          </cell>
          <cell r="AE114" t="str">
            <v>0</v>
          </cell>
          <cell r="AF114" t="str">
            <v>0</v>
          </cell>
          <cell r="AG114" t="str">
            <v>0</v>
          </cell>
          <cell r="AH114" t="str">
            <v>0</v>
          </cell>
          <cell r="AI114" t="str">
            <v>0</v>
          </cell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 t="str">
            <v>0</v>
          </cell>
          <cell r="AO114" t="str">
            <v>0</v>
          </cell>
          <cell r="AP114" t="str">
            <v>0</v>
          </cell>
          <cell r="AR114">
            <v>10593501.800000001</v>
          </cell>
          <cell r="AS114">
            <v>869992.81</v>
          </cell>
          <cell r="AT114">
            <v>853995.21</v>
          </cell>
          <cell r="AU114">
            <v>870101.77</v>
          </cell>
          <cell r="AV114">
            <v>889732.97</v>
          </cell>
          <cell r="AW114">
            <v>878995.21</v>
          </cell>
          <cell r="AX114">
            <v>889732.97</v>
          </cell>
          <cell r="AY114">
            <v>889732.97</v>
          </cell>
          <cell r="AZ114">
            <v>884364.09</v>
          </cell>
          <cell r="BA114">
            <v>889732.97</v>
          </cell>
          <cell r="BB114">
            <v>895103.77</v>
          </cell>
          <cell r="BC114">
            <v>884366.09</v>
          </cell>
          <cell r="BD114">
            <v>897650.97</v>
          </cell>
          <cell r="BF114">
            <v>1315200</v>
          </cell>
          <cell r="BG114">
            <v>109600</v>
          </cell>
          <cell r="BH114">
            <v>109600</v>
          </cell>
          <cell r="BI114">
            <v>109600</v>
          </cell>
          <cell r="BJ114">
            <v>109600</v>
          </cell>
          <cell r="BK114">
            <v>109600</v>
          </cell>
          <cell r="BL114">
            <v>109600</v>
          </cell>
          <cell r="BM114">
            <v>109600</v>
          </cell>
          <cell r="BN114">
            <v>109600</v>
          </cell>
          <cell r="BO114">
            <v>109600</v>
          </cell>
          <cell r="BP114">
            <v>109600</v>
          </cell>
          <cell r="BQ114">
            <v>109600</v>
          </cell>
          <cell r="BR114">
            <v>109600</v>
          </cell>
          <cell r="BT114">
            <v>1315500</v>
          </cell>
          <cell r="BU114">
            <v>109625</v>
          </cell>
          <cell r="BV114">
            <v>109625</v>
          </cell>
          <cell r="BW114">
            <v>109625</v>
          </cell>
          <cell r="BX114">
            <v>109625</v>
          </cell>
          <cell r="BY114">
            <v>109625</v>
          </cell>
          <cell r="BZ114">
            <v>109625</v>
          </cell>
          <cell r="CA114">
            <v>109625</v>
          </cell>
          <cell r="CB114">
            <v>109625</v>
          </cell>
          <cell r="CC114">
            <v>109625</v>
          </cell>
          <cell r="CD114">
            <v>109625</v>
          </cell>
          <cell r="CE114">
            <v>109625</v>
          </cell>
          <cell r="CF114">
            <v>109625</v>
          </cell>
          <cell r="CH114" t="str">
            <v>0</v>
          </cell>
          <cell r="CI114" t="str">
            <v>0</v>
          </cell>
          <cell r="CJ114" t="str">
            <v>0</v>
          </cell>
          <cell r="CK114" t="str">
            <v>0</v>
          </cell>
          <cell r="CL114" t="str">
            <v>0</v>
          </cell>
          <cell r="CM114" t="str">
            <v>0</v>
          </cell>
          <cell r="CN114" t="str">
            <v>0</v>
          </cell>
          <cell r="CO114" t="str">
            <v>0</v>
          </cell>
          <cell r="CP114" t="str">
            <v>0</v>
          </cell>
          <cell r="CQ114" t="str">
            <v>0</v>
          </cell>
          <cell r="CR114" t="str">
            <v>0</v>
          </cell>
          <cell r="CS114" t="str">
            <v>0</v>
          </cell>
          <cell r="CT114" t="str">
            <v>0</v>
          </cell>
          <cell r="CV114" t="str">
            <v>0</v>
          </cell>
          <cell r="CW114" t="str">
            <v>0</v>
          </cell>
          <cell r="CX114" t="str">
            <v>0</v>
          </cell>
          <cell r="CY114" t="str">
            <v>0</v>
          </cell>
          <cell r="CZ114" t="str">
            <v>0</v>
          </cell>
          <cell r="DA114" t="str">
            <v>0</v>
          </cell>
          <cell r="DB114" t="str">
            <v>0</v>
          </cell>
          <cell r="DC114" t="str">
            <v>0</v>
          </cell>
          <cell r="DD114" t="str">
            <v>0</v>
          </cell>
          <cell r="DE114" t="str">
            <v>0</v>
          </cell>
          <cell r="DF114" t="str">
            <v>0</v>
          </cell>
          <cell r="DG114" t="str">
            <v>0</v>
          </cell>
          <cell r="DH114" t="str">
            <v>0</v>
          </cell>
          <cell r="DJ114" t="str">
            <v>0</v>
          </cell>
          <cell r="DK114" t="str">
            <v>0</v>
          </cell>
          <cell r="DL114" t="str">
            <v>0</v>
          </cell>
          <cell r="DM114" t="str">
            <v>0</v>
          </cell>
          <cell r="DN114" t="str">
            <v>0</v>
          </cell>
          <cell r="DO114" t="str">
            <v>0</v>
          </cell>
          <cell r="DP114" t="str">
            <v>0</v>
          </cell>
          <cell r="DQ114" t="str">
            <v>0</v>
          </cell>
          <cell r="DR114" t="str">
            <v>0</v>
          </cell>
          <cell r="DS114" t="str">
            <v>0</v>
          </cell>
          <cell r="DT114" t="str">
            <v>0</v>
          </cell>
          <cell r="DU114" t="str">
            <v>0</v>
          </cell>
          <cell r="DV114" t="str">
            <v>0</v>
          </cell>
        </row>
        <row r="115">
          <cell r="A115" t="str">
            <v>Total Operating Expenses</v>
          </cell>
          <cell r="B115">
            <v>398120183.94</v>
          </cell>
          <cell r="C115">
            <v>28330405.559999995</v>
          </cell>
          <cell r="D115">
            <v>29325154.57</v>
          </cell>
          <cell r="E115">
            <v>35856335.950000003</v>
          </cell>
          <cell r="F115">
            <v>43332708.619999997</v>
          </cell>
          <cell r="G115">
            <v>39245891.400000006</v>
          </cell>
          <cell r="H115">
            <v>37073153.329999998</v>
          </cell>
          <cell r="I115">
            <v>33509519.09</v>
          </cell>
          <cell r="J115">
            <v>32571155.07</v>
          </cell>
          <cell r="K115">
            <v>32598131.659999996</v>
          </cell>
          <cell r="L115">
            <v>28544245.57</v>
          </cell>
          <cell r="M115">
            <v>27795904.43</v>
          </cell>
          <cell r="N115">
            <v>29937578.690000001</v>
          </cell>
          <cell r="P115">
            <v>75063947.700000003</v>
          </cell>
          <cell r="Q115">
            <v>6139014.1699999999</v>
          </cell>
          <cell r="R115">
            <v>6133611.29</v>
          </cell>
          <cell r="S115">
            <v>7053786.6500000004</v>
          </cell>
          <cell r="T115">
            <v>7435310.4299999997</v>
          </cell>
          <cell r="U115">
            <v>6768891.0199999996</v>
          </cell>
          <cell r="V115">
            <v>6439339.25</v>
          </cell>
          <cell r="W115">
            <v>5995541.96</v>
          </cell>
          <cell r="X115">
            <v>5807175.5</v>
          </cell>
          <cell r="Y115">
            <v>5914397.2300000004</v>
          </cell>
          <cell r="Z115">
            <v>5889918.1799999997</v>
          </cell>
          <cell r="AA115">
            <v>5707678.46</v>
          </cell>
          <cell r="AB115">
            <v>5779283.5600000005</v>
          </cell>
          <cell r="AD115">
            <v>-3809835.21</v>
          </cell>
          <cell r="AE115">
            <v>-332454.56000000052</v>
          </cell>
          <cell r="AF115">
            <v>-332452.75</v>
          </cell>
          <cell r="AG115">
            <v>-332451.6099999994</v>
          </cell>
          <cell r="AH115">
            <v>-312543.24</v>
          </cell>
          <cell r="AI115">
            <v>-312528.90000000002</v>
          </cell>
          <cell r="AJ115">
            <v>-312450.15999999997</v>
          </cell>
          <cell r="AK115">
            <v>-312495.44000000134</v>
          </cell>
          <cell r="AL115">
            <v>-312488.06000000052</v>
          </cell>
          <cell r="AM115">
            <v>-312501.3900000006</v>
          </cell>
          <cell r="AN115">
            <v>-312480</v>
          </cell>
          <cell r="AO115">
            <v>-312498.12000000104</v>
          </cell>
          <cell r="AP115">
            <v>-312490.98</v>
          </cell>
          <cell r="AR115">
            <v>104585831.75</v>
          </cell>
          <cell r="AS115">
            <v>8114560.8699999992</v>
          </cell>
          <cell r="AT115">
            <v>8237964.29</v>
          </cell>
          <cell r="AU115">
            <v>8707927.3699999992</v>
          </cell>
          <cell r="AV115">
            <v>8289767.6099999994</v>
          </cell>
          <cell r="AW115">
            <v>8158859.8900000006</v>
          </cell>
          <cell r="AX115">
            <v>8553138.2199999988</v>
          </cell>
          <cell r="AY115">
            <v>8091614.4100000001</v>
          </cell>
          <cell r="AZ115">
            <v>8834461.5999999996</v>
          </cell>
          <cell r="BA115">
            <v>9210282.8300000001</v>
          </cell>
          <cell r="BB115">
            <v>9378901.7899999991</v>
          </cell>
          <cell r="BC115">
            <v>9140295.2800000012</v>
          </cell>
          <cell r="BD115">
            <v>9868057.5899999999</v>
          </cell>
          <cell r="BF115">
            <v>31521009</v>
          </cell>
          <cell r="BG115">
            <v>2667667</v>
          </cell>
          <cell r="BH115">
            <v>2521324</v>
          </cell>
          <cell r="BI115">
            <v>2683657</v>
          </cell>
          <cell r="BJ115">
            <v>2640394</v>
          </cell>
          <cell r="BK115">
            <v>2528429</v>
          </cell>
          <cell r="BL115">
            <v>2654581</v>
          </cell>
          <cell r="BM115">
            <v>2630700</v>
          </cell>
          <cell r="BN115">
            <v>2598139</v>
          </cell>
          <cell r="BO115">
            <v>2648576</v>
          </cell>
          <cell r="BP115">
            <v>2700152</v>
          </cell>
          <cell r="BQ115">
            <v>2594746</v>
          </cell>
          <cell r="BR115">
            <v>2652644</v>
          </cell>
          <cell r="BT115">
            <v>7508733</v>
          </cell>
          <cell r="BU115">
            <v>606286</v>
          </cell>
          <cell r="BV115">
            <v>630511</v>
          </cell>
          <cell r="BW115">
            <v>657883</v>
          </cell>
          <cell r="BX115">
            <v>657912</v>
          </cell>
          <cell r="BY115">
            <v>648029</v>
          </cell>
          <cell r="BZ115">
            <v>663540</v>
          </cell>
          <cell r="CA115">
            <v>602570</v>
          </cell>
          <cell r="CB115">
            <v>606170</v>
          </cell>
          <cell r="CC115">
            <v>609179</v>
          </cell>
          <cell r="CD115">
            <v>612036</v>
          </cell>
          <cell r="CE115">
            <v>604552</v>
          </cell>
          <cell r="CF115">
            <v>610065</v>
          </cell>
          <cell r="CH115" t="str">
            <v>0</v>
          </cell>
          <cell r="CI115" t="str">
            <v>0</v>
          </cell>
          <cell r="CJ115" t="str">
            <v>0</v>
          </cell>
          <cell r="CK115" t="str">
            <v>0</v>
          </cell>
          <cell r="CL115" t="str">
            <v>0</v>
          </cell>
          <cell r="CM115" t="str">
            <v>0</v>
          </cell>
          <cell r="CN115" t="str">
            <v>0</v>
          </cell>
          <cell r="CO115" t="str">
            <v>0</v>
          </cell>
          <cell r="CP115" t="str">
            <v>0</v>
          </cell>
          <cell r="CQ115" t="str">
            <v>0</v>
          </cell>
          <cell r="CR115" t="str">
            <v>0</v>
          </cell>
          <cell r="CS115" t="str">
            <v>0</v>
          </cell>
          <cell r="CT115" t="str">
            <v>0</v>
          </cell>
          <cell r="CV115" t="str">
            <v>0</v>
          </cell>
          <cell r="CW115" t="str">
            <v>0</v>
          </cell>
          <cell r="CX115" t="str">
            <v>0</v>
          </cell>
          <cell r="CY115" t="str">
            <v>0</v>
          </cell>
          <cell r="CZ115" t="str">
            <v>0</v>
          </cell>
          <cell r="DA115" t="str">
            <v>0</v>
          </cell>
          <cell r="DB115" t="str">
            <v>0</v>
          </cell>
          <cell r="DC115" t="str">
            <v>0</v>
          </cell>
          <cell r="DD115" t="str">
            <v>0</v>
          </cell>
          <cell r="DE115" t="str">
            <v>0</v>
          </cell>
          <cell r="DF115" t="str">
            <v>0</v>
          </cell>
          <cell r="DG115" t="str">
            <v>0</v>
          </cell>
          <cell r="DH115" t="str">
            <v>0</v>
          </cell>
          <cell r="DJ115">
            <v>-1617916</v>
          </cell>
          <cell r="DK115">
            <v>-134826</v>
          </cell>
          <cell r="DL115">
            <v>-134826</v>
          </cell>
          <cell r="DM115">
            <v>-134827</v>
          </cell>
          <cell r="DN115">
            <v>-134826</v>
          </cell>
          <cell r="DO115">
            <v>-134826</v>
          </cell>
          <cell r="DP115">
            <v>-134827</v>
          </cell>
          <cell r="DQ115">
            <v>-134826</v>
          </cell>
          <cell r="DR115">
            <v>-134826</v>
          </cell>
          <cell r="DS115">
            <v>-134827</v>
          </cell>
          <cell r="DT115">
            <v>-134826</v>
          </cell>
          <cell r="DU115">
            <v>-134826</v>
          </cell>
          <cell r="DV115">
            <v>-134827</v>
          </cell>
        </row>
        <row r="116">
          <cell r="A116" t="str">
            <v>Operating (Income) Loss</v>
          </cell>
          <cell r="B116">
            <v>126391546.94000001</v>
          </cell>
          <cell r="C116">
            <v>2660165.77</v>
          </cell>
          <cell r="D116">
            <v>14909998.160000019</v>
          </cell>
          <cell r="E116">
            <v>33313510.520000085</v>
          </cell>
          <cell r="F116">
            <v>37580173.719999976</v>
          </cell>
          <cell r="G116">
            <v>29615905.919999931</v>
          </cell>
          <cell r="H116">
            <v>16295312.809999987</v>
          </cell>
          <cell r="I116">
            <v>2006895.1699999892</v>
          </cell>
          <cell r="J116">
            <v>-1250249.809999994</v>
          </cell>
          <cell r="K116">
            <v>-6055159.509999983</v>
          </cell>
          <cell r="L116">
            <v>-1600558.4599999934</v>
          </cell>
          <cell r="M116">
            <v>509112.199999996</v>
          </cell>
          <cell r="N116">
            <v>-1593559.5500000068</v>
          </cell>
          <cell r="P116">
            <v>19258328.140000015</v>
          </cell>
          <cell r="Q116">
            <v>-301163.60000000359</v>
          </cell>
          <cell r="R116">
            <v>1837108.6700000083</v>
          </cell>
          <cell r="S116">
            <v>4397464.9800000004</v>
          </cell>
          <cell r="T116">
            <v>6457526.6800000146</v>
          </cell>
          <cell r="U116">
            <v>5644845.7199999951</v>
          </cell>
          <cell r="V116">
            <v>3225855.4300000151</v>
          </cell>
          <cell r="W116">
            <v>1685583.4799999939</v>
          </cell>
          <cell r="X116">
            <v>235427.72999999684</v>
          </cell>
          <cell r="Y116">
            <v>-1036540.51</v>
          </cell>
          <cell r="Z116">
            <v>-1050879.8700000001</v>
          </cell>
          <cell r="AA116">
            <v>-903666.21999999776</v>
          </cell>
          <cell r="AB116">
            <v>-933234.35000000289</v>
          </cell>
          <cell r="AD116">
            <v>3809835.21</v>
          </cell>
          <cell r="AE116">
            <v>332454.56000000052</v>
          </cell>
          <cell r="AF116">
            <v>332452.75</v>
          </cell>
          <cell r="AG116">
            <v>332451.6099999994</v>
          </cell>
          <cell r="AH116">
            <v>312543.24</v>
          </cell>
          <cell r="AI116">
            <v>312528.90000000002</v>
          </cell>
          <cell r="AJ116">
            <v>312450.15999999997</v>
          </cell>
          <cell r="AK116">
            <v>312495.44000000134</v>
          </cell>
          <cell r="AL116">
            <v>312488.06000000052</v>
          </cell>
          <cell r="AM116">
            <v>312501.3900000006</v>
          </cell>
          <cell r="AN116">
            <v>312480</v>
          </cell>
          <cell r="AO116">
            <v>312498.12000000104</v>
          </cell>
          <cell r="AP116">
            <v>312490.98</v>
          </cell>
          <cell r="AR116">
            <v>98750918.579999998</v>
          </cell>
          <cell r="AS116">
            <v>5905166.9900000002</v>
          </cell>
          <cell r="AT116">
            <v>6753592.6399999997</v>
          </cell>
          <cell r="AU116">
            <v>8735466.9199999999</v>
          </cell>
          <cell r="AV116">
            <v>13252538.879999999</v>
          </cell>
          <cell r="AW116">
            <v>12233691.670000002</v>
          </cell>
          <cell r="AX116">
            <v>11647399.620000001</v>
          </cell>
          <cell r="AY116">
            <v>6575481.2699999996</v>
          </cell>
          <cell r="AZ116">
            <v>6710744.3900000006</v>
          </cell>
          <cell r="BA116">
            <v>5906317.4199999999</v>
          </cell>
          <cell r="BB116">
            <v>6000527.7100000009</v>
          </cell>
          <cell r="BC116">
            <v>9949788.0999999978</v>
          </cell>
          <cell r="BD116">
            <v>5080202.97</v>
          </cell>
          <cell r="BF116">
            <v>58266208</v>
          </cell>
          <cell r="BG116">
            <v>2706929</v>
          </cell>
          <cell r="BH116">
            <v>4051272</v>
          </cell>
          <cell r="BI116">
            <v>8338939</v>
          </cell>
          <cell r="BJ116">
            <v>7556162</v>
          </cell>
          <cell r="BK116">
            <v>7628347</v>
          </cell>
          <cell r="BL116">
            <v>16908940</v>
          </cell>
          <cell r="BM116">
            <v>2141896</v>
          </cell>
          <cell r="BN116">
            <v>1787457</v>
          </cell>
          <cell r="BO116">
            <v>1737020</v>
          </cell>
          <cell r="BP116">
            <v>1685444</v>
          </cell>
          <cell r="BQ116">
            <v>1790850</v>
          </cell>
          <cell r="BR116">
            <v>1932952</v>
          </cell>
          <cell r="BT116">
            <v>25662384</v>
          </cell>
          <cell r="BU116">
            <v>930444</v>
          </cell>
          <cell r="BV116">
            <v>1204850</v>
          </cell>
          <cell r="BW116">
            <v>1175797</v>
          </cell>
          <cell r="BX116">
            <v>1799674</v>
          </cell>
          <cell r="BY116">
            <v>2058150</v>
          </cell>
          <cell r="BZ116">
            <v>1941220</v>
          </cell>
          <cell r="CA116">
            <v>1475757</v>
          </cell>
          <cell r="CB116">
            <v>1170711</v>
          </cell>
          <cell r="CC116">
            <v>11165048</v>
          </cell>
          <cell r="CD116">
            <v>911916</v>
          </cell>
          <cell r="CE116">
            <v>917914</v>
          </cell>
          <cell r="CF116">
            <v>910903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J116">
            <v>343944</v>
          </cell>
          <cell r="DK116">
            <v>28662</v>
          </cell>
          <cell r="DL116">
            <v>28662</v>
          </cell>
          <cell r="DM116">
            <v>28662</v>
          </cell>
          <cell r="DN116">
            <v>28662</v>
          </cell>
          <cell r="DO116">
            <v>28662</v>
          </cell>
          <cell r="DP116">
            <v>28662</v>
          </cell>
          <cell r="DQ116">
            <v>28662</v>
          </cell>
          <cell r="DR116">
            <v>28662</v>
          </cell>
          <cell r="DS116">
            <v>28662</v>
          </cell>
          <cell r="DT116">
            <v>28662</v>
          </cell>
          <cell r="DU116">
            <v>28662</v>
          </cell>
          <cell r="DV116">
            <v>28662</v>
          </cell>
        </row>
        <row r="117">
          <cell r="A117" t="str">
            <v>Interest Income</v>
          </cell>
          <cell r="B117">
            <v>3895230</v>
          </cell>
          <cell r="C117">
            <v>229233</v>
          </cell>
          <cell r="D117">
            <v>189447</v>
          </cell>
          <cell r="E117">
            <v>244043</v>
          </cell>
          <cell r="F117">
            <v>223662</v>
          </cell>
          <cell r="G117">
            <v>191713</v>
          </cell>
          <cell r="H117">
            <v>251121</v>
          </cell>
          <cell r="I117">
            <v>315930</v>
          </cell>
          <cell r="J117">
            <v>422824</v>
          </cell>
          <cell r="K117">
            <v>498926</v>
          </cell>
          <cell r="L117">
            <v>457029</v>
          </cell>
          <cell r="M117">
            <v>441011</v>
          </cell>
          <cell r="N117">
            <v>430291</v>
          </cell>
          <cell r="P117">
            <v>725823.79</v>
          </cell>
          <cell r="Q117">
            <v>48222.239999999998</v>
          </cell>
          <cell r="R117">
            <v>39825.35</v>
          </cell>
          <cell r="S117">
            <v>44858.06</v>
          </cell>
          <cell r="T117">
            <v>40938.18</v>
          </cell>
          <cell r="U117">
            <v>39463.760000000002</v>
          </cell>
          <cell r="V117">
            <v>45947.56</v>
          </cell>
          <cell r="W117">
            <v>56635.96</v>
          </cell>
          <cell r="X117">
            <v>78448.94</v>
          </cell>
          <cell r="Y117">
            <v>88264.44</v>
          </cell>
          <cell r="Z117">
            <v>85868.56</v>
          </cell>
          <cell r="AA117">
            <v>82628.83</v>
          </cell>
          <cell r="AB117">
            <v>74721.91</v>
          </cell>
          <cell r="AD117">
            <v>272035.24</v>
          </cell>
          <cell r="AE117" t="str">
            <v>0</v>
          </cell>
          <cell r="AF117" t="str">
            <v>0</v>
          </cell>
          <cell r="AG117">
            <v>76275.66</v>
          </cell>
          <cell r="AH117">
            <v>0</v>
          </cell>
          <cell r="AI117">
            <v>0</v>
          </cell>
          <cell r="AJ117">
            <v>74796.06</v>
          </cell>
          <cell r="AK117">
            <v>0</v>
          </cell>
          <cell r="AL117">
            <v>0</v>
          </cell>
          <cell r="AM117">
            <v>60481.760000000002</v>
          </cell>
          <cell r="AN117">
            <v>0</v>
          </cell>
          <cell r="AO117">
            <v>0</v>
          </cell>
          <cell r="AP117">
            <v>60481.760000000002</v>
          </cell>
          <cell r="AR117">
            <v>1927180</v>
          </cell>
          <cell r="AS117">
            <v>121503</v>
          </cell>
          <cell r="AT117">
            <v>100381</v>
          </cell>
          <cell r="AU117">
            <v>127650</v>
          </cell>
          <cell r="AV117">
            <v>104430</v>
          </cell>
          <cell r="AW117">
            <v>100863</v>
          </cell>
          <cell r="AX117">
            <v>131426</v>
          </cell>
          <cell r="AY117">
            <v>146450</v>
          </cell>
          <cell r="AZ117">
            <v>203946</v>
          </cell>
          <cell r="BA117">
            <v>243469</v>
          </cell>
          <cell r="BB117">
            <v>223812</v>
          </cell>
          <cell r="BC117">
            <v>215319</v>
          </cell>
          <cell r="BD117">
            <v>207931</v>
          </cell>
          <cell r="BF117">
            <v>1252367</v>
          </cell>
          <cell r="BG117">
            <v>109268</v>
          </cell>
          <cell r="BH117">
            <v>127563</v>
          </cell>
          <cell r="BI117">
            <v>159113</v>
          </cell>
          <cell r="BJ117">
            <v>121984</v>
          </cell>
          <cell r="BK117">
            <v>85623</v>
          </cell>
          <cell r="BL117">
            <v>74149</v>
          </cell>
          <cell r="BM117">
            <v>78532</v>
          </cell>
          <cell r="BN117">
            <v>99384</v>
          </cell>
          <cell r="BO117">
            <v>113090</v>
          </cell>
          <cell r="BP117">
            <v>78104</v>
          </cell>
          <cell r="BQ117">
            <v>110877</v>
          </cell>
          <cell r="BR117">
            <v>94680</v>
          </cell>
          <cell r="BT117">
            <v>7168823</v>
          </cell>
          <cell r="BU117">
            <v>517374</v>
          </cell>
          <cell r="BV117">
            <v>424045</v>
          </cell>
          <cell r="BW117">
            <v>426206</v>
          </cell>
          <cell r="BX117">
            <v>436929</v>
          </cell>
          <cell r="BY117">
            <v>480809</v>
          </cell>
          <cell r="BZ117">
            <v>543570</v>
          </cell>
          <cell r="CA117">
            <v>636878</v>
          </cell>
          <cell r="CB117">
            <v>768187</v>
          </cell>
          <cell r="CC117">
            <v>821873</v>
          </cell>
          <cell r="CD117">
            <v>774538</v>
          </cell>
          <cell r="CE117">
            <v>702933</v>
          </cell>
          <cell r="CF117">
            <v>635481</v>
          </cell>
          <cell r="CH117">
            <v>-216330</v>
          </cell>
          <cell r="CI117">
            <v>-20442</v>
          </cell>
          <cell r="CJ117">
            <v>-18311</v>
          </cell>
          <cell r="CK117">
            <v>-693</v>
          </cell>
          <cell r="CL117">
            <v>0</v>
          </cell>
          <cell r="CM117">
            <v>0</v>
          </cell>
          <cell r="CN117">
            <v>0</v>
          </cell>
          <cell r="CO117">
            <v>-55969</v>
          </cell>
          <cell r="CP117">
            <v>-43848</v>
          </cell>
          <cell r="CQ117">
            <v>-1268</v>
          </cell>
          <cell r="CR117">
            <v>-23838</v>
          </cell>
          <cell r="CS117">
            <v>-51961</v>
          </cell>
          <cell r="CT117">
            <v>0</v>
          </cell>
          <cell r="CV117" t="str">
            <v>0</v>
          </cell>
          <cell r="CW117" t="str">
            <v>0</v>
          </cell>
          <cell r="CX117" t="str">
            <v>0</v>
          </cell>
          <cell r="CY117" t="str">
            <v>0</v>
          </cell>
          <cell r="CZ117" t="str">
            <v>0</v>
          </cell>
          <cell r="DA117" t="str">
            <v>0</v>
          </cell>
          <cell r="DB117" t="str">
            <v>0</v>
          </cell>
          <cell r="DC117" t="str">
            <v>0</v>
          </cell>
          <cell r="DD117" t="str">
            <v>0</v>
          </cell>
          <cell r="DE117" t="str">
            <v>0</v>
          </cell>
          <cell r="DF117" t="str">
            <v>0</v>
          </cell>
          <cell r="DG117" t="str">
            <v>0</v>
          </cell>
          <cell r="DH117" t="str">
            <v>0</v>
          </cell>
          <cell r="DJ117">
            <v>-16544124</v>
          </cell>
          <cell r="DK117">
            <v>-1124755</v>
          </cell>
          <cell r="DL117">
            <v>-924425</v>
          </cell>
          <cell r="DM117">
            <v>-997148</v>
          </cell>
          <cell r="DN117">
            <v>-957823</v>
          </cell>
          <cell r="DO117">
            <v>-983634</v>
          </cell>
          <cell r="DP117">
            <v>-1132519</v>
          </cell>
          <cell r="DQ117">
            <v>-1352169</v>
          </cell>
          <cell r="DR117">
            <v>-1793213</v>
          </cell>
          <cell r="DS117">
            <v>-1979542</v>
          </cell>
          <cell r="DT117">
            <v>-1900205</v>
          </cell>
          <cell r="DU117">
            <v>-1785575</v>
          </cell>
          <cell r="DV117">
            <v>-1613116</v>
          </cell>
        </row>
        <row r="118">
          <cell r="A118" t="str">
            <v>Others Income</v>
          </cell>
          <cell r="B118" t="str">
            <v>0</v>
          </cell>
          <cell r="C118" t="str">
            <v>0</v>
          </cell>
          <cell r="D118" t="str">
            <v>0</v>
          </cell>
          <cell r="E118" t="str">
            <v>0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0</v>
          </cell>
          <cell r="K118" t="str">
            <v>0</v>
          </cell>
          <cell r="L118" t="str">
            <v>0</v>
          </cell>
          <cell r="M118" t="str">
            <v>0</v>
          </cell>
          <cell r="N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0</v>
          </cell>
          <cell r="V118" t="str">
            <v>0</v>
          </cell>
          <cell r="W118" t="str">
            <v>0</v>
          </cell>
          <cell r="X118" t="str">
            <v>0</v>
          </cell>
          <cell r="Y118" t="str">
            <v>0</v>
          </cell>
          <cell r="Z118" t="str">
            <v>0</v>
          </cell>
          <cell r="AA118" t="str">
            <v>0</v>
          </cell>
          <cell r="AB118" t="str">
            <v>0</v>
          </cell>
          <cell r="AD118" t="str">
            <v>0</v>
          </cell>
          <cell r="AE118" t="str">
            <v>0</v>
          </cell>
          <cell r="AF118" t="str">
            <v>0</v>
          </cell>
          <cell r="AG118" t="str">
            <v>0</v>
          </cell>
          <cell r="AH118" t="str">
            <v>0</v>
          </cell>
          <cell r="AI118" t="str">
            <v>0</v>
          </cell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 t="str">
            <v>0</v>
          </cell>
          <cell r="AO118" t="str">
            <v>0</v>
          </cell>
          <cell r="AP118" t="str">
            <v>0</v>
          </cell>
          <cell r="AR118" t="str">
            <v>0</v>
          </cell>
          <cell r="AS118" t="str">
            <v>0</v>
          </cell>
          <cell r="AT118" t="str">
            <v>0</v>
          </cell>
          <cell r="AU118" t="str">
            <v>0</v>
          </cell>
          <cell r="AV118" t="str">
            <v>0</v>
          </cell>
          <cell r="AW118" t="str">
            <v>0</v>
          </cell>
          <cell r="AX118" t="str">
            <v>0</v>
          </cell>
          <cell r="AY118" t="str">
            <v>0</v>
          </cell>
          <cell r="AZ118" t="str">
            <v>0</v>
          </cell>
          <cell r="BA118" t="str">
            <v>0</v>
          </cell>
          <cell r="BB118" t="str">
            <v>0</v>
          </cell>
          <cell r="BC118" t="str">
            <v>0</v>
          </cell>
          <cell r="BD118" t="str">
            <v>0</v>
          </cell>
          <cell r="BF118">
            <v>250000</v>
          </cell>
          <cell r="BG118">
            <v>20833</v>
          </cell>
          <cell r="BH118">
            <v>20833</v>
          </cell>
          <cell r="BI118">
            <v>20834</v>
          </cell>
          <cell r="BJ118">
            <v>20833</v>
          </cell>
          <cell r="BK118">
            <v>20833</v>
          </cell>
          <cell r="BL118">
            <v>20834</v>
          </cell>
          <cell r="BM118">
            <v>20833</v>
          </cell>
          <cell r="BN118">
            <v>20833</v>
          </cell>
          <cell r="BO118">
            <v>20834</v>
          </cell>
          <cell r="BP118">
            <v>20833</v>
          </cell>
          <cell r="BQ118">
            <v>20833</v>
          </cell>
          <cell r="BR118">
            <v>20834</v>
          </cell>
          <cell r="BT118">
            <v>22200</v>
          </cell>
          <cell r="BU118">
            <v>1850</v>
          </cell>
          <cell r="BV118">
            <v>1850</v>
          </cell>
          <cell r="BW118">
            <v>1850</v>
          </cell>
          <cell r="BX118">
            <v>1850</v>
          </cell>
          <cell r="BY118">
            <v>1850</v>
          </cell>
          <cell r="BZ118">
            <v>1850</v>
          </cell>
          <cell r="CA118">
            <v>1850</v>
          </cell>
          <cell r="CB118">
            <v>1850</v>
          </cell>
          <cell r="CC118">
            <v>1850</v>
          </cell>
          <cell r="CD118">
            <v>1850</v>
          </cell>
          <cell r="CE118">
            <v>1850</v>
          </cell>
          <cell r="CF118">
            <v>1850</v>
          </cell>
          <cell r="CH118" t="str">
            <v>0</v>
          </cell>
          <cell r="CI118" t="str">
            <v>0</v>
          </cell>
          <cell r="CJ118" t="str">
            <v>0</v>
          </cell>
          <cell r="CK118" t="str">
            <v>0</v>
          </cell>
          <cell r="CL118" t="str">
            <v>0</v>
          </cell>
          <cell r="CM118" t="str">
            <v>0</v>
          </cell>
          <cell r="CN118" t="str">
            <v>0</v>
          </cell>
          <cell r="CO118" t="str">
            <v>0</v>
          </cell>
          <cell r="CP118" t="str">
            <v>0</v>
          </cell>
          <cell r="CQ118" t="str">
            <v>0</v>
          </cell>
          <cell r="CR118" t="str">
            <v>0</v>
          </cell>
          <cell r="CS118" t="str">
            <v>0</v>
          </cell>
          <cell r="CT118" t="str">
            <v>0</v>
          </cell>
          <cell r="CV118" t="str">
            <v>0</v>
          </cell>
          <cell r="CW118" t="str">
            <v>0</v>
          </cell>
          <cell r="CX118" t="str">
            <v>0</v>
          </cell>
          <cell r="CY118" t="str">
            <v>0</v>
          </cell>
          <cell r="CZ118" t="str">
            <v>0</v>
          </cell>
          <cell r="DA118" t="str">
            <v>0</v>
          </cell>
          <cell r="DB118" t="str">
            <v>0</v>
          </cell>
          <cell r="DC118" t="str">
            <v>0</v>
          </cell>
          <cell r="DD118" t="str">
            <v>0</v>
          </cell>
          <cell r="DE118" t="str">
            <v>0</v>
          </cell>
          <cell r="DF118" t="str">
            <v>0</v>
          </cell>
          <cell r="DG118" t="str">
            <v>0</v>
          </cell>
          <cell r="DH118" t="str">
            <v>0</v>
          </cell>
          <cell r="DJ118">
            <v>-343944</v>
          </cell>
          <cell r="DK118">
            <v>-28662</v>
          </cell>
          <cell r="DL118">
            <v>-28662</v>
          </cell>
          <cell r="DM118">
            <v>-28662</v>
          </cell>
          <cell r="DN118">
            <v>-28662</v>
          </cell>
          <cell r="DO118">
            <v>-28662</v>
          </cell>
          <cell r="DP118">
            <v>-28662</v>
          </cell>
          <cell r="DQ118">
            <v>-28662</v>
          </cell>
          <cell r="DR118">
            <v>-28662</v>
          </cell>
          <cell r="DS118">
            <v>-28662</v>
          </cell>
          <cell r="DT118">
            <v>-28662</v>
          </cell>
          <cell r="DU118">
            <v>-28662</v>
          </cell>
          <cell r="DV118">
            <v>-28662</v>
          </cell>
        </row>
        <row r="119">
          <cell r="A119" t="str">
            <v>Total Non-Operating Income</v>
          </cell>
          <cell r="B119">
            <v>3895230</v>
          </cell>
          <cell r="C119">
            <v>229233</v>
          </cell>
          <cell r="D119">
            <v>189447</v>
          </cell>
          <cell r="E119">
            <v>244043</v>
          </cell>
          <cell r="F119">
            <v>223662</v>
          </cell>
          <cell r="G119">
            <v>191713</v>
          </cell>
          <cell r="H119">
            <v>251121</v>
          </cell>
          <cell r="I119">
            <v>315930</v>
          </cell>
          <cell r="J119">
            <v>422824</v>
          </cell>
          <cell r="K119">
            <v>498926</v>
          </cell>
          <cell r="L119">
            <v>457029</v>
          </cell>
          <cell r="M119">
            <v>441011</v>
          </cell>
          <cell r="N119">
            <v>430291</v>
          </cell>
          <cell r="P119">
            <v>725823.79</v>
          </cell>
          <cell r="Q119">
            <v>48222.239999999998</v>
          </cell>
          <cell r="R119">
            <v>39825.35</v>
          </cell>
          <cell r="S119">
            <v>44858.06</v>
          </cell>
          <cell r="T119">
            <v>40938.18</v>
          </cell>
          <cell r="U119">
            <v>39463.760000000002</v>
          </cell>
          <cell r="V119">
            <v>45947.56</v>
          </cell>
          <cell r="W119">
            <v>56635.96</v>
          </cell>
          <cell r="X119">
            <v>78448.94</v>
          </cell>
          <cell r="Y119">
            <v>88264.44</v>
          </cell>
          <cell r="Z119">
            <v>85868.56</v>
          </cell>
          <cell r="AA119">
            <v>82628.83</v>
          </cell>
          <cell r="AB119">
            <v>74721.91</v>
          </cell>
          <cell r="AD119">
            <v>272035.24</v>
          </cell>
          <cell r="AE119" t="str">
            <v>0</v>
          </cell>
          <cell r="AF119" t="str">
            <v>0</v>
          </cell>
          <cell r="AG119">
            <v>76275.66</v>
          </cell>
          <cell r="AH119">
            <v>0</v>
          </cell>
          <cell r="AI119">
            <v>0</v>
          </cell>
          <cell r="AJ119">
            <v>74796.06</v>
          </cell>
          <cell r="AK119">
            <v>0</v>
          </cell>
          <cell r="AL119">
            <v>0</v>
          </cell>
          <cell r="AM119">
            <v>60481.760000000002</v>
          </cell>
          <cell r="AN119">
            <v>0</v>
          </cell>
          <cell r="AO119">
            <v>0</v>
          </cell>
          <cell r="AP119">
            <v>60481.760000000002</v>
          </cell>
          <cell r="AR119">
            <v>1927180</v>
          </cell>
          <cell r="AS119">
            <v>121503</v>
          </cell>
          <cell r="AT119">
            <v>100381</v>
          </cell>
          <cell r="AU119">
            <v>127650</v>
          </cell>
          <cell r="AV119">
            <v>104430</v>
          </cell>
          <cell r="AW119">
            <v>100863</v>
          </cell>
          <cell r="AX119">
            <v>131426</v>
          </cell>
          <cell r="AY119">
            <v>146450</v>
          </cell>
          <cell r="AZ119">
            <v>203946</v>
          </cell>
          <cell r="BA119">
            <v>243469</v>
          </cell>
          <cell r="BB119">
            <v>223812</v>
          </cell>
          <cell r="BC119">
            <v>215319</v>
          </cell>
          <cell r="BD119">
            <v>207931</v>
          </cell>
          <cell r="BF119">
            <v>1502367</v>
          </cell>
          <cell r="BG119">
            <v>130101</v>
          </cell>
          <cell r="BH119">
            <v>148396</v>
          </cell>
          <cell r="BI119">
            <v>179947</v>
          </cell>
          <cell r="BJ119">
            <v>142817</v>
          </cell>
          <cell r="BK119">
            <v>106456</v>
          </cell>
          <cell r="BL119">
            <v>94983</v>
          </cell>
          <cell r="BM119">
            <v>99365</v>
          </cell>
          <cell r="BN119">
            <v>120217</v>
          </cell>
          <cell r="BO119">
            <v>133924</v>
          </cell>
          <cell r="BP119">
            <v>98937</v>
          </cell>
          <cell r="BQ119">
            <v>131710</v>
          </cell>
          <cell r="BR119">
            <v>115514</v>
          </cell>
          <cell r="BT119">
            <v>7191023</v>
          </cell>
          <cell r="BU119">
            <v>519224</v>
          </cell>
          <cell r="BV119">
            <v>425895</v>
          </cell>
          <cell r="BW119">
            <v>428056</v>
          </cell>
          <cell r="BX119">
            <v>438779</v>
          </cell>
          <cell r="BY119">
            <v>482659</v>
          </cell>
          <cell r="BZ119">
            <v>545420</v>
          </cell>
          <cell r="CA119">
            <v>638728</v>
          </cell>
          <cell r="CB119">
            <v>770037</v>
          </cell>
          <cell r="CC119">
            <v>823723</v>
          </cell>
          <cell r="CD119">
            <v>776388</v>
          </cell>
          <cell r="CE119">
            <v>704783</v>
          </cell>
          <cell r="CF119">
            <v>637331</v>
          </cell>
          <cell r="CH119">
            <v>-216330</v>
          </cell>
          <cell r="CI119">
            <v>-20442</v>
          </cell>
          <cell r="CJ119">
            <v>-18311</v>
          </cell>
          <cell r="CK119">
            <v>-693</v>
          </cell>
          <cell r="CL119">
            <v>0</v>
          </cell>
          <cell r="CM119">
            <v>0</v>
          </cell>
          <cell r="CN119">
            <v>0</v>
          </cell>
          <cell r="CO119">
            <v>-55969</v>
          </cell>
          <cell r="CP119">
            <v>-43848</v>
          </cell>
          <cell r="CQ119">
            <v>-1268</v>
          </cell>
          <cell r="CR119">
            <v>-23838</v>
          </cell>
          <cell r="CS119">
            <v>-51961</v>
          </cell>
          <cell r="CT119">
            <v>0</v>
          </cell>
          <cell r="CV119" t="str">
            <v>0</v>
          </cell>
          <cell r="CW119" t="str">
            <v>0</v>
          </cell>
          <cell r="CX119" t="str">
            <v>0</v>
          </cell>
          <cell r="CY119" t="str">
            <v>0</v>
          </cell>
          <cell r="CZ119" t="str">
            <v>0</v>
          </cell>
          <cell r="DA119" t="str">
            <v>0</v>
          </cell>
          <cell r="DB119" t="str">
            <v>0</v>
          </cell>
          <cell r="DC119" t="str">
            <v>0</v>
          </cell>
          <cell r="DD119" t="str">
            <v>0</v>
          </cell>
          <cell r="DE119" t="str">
            <v>0</v>
          </cell>
          <cell r="DF119" t="str">
            <v>0</v>
          </cell>
          <cell r="DG119" t="str">
            <v>0</v>
          </cell>
          <cell r="DH119" t="str">
            <v>0</v>
          </cell>
          <cell r="DJ119">
            <v>-16888068</v>
          </cell>
          <cell r="DK119">
            <v>-1153417</v>
          </cell>
          <cell r="DL119">
            <v>-953087</v>
          </cell>
          <cell r="DM119">
            <v>-1025810</v>
          </cell>
          <cell r="DN119">
            <v>-986485</v>
          </cell>
          <cell r="DO119">
            <v>-1012296</v>
          </cell>
          <cell r="DP119">
            <v>-1161181</v>
          </cell>
          <cell r="DQ119">
            <v>-1380831</v>
          </cell>
          <cell r="DR119">
            <v>-1821875</v>
          </cell>
          <cell r="DS119">
            <v>-2008204</v>
          </cell>
          <cell r="DT119">
            <v>-1928867</v>
          </cell>
          <cell r="DU119">
            <v>-1814237</v>
          </cell>
          <cell r="DV119">
            <v>-1641778</v>
          </cell>
        </row>
        <row r="120">
          <cell r="A120" t="str">
            <v>Long Term Interest Expenses</v>
          </cell>
          <cell r="B120">
            <v>48058944.240000002</v>
          </cell>
          <cell r="C120">
            <v>4004912.02</v>
          </cell>
          <cell r="D120">
            <v>4004912.02</v>
          </cell>
          <cell r="E120">
            <v>4004912.02</v>
          </cell>
          <cell r="F120">
            <v>4004912.02</v>
          </cell>
          <cell r="G120">
            <v>4004912.02</v>
          </cell>
          <cell r="H120">
            <v>4004912.02</v>
          </cell>
          <cell r="I120">
            <v>4004912.02</v>
          </cell>
          <cell r="J120">
            <v>4004912.02</v>
          </cell>
          <cell r="K120">
            <v>4004912.02</v>
          </cell>
          <cell r="L120">
            <v>4004912.02</v>
          </cell>
          <cell r="M120">
            <v>4004912.02</v>
          </cell>
          <cell r="N120">
            <v>4004912.02</v>
          </cell>
          <cell r="P120">
            <v>9720221.6400000006</v>
          </cell>
          <cell r="Q120">
            <v>810018.47</v>
          </cell>
          <cell r="R120">
            <v>810018.47</v>
          </cell>
          <cell r="S120">
            <v>810018.47</v>
          </cell>
          <cell r="T120">
            <v>810018.47</v>
          </cell>
          <cell r="U120">
            <v>810018.47</v>
          </cell>
          <cell r="V120">
            <v>810018.47</v>
          </cell>
          <cell r="W120">
            <v>810018.47</v>
          </cell>
          <cell r="X120">
            <v>810018.47</v>
          </cell>
          <cell r="Y120">
            <v>810018.47</v>
          </cell>
          <cell r="Z120">
            <v>810018.47</v>
          </cell>
          <cell r="AA120">
            <v>810018.47</v>
          </cell>
          <cell r="AB120">
            <v>810018.47</v>
          </cell>
          <cell r="AD120" t="str">
            <v>0</v>
          </cell>
          <cell r="AE120" t="str">
            <v>0</v>
          </cell>
          <cell r="AF120" t="str">
            <v>0</v>
          </cell>
          <cell r="AG120" t="str">
            <v>0</v>
          </cell>
          <cell r="AH120" t="str">
            <v>0</v>
          </cell>
          <cell r="AI120" t="str">
            <v>0</v>
          </cell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 t="str">
            <v>0</v>
          </cell>
          <cell r="AO120" t="str">
            <v>0</v>
          </cell>
          <cell r="AP120" t="str">
            <v>0</v>
          </cell>
          <cell r="AR120">
            <v>25481696.52</v>
          </cell>
          <cell r="AS120">
            <v>2123474.71</v>
          </cell>
          <cell r="AT120">
            <v>2123474.71</v>
          </cell>
          <cell r="AU120">
            <v>2123474.71</v>
          </cell>
          <cell r="AV120">
            <v>2123474.71</v>
          </cell>
          <cell r="AW120">
            <v>2123474.71</v>
          </cell>
          <cell r="AX120">
            <v>2123474.71</v>
          </cell>
          <cell r="AY120">
            <v>2123474.71</v>
          </cell>
          <cell r="AZ120">
            <v>2123474.71</v>
          </cell>
          <cell r="BA120">
            <v>2123474.71</v>
          </cell>
          <cell r="BB120">
            <v>2123474.71</v>
          </cell>
          <cell r="BC120">
            <v>2123474.71</v>
          </cell>
          <cell r="BD120">
            <v>2123474.71</v>
          </cell>
          <cell r="BF120" t="str">
            <v>0</v>
          </cell>
          <cell r="BG120" t="str">
            <v>0</v>
          </cell>
          <cell r="BH120" t="str">
            <v>0</v>
          </cell>
          <cell r="BI120" t="str">
            <v>0</v>
          </cell>
          <cell r="BJ120" t="str">
            <v>0</v>
          </cell>
          <cell r="BK120" t="str">
            <v>0</v>
          </cell>
          <cell r="BL120" t="str">
            <v>0</v>
          </cell>
          <cell r="BM120" t="str">
            <v>0</v>
          </cell>
          <cell r="BN120" t="str">
            <v>0</v>
          </cell>
          <cell r="BO120" t="str">
            <v>0</v>
          </cell>
          <cell r="BP120" t="str">
            <v>0</v>
          </cell>
          <cell r="BQ120" t="str">
            <v>0</v>
          </cell>
          <cell r="BR120" t="str">
            <v>0</v>
          </cell>
          <cell r="BT120">
            <v>58129</v>
          </cell>
          <cell r="BU120">
            <v>7192</v>
          </cell>
          <cell r="BV120">
            <v>6786</v>
          </cell>
          <cell r="BW120">
            <v>6378</v>
          </cell>
          <cell r="BX120">
            <v>5537</v>
          </cell>
          <cell r="BY120">
            <v>5125</v>
          </cell>
          <cell r="BZ120">
            <v>4712</v>
          </cell>
          <cell r="CA120">
            <v>4297</v>
          </cell>
          <cell r="CB120">
            <v>3879</v>
          </cell>
          <cell r="CC120">
            <v>3879</v>
          </cell>
          <cell r="CD120">
            <v>3448</v>
          </cell>
          <cell r="CE120">
            <v>3448</v>
          </cell>
          <cell r="CF120">
            <v>3448</v>
          </cell>
          <cell r="CH120" t="str">
            <v>0</v>
          </cell>
          <cell r="CI120" t="str">
            <v>0</v>
          </cell>
          <cell r="CJ120" t="str">
            <v>0</v>
          </cell>
          <cell r="CK120" t="str">
            <v>0</v>
          </cell>
          <cell r="CL120" t="str">
            <v>0</v>
          </cell>
          <cell r="CM120" t="str">
            <v>0</v>
          </cell>
          <cell r="CN120" t="str">
            <v>0</v>
          </cell>
          <cell r="CO120" t="str">
            <v>0</v>
          </cell>
          <cell r="CP120" t="str">
            <v>0</v>
          </cell>
          <cell r="CQ120" t="str">
            <v>0</v>
          </cell>
          <cell r="CR120" t="str">
            <v>0</v>
          </cell>
          <cell r="CS120" t="str">
            <v>0</v>
          </cell>
          <cell r="CT120" t="str">
            <v>0</v>
          </cell>
          <cell r="CV120" t="str">
            <v>0</v>
          </cell>
          <cell r="CW120" t="str">
            <v>0</v>
          </cell>
          <cell r="CX120" t="str">
            <v>0</v>
          </cell>
          <cell r="CY120" t="str">
            <v>0</v>
          </cell>
          <cell r="CZ120" t="str">
            <v>0</v>
          </cell>
          <cell r="DA120" t="str">
            <v>0</v>
          </cell>
          <cell r="DB120" t="str">
            <v>0</v>
          </cell>
          <cell r="DC120" t="str">
            <v>0</v>
          </cell>
          <cell r="DD120" t="str">
            <v>0</v>
          </cell>
          <cell r="DE120" t="str">
            <v>0</v>
          </cell>
          <cell r="DF120" t="str">
            <v>0</v>
          </cell>
          <cell r="DG120" t="str">
            <v>0</v>
          </cell>
          <cell r="DH120" t="str">
            <v>0</v>
          </cell>
          <cell r="DJ120" t="str">
            <v>0</v>
          </cell>
          <cell r="DK120" t="str">
            <v>0</v>
          </cell>
          <cell r="DL120" t="str">
            <v>0</v>
          </cell>
          <cell r="DM120" t="str">
            <v>0</v>
          </cell>
          <cell r="DN120" t="str">
            <v>0</v>
          </cell>
          <cell r="DO120" t="str">
            <v>0</v>
          </cell>
          <cell r="DP120" t="str">
            <v>0</v>
          </cell>
          <cell r="DQ120" t="str">
            <v>0</v>
          </cell>
          <cell r="DR120" t="str">
            <v>0</v>
          </cell>
          <cell r="DS120" t="str">
            <v>0</v>
          </cell>
          <cell r="DT120" t="str">
            <v>0</v>
          </cell>
          <cell r="DU120" t="str">
            <v>0</v>
          </cell>
          <cell r="DV120" t="str">
            <v>0</v>
          </cell>
        </row>
        <row r="121">
          <cell r="A121" t="str">
            <v>Interest on debt to associated companie - Int On Debt To Asso 4300-30128</v>
          </cell>
          <cell r="B121" t="str">
            <v>0</v>
          </cell>
          <cell r="C121" t="str">
            <v>0</v>
          </cell>
          <cell r="D121" t="str">
            <v>0</v>
          </cell>
          <cell r="E121" t="str">
            <v>0</v>
          </cell>
          <cell r="F121" t="str">
            <v>0</v>
          </cell>
          <cell r="G121" t="str">
            <v>0</v>
          </cell>
          <cell r="H121" t="str">
            <v>0</v>
          </cell>
          <cell r="I121" t="str">
            <v>0</v>
          </cell>
          <cell r="J121" t="str">
            <v>0</v>
          </cell>
          <cell r="K121" t="str">
            <v>0</v>
          </cell>
          <cell r="L121" t="str">
            <v>0</v>
          </cell>
          <cell r="M121" t="str">
            <v>0</v>
          </cell>
          <cell r="N121" t="str">
            <v>0</v>
          </cell>
          <cell r="P121" t="str">
            <v>0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0</v>
          </cell>
          <cell r="V121" t="str">
            <v>0</v>
          </cell>
          <cell r="W121" t="str">
            <v>0</v>
          </cell>
          <cell r="X121" t="str">
            <v>0</v>
          </cell>
          <cell r="Y121" t="str">
            <v>0</v>
          </cell>
          <cell r="Z121" t="str">
            <v>0</v>
          </cell>
          <cell r="AA121" t="str">
            <v>0</v>
          </cell>
          <cell r="AB121" t="str">
            <v>0</v>
          </cell>
          <cell r="AD121" t="str">
            <v>0</v>
          </cell>
          <cell r="AE121" t="str">
            <v>0</v>
          </cell>
          <cell r="AF121" t="str">
            <v>0</v>
          </cell>
          <cell r="AG121" t="str">
            <v>0</v>
          </cell>
          <cell r="AH121" t="str">
            <v>0</v>
          </cell>
          <cell r="AI121" t="str">
            <v>0</v>
          </cell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 t="str">
            <v>0</v>
          </cell>
          <cell r="AO121" t="str">
            <v>0</v>
          </cell>
          <cell r="AP121" t="str">
            <v>0</v>
          </cell>
          <cell r="AR121" t="str">
            <v>0</v>
          </cell>
          <cell r="AS121" t="str">
            <v>0</v>
          </cell>
          <cell r="AT121" t="str">
            <v>0</v>
          </cell>
          <cell r="AU121" t="str">
            <v>0</v>
          </cell>
          <cell r="AV121" t="str">
            <v>0</v>
          </cell>
          <cell r="AW121" t="str">
            <v>0</v>
          </cell>
          <cell r="AX121" t="str">
            <v>0</v>
          </cell>
          <cell r="AY121" t="str">
            <v>0</v>
          </cell>
          <cell r="AZ121" t="str">
            <v>0</v>
          </cell>
          <cell r="BA121" t="str">
            <v>0</v>
          </cell>
          <cell r="BB121" t="str">
            <v>0</v>
          </cell>
          <cell r="BC121" t="str">
            <v>0</v>
          </cell>
          <cell r="BD121" t="str">
            <v>0</v>
          </cell>
          <cell r="BF121" t="str">
            <v>0</v>
          </cell>
          <cell r="BG121" t="str">
            <v>0</v>
          </cell>
          <cell r="BH121" t="str">
            <v>0</v>
          </cell>
          <cell r="BI121" t="str">
            <v>0</v>
          </cell>
          <cell r="BJ121" t="str">
            <v>0</v>
          </cell>
          <cell r="BK121" t="str">
            <v>0</v>
          </cell>
          <cell r="BL121" t="str">
            <v>0</v>
          </cell>
          <cell r="BM121" t="str">
            <v>0</v>
          </cell>
          <cell r="BN121" t="str">
            <v>0</v>
          </cell>
          <cell r="BO121" t="str">
            <v>0</v>
          </cell>
          <cell r="BP121" t="str">
            <v>0</v>
          </cell>
          <cell r="BQ121" t="str">
            <v>0</v>
          </cell>
          <cell r="BR121" t="str">
            <v>0</v>
          </cell>
          <cell r="BT121">
            <v>216330</v>
          </cell>
          <cell r="BU121" t="str">
            <v>0</v>
          </cell>
          <cell r="BV121">
            <v>20442</v>
          </cell>
          <cell r="BW121">
            <v>18311</v>
          </cell>
          <cell r="BX121">
            <v>693</v>
          </cell>
          <cell r="BY121">
            <v>0</v>
          </cell>
          <cell r="BZ121">
            <v>0</v>
          </cell>
          <cell r="CA121">
            <v>0</v>
          </cell>
          <cell r="CB121">
            <v>55969</v>
          </cell>
          <cell r="CC121">
            <v>43848</v>
          </cell>
          <cell r="CD121">
            <v>1268</v>
          </cell>
          <cell r="CE121">
            <v>23838</v>
          </cell>
          <cell r="CF121">
            <v>51961</v>
          </cell>
          <cell r="CH121">
            <v>-216330</v>
          </cell>
          <cell r="CI121">
            <v>-20442</v>
          </cell>
          <cell r="CJ121">
            <v>-18311</v>
          </cell>
          <cell r="CK121">
            <v>-693</v>
          </cell>
          <cell r="CL121">
            <v>0</v>
          </cell>
          <cell r="CM121">
            <v>0</v>
          </cell>
          <cell r="CN121">
            <v>0</v>
          </cell>
          <cell r="CO121">
            <v>-55969</v>
          </cell>
          <cell r="CP121">
            <v>-43848</v>
          </cell>
          <cell r="CQ121">
            <v>-1268</v>
          </cell>
          <cell r="CR121">
            <v>-23838</v>
          </cell>
          <cell r="CS121">
            <v>-51961</v>
          </cell>
          <cell r="CT121">
            <v>0</v>
          </cell>
          <cell r="CV121" t="str">
            <v>0</v>
          </cell>
          <cell r="CW121" t="str">
            <v>0</v>
          </cell>
          <cell r="CX121" t="str">
            <v>0</v>
          </cell>
          <cell r="CY121" t="str">
            <v>0</v>
          </cell>
          <cell r="CZ121" t="str">
            <v>0</v>
          </cell>
          <cell r="DA121" t="str">
            <v>0</v>
          </cell>
          <cell r="DB121" t="str">
            <v>0</v>
          </cell>
          <cell r="DC121" t="str">
            <v>0</v>
          </cell>
          <cell r="DD121" t="str">
            <v>0</v>
          </cell>
          <cell r="DE121" t="str">
            <v>0</v>
          </cell>
          <cell r="DF121" t="str">
            <v>0</v>
          </cell>
          <cell r="DG121" t="str">
            <v>0</v>
          </cell>
          <cell r="DH121" t="str">
            <v>0</v>
          </cell>
          <cell r="DJ121" t="str">
            <v>0</v>
          </cell>
          <cell r="DK121" t="str">
            <v>0</v>
          </cell>
          <cell r="DL121" t="str">
            <v>0</v>
          </cell>
          <cell r="DM121" t="str">
            <v>0</v>
          </cell>
          <cell r="DN121" t="str">
            <v>0</v>
          </cell>
          <cell r="DO121" t="str">
            <v>0</v>
          </cell>
          <cell r="DP121" t="str">
            <v>0</v>
          </cell>
          <cell r="DQ121" t="str">
            <v>0</v>
          </cell>
          <cell r="DR121" t="str">
            <v>0</v>
          </cell>
          <cell r="DS121" t="str">
            <v>0</v>
          </cell>
          <cell r="DT121" t="str">
            <v>0</v>
          </cell>
          <cell r="DU121" t="str">
            <v>0</v>
          </cell>
          <cell r="DV121" t="str">
            <v>0</v>
          </cell>
        </row>
        <row r="122">
          <cell r="A122" t="str">
            <v>Other interest expense - Default 4310-00000</v>
          </cell>
          <cell r="B122" t="str">
            <v>0</v>
          </cell>
          <cell r="C122" t="str">
            <v>0</v>
          </cell>
          <cell r="D122" t="str">
            <v>0</v>
          </cell>
          <cell r="E122" t="str">
            <v>0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 t="str">
            <v>0</v>
          </cell>
          <cell r="L122" t="str">
            <v>0</v>
          </cell>
          <cell r="M122" t="str">
            <v>0</v>
          </cell>
          <cell r="N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0</v>
          </cell>
          <cell r="V122" t="str">
            <v>0</v>
          </cell>
          <cell r="W122" t="str">
            <v>0</v>
          </cell>
          <cell r="X122" t="str">
            <v>0</v>
          </cell>
          <cell r="Y122" t="str">
            <v>0</v>
          </cell>
          <cell r="Z122" t="str">
            <v>0</v>
          </cell>
          <cell r="AA122" t="str">
            <v>0</v>
          </cell>
          <cell r="AB122" t="str">
            <v>0</v>
          </cell>
          <cell r="AD122" t="str">
            <v>0</v>
          </cell>
          <cell r="AE122" t="str">
            <v>0</v>
          </cell>
          <cell r="AF122" t="str">
            <v>0</v>
          </cell>
          <cell r="AG122" t="str">
            <v>0</v>
          </cell>
          <cell r="AH122" t="str">
            <v>0</v>
          </cell>
          <cell r="AI122" t="str">
            <v>0</v>
          </cell>
          <cell r="AJ122" t="str">
            <v>0</v>
          </cell>
          <cell r="AK122" t="str">
            <v>0</v>
          </cell>
          <cell r="AL122" t="str">
            <v>0</v>
          </cell>
          <cell r="AM122" t="str">
            <v>0</v>
          </cell>
          <cell r="AN122" t="str">
            <v>0</v>
          </cell>
          <cell r="AO122" t="str">
            <v>0</v>
          </cell>
          <cell r="AP122" t="str">
            <v>0</v>
          </cell>
          <cell r="AR122" t="str">
            <v>0</v>
          </cell>
          <cell r="AS122" t="str">
            <v>0</v>
          </cell>
          <cell r="AT122" t="str">
            <v>0</v>
          </cell>
          <cell r="AU122" t="str">
            <v>0</v>
          </cell>
          <cell r="AV122" t="str">
            <v>0</v>
          </cell>
          <cell r="AW122" t="str">
            <v>0</v>
          </cell>
          <cell r="AX122" t="str">
            <v>0</v>
          </cell>
          <cell r="AY122" t="str">
            <v>0</v>
          </cell>
          <cell r="AZ122" t="str">
            <v>0</v>
          </cell>
          <cell r="BA122" t="str">
            <v>0</v>
          </cell>
          <cell r="BB122" t="str">
            <v>0</v>
          </cell>
          <cell r="BC122" t="str">
            <v>0</v>
          </cell>
          <cell r="BD122" t="str">
            <v>0</v>
          </cell>
          <cell r="BF122" t="str">
            <v>0</v>
          </cell>
          <cell r="BG122" t="str">
            <v>0</v>
          </cell>
          <cell r="BH122" t="str">
            <v>0</v>
          </cell>
          <cell r="BI122" t="str">
            <v>0</v>
          </cell>
          <cell r="BJ122" t="str">
            <v>0</v>
          </cell>
          <cell r="BK122" t="str">
            <v>0</v>
          </cell>
          <cell r="BL122" t="str">
            <v>0</v>
          </cell>
          <cell r="BM122" t="str">
            <v>0</v>
          </cell>
          <cell r="BN122" t="str">
            <v>0</v>
          </cell>
          <cell r="BO122" t="str">
            <v>0</v>
          </cell>
          <cell r="BP122" t="str">
            <v>0</v>
          </cell>
          <cell r="BQ122" t="str">
            <v>0</v>
          </cell>
          <cell r="BR122" t="str">
            <v>0</v>
          </cell>
          <cell r="BT122" t="str">
            <v>0</v>
          </cell>
          <cell r="BU122" t="str">
            <v>0</v>
          </cell>
          <cell r="BV122" t="str">
            <v>0</v>
          </cell>
          <cell r="BW122" t="str">
            <v>0</v>
          </cell>
          <cell r="BX122" t="str">
            <v>0</v>
          </cell>
          <cell r="BY122" t="str">
            <v>0</v>
          </cell>
          <cell r="BZ122" t="str">
            <v>0</v>
          </cell>
          <cell r="CA122" t="str">
            <v>0</v>
          </cell>
          <cell r="CB122" t="str">
            <v>0</v>
          </cell>
          <cell r="CC122" t="str">
            <v>0</v>
          </cell>
          <cell r="CD122" t="str">
            <v>0</v>
          </cell>
          <cell r="CE122" t="str">
            <v>0</v>
          </cell>
          <cell r="CF122" t="str">
            <v>0</v>
          </cell>
          <cell r="CH122" t="str">
            <v>0</v>
          </cell>
          <cell r="CI122" t="str">
            <v>0</v>
          </cell>
          <cell r="CJ122" t="str">
            <v>0</v>
          </cell>
          <cell r="CK122" t="str">
            <v>0</v>
          </cell>
          <cell r="CL122" t="str">
            <v>0</v>
          </cell>
          <cell r="CM122" t="str">
            <v>0</v>
          </cell>
          <cell r="CN122" t="str">
            <v>0</v>
          </cell>
          <cell r="CO122" t="str">
            <v>0</v>
          </cell>
          <cell r="CP122" t="str">
            <v>0</v>
          </cell>
          <cell r="CQ122" t="str">
            <v>0</v>
          </cell>
          <cell r="CR122" t="str">
            <v>0</v>
          </cell>
          <cell r="CS122" t="str">
            <v>0</v>
          </cell>
          <cell r="CT122" t="str">
            <v>0</v>
          </cell>
          <cell r="CV122" t="str">
            <v>0</v>
          </cell>
          <cell r="CW122" t="str">
            <v>0</v>
          </cell>
          <cell r="CX122" t="str">
            <v>0</v>
          </cell>
          <cell r="CY122" t="str">
            <v>0</v>
          </cell>
          <cell r="CZ122" t="str">
            <v>0</v>
          </cell>
          <cell r="DA122" t="str">
            <v>0</v>
          </cell>
          <cell r="DB122" t="str">
            <v>0</v>
          </cell>
          <cell r="DC122" t="str">
            <v>0</v>
          </cell>
          <cell r="DD122" t="str">
            <v>0</v>
          </cell>
          <cell r="DE122" t="str">
            <v>0</v>
          </cell>
          <cell r="DF122" t="str">
            <v>0</v>
          </cell>
          <cell r="DG122" t="str">
            <v>0</v>
          </cell>
          <cell r="DH122" t="str">
            <v>0</v>
          </cell>
          <cell r="DJ122" t="str">
            <v>0</v>
          </cell>
          <cell r="DK122" t="str">
            <v>0</v>
          </cell>
          <cell r="DL122" t="str">
            <v>0</v>
          </cell>
          <cell r="DM122" t="str">
            <v>0</v>
          </cell>
          <cell r="DN122" t="str">
            <v>0</v>
          </cell>
          <cell r="DO122" t="str">
            <v>0</v>
          </cell>
          <cell r="DP122" t="str">
            <v>0</v>
          </cell>
          <cell r="DQ122" t="str">
            <v>0</v>
          </cell>
          <cell r="DR122" t="str">
            <v>0</v>
          </cell>
          <cell r="DS122" t="str">
            <v>0</v>
          </cell>
          <cell r="DT122" t="str">
            <v>0</v>
          </cell>
          <cell r="DU122" t="str">
            <v>0</v>
          </cell>
          <cell r="DV122" t="str">
            <v>0</v>
          </cell>
        </row>
        <row r="123">
          <cell r="A123" t="str">
            <v>Other interest expense - Oceana Heights 4310-07595</v>
          </cell>
          <cell r="B123" t="str">
            <v>0</v>
          </cell>
          <cell r="C123" t="str">
            <v>0</v>
          </cell>
          <cell r="D123" t="str">
            <v>0</v>
          </cell>
          <cell r="E123" t="str">
            <v>0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 t="str">
            <v>0</v>
          </cell>
          <cell r="L123" t="str">
            <v>0</v>
          </cell>
          <cell r="M123" t="str">
            <v>0</v>
          </cell>
          <cell r="N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0</v>
          </cell>
          <cell r="V123" t="str">
            <v>0</v>
          </cell>
          <cell r="W123" t="str">
            <v>0</v>
          </cell>
          <cell r="X123" t="str">
            <v>0</v>
          </cell>
          <cell r="Y123" t="str">
            <v>0</v>
          </cell>
          <cell r="Z123" t="str">
            <v>0</v>
          </cell>
          <cell r="AA123" t="str">
            <v>0</v>
          </cell>
          <cell r="AB123" t="str">
            <v>0</v>
          </cell>
          <cell r="AD123" t="str">
            <v>0</v>
          </cell>
          <cell r="AE123" t="str">
            <v>0</v>
          </cell>
          <cell r="AF123" t="str">
            <v>0</v>
          </cell>
          <cell r="AG123" t="str">
            <v>0</v>
          </cell>
          <cell r="AH123" t="str">
            <v>0</v>
          </cell>
          <cell r="AI123" t="str">
            <v>0</v>
          </cell>
          <cell r="AJ123" t="str">
            <v>0</v>
          </cell>
          <cell r="AK123" t="str">
            <v>0</v>
          </cell>
          <cell r="AL123" t="str">
            <v>0</v>
          </cell>
          <cell r="AM123" t="str">
            <v>0</v>
          </cell>
          <cell r="AN123" t="str">
            <v>0</v>
          </cell>
          <cell r="AO123" t="str">
            <v>0</v>
          </cell>
          <cell r="AP123" t="str">
            <v>0</v>
          </cell>
          <cell r="AR123" t="str">
            <v>0</v>
          </cell>
          <cell r="AS123" t="str">
            <v>0</v>
          </cell>
          <cell r="AT123" t="str">
            <v>0</v>
          </cell>
          <cell r="AU123" t="str">
            <v>0</v>
          </cell>
          <cell r="AV123" t="str">
            <v>0</v>
          </cell>
          <cell r="AW123" t="str">
            <v>0</v>
          </cell>
          <cell r="AX123" t="str">
            <v>0</v>
          </cell>
          <cell r="AY123" t="str">
            <v>0</v>
          </cell>
          <cell r="AZ123" t="str">
            <v>0</v>
          </cell>
          <cell r="BA123" t="str">
            <v>0</v>
          </cell>
          <cell r="BB123" t="str">
            <v>0</v>
          </cell>
          <cell r="BC123" t="str">
            <v>0</v>
          </cell>
          <cell r="BD123" t="str">
            <v>0</v>
          </cell>
          <cell r="BF123" t="str">
            <v>0</v>
          </cell>
          <cell r="BG123" t="str">
            <v>0</v>
          </cell>
          <cell r="BH123" t="str">
            <v>0</v>
          </cell>
          <cell r="BI123" t="str">
            <v>0</v>
          </cell>
          <cell r="BJ123" t="str">
            <v>0</v>
          </cell>
          <cell r="BK123" t="str">
            <v>0</v>
          </cell>
          <cell r="BL123" t="str">
            <v>0</v>
          </cell>
          <cell r="BM123" t="str">
            <v>0</v>
          </cell>
          <cell r="BN123" t="str">
            <v>0</v>
          </cell>
          <cell r="BO123" t="str">
            <v>0</v>
          </cell>
          <cell r="BP123" t="str">
            <v>0</v>
          </cell>
          <cell r="BQ123" t="str">
            <v>0</v>
          </cell>
          <cell r="BR123" t="str">
            <v>0</v>
          </cell>
          <cell r="BT123" t="str">
            <v>0</v>
          </cell>
          <cell r="BU123" t="str">
            <v>0</v>
          </cell>
          <cell r="BV123" t="str">
            <v>0</v>
          </cell>
          <cell r="BW123" t="str">
            <v>0</v>
          </cell>
          <cell r="BX123" t="str">
            <v>0</v>
          </cell>
          <cell r="BY123" t="str">
            <v>0</v>
          </cell>
          <cell r="BZ123" t="str">
            <v>0</v>
          </cell>
          <cell r="CA123" t="str">
            <v>0</v>
          </cell>
          <cell r="CB123" t="str">
            <v>0</v>
          </cell>
          <cell r="CC123" t="str">
            <v>0</v>
          </cell>
          <cell r="CD123" t="str">
            <v>0</v>
          </cell>
          <cell r="CE123" t="str">
            <v>0</v>
          </cell>
          <cell r="CF123" t="str">
            <v>0</v>
          </cell>
          <cell r="CH123" t="str">
            <v>0</v>
          </cell>
          <cell r="CI123" t="str">
            <v>0</v>
          </cell>
          <cell r="CJ123" t="str">
            <v>0</v>
          </cell>
          <cell r="CK123" t="str">
            <v>0</v>
          </cell>
          <cell r="CL123" t="str">
            <v>0</v>
          </cell>
          <cell r="CM123" t="str">
            <v>0</v>
          </cell>
          <cell r="CN123" t="str">
            <v>0</v>
          </cell>
          <cell r="CO123" t="str">
            <v>0</v>
          </cell>
          <cell r="CP123" t="str">
            <v>0</v>
          </cell>
          <cell r="CQ123" t="str">
            <v>0</v>
          </cell>
          <cell r="CR123" t="str">
            <v>0</v>
          </cell>
          <cell r="CS123" t="str">
            <v>0</v>
          </cell>
          <cell r="CT123" t="str">
            <v>0</v>
          </cell>
          <cell r="CV123" t="str">
            <v>0</v>
          </cell>
          <cell r="CW123" t="str">
            <v>0</v>
          </cell>
          <cell r="CX123" t="str">
            <v>0</v>
          </cell>
          <cell r="CY123" t="str">
            <v>0</v>
          </cell>
          <cell r="CZ123" t="str">
            <v>0</v>
          </cell>
          <cell r="DA123" t="str">
            <v>0</v>
          </cell>
          <cell r="DB123" t="str">
            <v>0</v>
          </cell>
          <cell r="DC123" t="str">
            <v>0</v>
          </cell>
          <cell r="DD123" t="str">
            <v>0</v>
          </cell>
          <cell r="DE123" t="str">
            <v>0</v>
          </cell>
          <cell r="DF123" t="str">
            <v>0</v>
          </cell>
          <cell r="DG123" t="str">
            <v>0</v>
          </cell>
          <cell r="DH123" t="str">
            <v>0</v>
          </cell>
          <cell r="DJ123" t="str">
            <v>0</v>
          </cell>
          <cell r="DK123" t="str">
            <v>0</v>
          </cell>
          <cell r="DL123" t="str">
            <v>0</v>
          </cell>
          <cell r="DM123" t="str">
            <v>0</v>
          </cell>
          <cell r="DN123" t="str">
            <v>0</v>
          </cell>
          <cell r="DO123" t="str">
            <v>0</v>
          </cell>
          <cell r="DP123" t="str">
            <v>0</v>
          </cell>
          <cell r="DQ123" t="str">
            <v>0</v>
          </cell>
          <cell r="DR123" t="str">
            <v>0</v>
          </cell>
          <cell r="DS123" t="str">
            <v>0</v>
          </cell>
          <cell r="DT123" t="str">
            <v>0</v>
          </cell>
          <cell r="DU123" t="str">
            <v>0</v>
          </cell>
          <cell r="DV123" t="str">
            <v>0</v>
          </cell>
        </row>
        <row r="124">
          <cell r="A124" t="str">
            <v>Other interest expense - UCG Beginning Balan 4310-09195</v>
          </cell>
          <cell r="B124" t="str">
            <v>0</v>
          </cell>
          <cell r="C124" t="str">
            <v>0</v>
          </cell>
          <cell r="D124" t="str">
            <v>0</v>
          </cell>
          <cell r="E124" t="str">
            <v>0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0</v>
          </cell>
          <cell r="K124" t="str">
            <v>0</v>
          </cell>
          <cell r="L124" t="str">
            <v>0</v>
          </cell>
          <cell r="M124" t="str">
            <v>0</v>
          </cell>
          <cell r="N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0</v>
          </cell>
          <cell r="V124" t="str">
            <v>0</v>
          </cell>
          <cell r="W124" t="str">
            <v>0</v>
          </cell>
          <cell r="X124" t="str">
            <v>0</v>
          </cell>
          <cell r="Y124" t="str">
            <v>0</v>
          </cell>
          <cell r="Z124" t="str">
            <v>0</v>
          </cell>
          <cell r="AA124" t="str">
            <v>0</v>
          </cell>
          <cell r="AB124" t="str">
            <v>0</v>
          </cell>
          <cell r="AD124" t="str">
            <v>0</v>
          </cell>
          <cell r="AE124" t="str">
            <v>0</v>
          </cell>
          <cell r="AF124" t="str">
            <v>0</v>
          </cell>
          <cell r="AG124" t="str">
            <v>0</v>
          </cell>
          <cell r="AH124" t="str">
            <v>0</v>
          </cell>
          <cell r="AI124" t="str">
            <v>0</v>
          </cell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 t="str">
            <v>0</v>
          </cell>
          <cell r="AO124" t="str">
            <v>0</v>
          </cell>
          <cell r="AP124" t="str">
            <v>0</v>
          </cell>
          <cell r="AR124" t="str">
            <v>0</v>
          </cell>
          <cell r="AS124" t="str">
            <v>0</v>
          </cell>
          <cell r="AT124" t="str">
            <v>0</v>
          </cell>
          <cell r="AU124" t="str">
            <v>0</v>
          </cell>
          <cell r="AV124" t="str">
            <v>0</v>
          </cell>
          <cell r="AW124" t="str">
            <v>0</v>
          </cell>
          <cell r="AX124" t="str">
            <v>0</v>
          </cell>
          <cell r="AY124" t="str">
            <v>0</v>
          </cell>
          <cell r="AZ124" t="str">
            <v>0</v>
          </cell>
          <cell r="BA124" t="str">
            <v>0</v>
          </cell>
          <cell r="BB124" t="str">
            <v>0</v>
          </cell>
          <cell r="BC124" t="str">
            <v>0</v>
          </cell>
          <cell r="BD124" t="str">
            <v>0</v>
          </cell>
          <cell r="BF124" t="str">
            <v>0</v>
          </cell>
          <cell r="BG124" t="str">
            <v>0</v>
          </cell>
          <cell r="BH124" t="str">
            <v>0</v>
          </cell>
          <cell r="BI124" t="str">
            <v>0</v>
          </cell>
          <cell r="BJ124" t="str">
            <v>0</v>
          </cell>
          <cell r="BK124" t="str">
            <v>0</v>
          </cell>
          <cell r="BL124" t="str">
            <v>0</v>
          </cell>
          <cell r="BM124" t="str">
            <v>0</v>
          </cell>
          <cell r="BN124" t="str">
            <v>0</v>
          </cell>
          <cell r="BO124" t="str">
            <v>0</v>
          </cell>
          <cell r="BP124" t="str">
            <v>0</v>
          </cell>
          <cell r="BQ124" t="str">
            <v>0</v>
          </cell>
          <cell r="BR124" t="str">
            <v>0</v>
          </cell>
          <cell r="BT124" t="str">
            <v>0</v>
          </cell>
          <cell r="BU124" t="str">
            <v>0</v>
          </cell>
          <cell r="BV124" t="str">
            <v>0</v>
          </cell>
          <cell r="BW124" t="str">
            <v>0</v>
          </cell>
          <cell r="BX124" t="str">
            <v>0</v>
          </cell>
          <cell r="BY124" t="str">
            <v>0</v>
          </cell>
          <cell r="BZ124" t="str">
            <v>0</v>
          </cell>
          <cell r="CA124" t="str">
            <v>0</v>
          </cell>
          <cell r="CB124" t="str">
            <v>0</v>
          </cell>
          <cell r="CC124" t="str">
            <v>0</v>
          </cell>
          <cell r="CD124" t="str">
            <v>0</v>
          </cell>
          <cell r="CE124" t="str">
            <v>0</v>
          </cell>
          <cell r="CF124" t="str">
            <v>0</v>
          </cell>
          <cell r="CH124" t="str">
            <v>0</v>
          </cell>
          <cell r="CI124" t="str">
            <v>0</v>
          </cell>
          <cell r="CJ124" t="str">
            <v>0</v>
          </cell>
          <cell r="CK124" t="str">
            <v>0</v>
          </cell>
          <cell r="CL124" t="str">
            <v>0</v>
          </cell>
          <cell r="CM124" t="str">
            <v>0</v>
          </cell>
          <cell r="CN124" t="str">
            <v>0</v>
          </cell>
          <cell r="CO124" t="str">
            <v>0</v>
          </cell>
          <cell r="CP124" t="str">
            <v>0</v>
          </cell>
          <cell r="CQ124" t="str">
            <v>0</v>
          </cell>
          <cell r="CR124" t="str">
            <v>0</v>
          </cell>
          <cell r="CS124" t="str">
            <v>0</v>
          </cell>
          <cell r="CT124" t="str">
            <v>0</v>
          </cell>
          <cell r="CV124" t="str">
            <v>0</v>
          </cell>
          <cell r="CW124" t="str">
            <v>0</v>
          </cell>
          <cell r="CX124" t="str">
            <v>0</v>
          </cell>
          <cell r="CY124" t="str">
            <v>0</v>
          </cell>
          <cell r="CZ124" t="str">
            <v>0</v>
          </cell>
          <cell r="DA124" t="str">
            <v>0</v>
          </cell>
          <cell r="DB124" t="str">
            <v>0</v>
          </cell>
          <cell r="DC124" t="str">
            <v>0</v>
          </cell>
          <cell r="DD124" t="str">
            <v>0</v>
          </cell>
          <cell r="DE124" t="str">
            <v>0</v>
          </cell>
          <cell r="DF124" t="str">
            <v>0</v>
          </cell>
          <cell r="DG124" t="str">
            <v>0</v>
          </cell>
          <cell r="DH124" t="str">
            <v>0</v>
          </cell>
          <cell r="DJ124" t="str">
            <v>0</v>
          </cell>
          <cell r="DK124" t="str">
            <v>0</v>
          </cell>
          <cell r="DL124" t="str">
            <v>0</v>
          </cell>
          <cell r="DM124" t="str">
            <v>0</v>
          </cell>
          <cell r="DN124" t="str">
            <v>0</v>
          </cell>
          <cell r="DO124" t="str">
            <v>0</v>
          </cell>
          <cell r="DP124" t="str">
            <v>0</v>
          </cell>
          <cell r="DQ124" t="str">
            <v>0</v>
          </cell>
          <cell r="DR124" t="str">
            <v>0</v>
          </cell>
          <cell r="DS124" t="str">
            <v>0</v>
          </cell>
          <cell r="DT124" t="str">
            <v>0</v>
          </cell>
          <cell r="DU124" t="str">
            <v>0</v>
          </cell>
          <cell r="DV124" t="str">
            <v>0</v>
          </cell>
        </row>
        <row r="125">
          <cell r="A125" t="str">
            <v>Other interest expense - SSU Allocation 4310-09999</v>
          </cell>
          <cell r="B125">
            <v>6674537</v>
          </cell>
          <cell r="C125">
            <v>542781</v>
          </cell>
          <cell r="D125">
            <v>563242</v>
          </cell>
          <cell r="E125">
            <v>644933</v>
          </cell>
          <cell r="F125">
            <v>635551</v>
          </cell>
          <cell r="G125">
            <v>528633</v>
          </cell>
          <cell r="H125">
            <v>449600</v>
          </cell>
          <cell r="I125">
            <v>386165</v>
          </cell>
          <cell r="J125">
            <v>456555</v>
          </cell>
          <cell r="K125">
            <v>516078</v>
          </cell>
          <cell r="L125">
            <v>572948</v>
          </cell>
          <cell r="M125">
            <v>675295</v>
          </cell>
          <cell r="N125">
            <v>702756</v>
          </cell>
          <cell r="P125">
            <v>1349967.18</v>
          </cell>
          <cell r="Q125">
            <v>109780.91</v>
          </cell>
          <cell r="R125">
            <v>113919.3</v>
          </cell>
          <cell r="S125">
            <v>130441.65</v>
          </cell>
          <cell r="T125">
            <v>128544.15</v>
          </cell>
          <cell r="U125">
            <v>106919.34</v>
          </cell>
          <cell r="V125">
            <v>90934.44</v>
          </cell>
          <cell r="W125">
            <v>78104.350000000006</v>
          </cell>
          <cell r="X125">
            <v>92341.19</v>
          </cell>
          <cell r="Y125">
            <v>104380.03</v>
          </cell>
          <cell r="Z125">
            <v>115882.39</v>
          </cell>
          <cell r="AA125">
            <v>136582.57</v>
          </cell>
          <cell r="AB125">
            <v>142136.85999999999</v>
          </cell>
          <cell r="AD125" t="str">
            <v>0</v>
          </cell>
          <cell r="AE125" t="str">
            <v>0</v>
          </cell>
          <cell r="AF125" t="str">
            <v>0</v>
          </cell>
          <cell r="AG125" t="str">
            <v>0</v>
          </cell>
          <cell r="AH125" t="str">
            <v>0</v>
          </cell>
          <cell r="AI125" t="str">
            <v>0</v>
          </cell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 t="str">
            <v>0</v>
          </cell>
          <cell r="AO125" t="str">
            <v>0</v>
          </cell>
          <cell r="AP125" t="str">
            <v>0</v>
          </cell>
          <cell r="AR125">
            <v>3538959</v>
          </cell>
          <cell r="AS125">
            <v>287792</v>
          </cell>
          <cell r="AT125">
            <v>298641</v>
          </cell>
          <cell r="AU125">
            <v>341955</v>
          </cell>
          <cell r="AV125">
            <v>336980</v>
          </cell>
          <cell r="AW125">
            <v>280291</v>
          </cell>
          <cell r="AX125">
            <v>238386</v>
          </cell>
          <cell r="AY125">
            <v>204752</v>
          </cell>
          <cell r="AZ125">
            <v>242074</v>
          </cell>
          <cell r="BA125">
            <v>273634</v>
          </cell>
          <cell r="BB125">
            <v>303787</v>
          </cell>
          <cell r="BC125">
            <v>358053</v>
          </cell>
          <cell r="BD125">
            <v>372614</v>
          </cell>
          <cell r="BF125" t="str">
            <v>0</v>
          </cell>
          <cell r="BG125" t="str">
            <v>0</v>
          </cell>
          <cell r="BH125" t="str">
            <v>0</v>
          </cell>
          <cell r="BI125" t="str">
            <v>0</v>
          </cell>
          <cell r="BJ125" t="str">
            <v>0</v>
          </cell>
          <cell r="BK125" t="str">
            <v>0</v>
          </cell>
          <cell r="BL125" t="str">
            <v>0</v>
          </cell>
          <cell r="BM125" t="str">
            <v>0</v>
          </cell>
          <cell r="BN125" t="str">
            <v>0</v>
          </cell>
          <cell r="BO125" t="str">
            <v>0</v>
          </cell>
          <cell r="BP125" t="str">
            <v>0</v>
          </cell>
          <cell r="BQ125" t="str">
            <v>0</v>
          </cell>
          <cell r="BR125" t="str">
            <v>0</v>
          </cell>
          <cell r="BT125" t="str">
            <v>0</v>
          </cell>
          <cell r="BU125" t="str">
            <v>0</v>
          </cell>
          <cell r="BV125" t="str">
            <v>0</v>
          </cell>
          <cell r="BW125" t="str">
            <v>0</v>
          </cell>
          <cell r="BX125" t="str">
            <v>0</v>
          </cell>
          <cell r="BY125" t="str">
            <v>0</v>
          </cell>
          <cell r="BZ125" t="str">
            <v>0</v>
          </cell>
          <cell r="CA125" t="str">
            <v>0</v>
          </cell>
          <cell r="CB125" t="str">
            <v>0</v>
          </cell>
          <cell r="CC125" t="str">
            <v>0</v>
          </cell>
          <cell r="CD125" t="str">
            <v>0</v>
          </cell>
          <cell r="CE125" t="str">
            <v>0</v>
          </cell>
          <cell r="CF125" t="str">
            <v>0</v>
          </cell>
          <cell r="CH125" t="str">
            <v>0</v>
          </cell>
          <cell r="CI125" t="str">
            <v>0</v>
          </cell>
          <cell r="CJ125" t="str">
            <v>0</v>
          </cell>
          <cell r="CK125" t="str">
            <v>0</v>
          </cell>
          <cell r="CL125" t="str">
            <v>0</v>
          </cell>
          <cell r="CM125" t="str">
            <v>0</v>
          </cell>
          <cell r="CN125" t="str">
            <v>0</v>
          </cell>
          <cell r="CO125" t="str">
            <v>0</v>
          </cell>
          <cell r="CP125" t="str">
            <v>0</v>
          </cell>
          <cell r="CQ125" t="str">
            <v>0</v>
          </cell>
          <cell r="CR125" t="str">
            <v>0</v>
          </cell>
          <cell r="CS125" t="str">
            <v>0</v>
          </cell>
          <cell r="CT125" t="str">
            <v>0</v>
          </cell>
          <cell r="CV125" t="str">
            <v>0</v>
          </cell>
          <cell r="CW125" t="str">
            <v>0</v>
          </cell>
          <cell r="CX125" t="str">
            <v>0</v>
          </cell>
          <cell r="CY125" t="str">
            <v>0</v>
          </cell>
          <cell r="CZ125" t="str">
            <v>0</v>
          </cell>
          <cell r="DA125" t="str">
            <v>0</v>
          </cell>
          <cell r="DB125" t="str">
            <v>0</v>
          </cell>
          <cell r="DC125" t="str">
            <v>0</v>
          </cell>
          <cell r="DD125" t="str">
            <v>0</v>
          </cell>
          <cell r="DE125" t="str">
            <v>0</v>
          </cell>
          <cell r="DF125" t="str">
            <v>0</v>
          </cell>
          <cell r="DG125" t="str">
            <v>0</v>
          </cell>
          <cell r="DH125" t="str">
            <v>0</v>
          </cell>
          <cell r="DJ125" t="str">
            <v>0</v>
          </cell>
          <cell r="DK125" t="str">
            <v>0</v>
          </cell>
          <cell r="DL125" t="str">
            <v>0</v>
          </cell>
          <cell r="DM125" t="str">
            <v>0</v>
          </cell>
          <cell r="DN125" t="str">
            <v>0</v>
          </cell>
          <cell r="DO125" t="str">
            <v>0</v>
          </cell>
          <cell r="DP125" t="str">
            <v>0</v>
          </cell>
          <cell r="DQ125" t="str">
            <v>0</v>
          </cell>
          <cell r="DR125" t="str">
            <v>0</v>
          </cell>
          <cell r="DS125" t="str">
            <v>0</v>
          </cell>
          <cell r="DT125" t="str">
            <v>0</v>
          </cell>
          <cell r="DU125" t="str">
            <v>0</v>
          </cell>
          <cell r="DV125" t="str">
            <v>0</v>
          </cell>
        </row>
        <row r="126">
          <cell r="A126" t="str">
            <v>Other interest expense - 1St Nat Bank Of Com 4310-30114</v>
          </cell>
          <cell r="B126" t="str">
            <v>0</v>
          </cell>
          <cell r="C126" t="str">
            <v>0</v>
          </cell>
          <cell r="D126" t="str">
            <v>0</v>
          </cell>
          <cell r="E126" t="str">
            <v>0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0</v>
          </cell>
          <cell r="K126" t="str">
            <v>0</v>
          </cell>
          <cell r="L126" t="str">
            <v>0</v>
          </cell>
          <cell r="M126" t="str">
            <v>0</v>
          </cell>
          <cell r="N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0</v>
          </cell>
          <cell r="V126" t="str">
            <v>0</v>
          </cell>
          <cell r="W126" t="str">
            <v>0</v>
          </cell>
          <cell r="X126" t="str">
            <v>0</v>
          </cell>
          <cell r="Y126" t="str">
            <v>0</v>
          </cell>
          <cell r="Z126" t="str">
            <v>0</v>
          </cell>
          <cell r="AA126" t="str">
            <v>0</v>
          </cell>
          <cell r="AB126" t="str">
            <v>0</v>
          </cell>
          <cell r="AD126" t="str">
            <v>0</v>
          </cell>
          <cell r="AE126" t="str">
            <v>0</v>
          </cell>
          <cell r="AF126" t="str">
            <v>0</v>
          </cell>
          <cell r="AG126" t="str">
            <v>0</v>
          </cell>
          <cell r="AH126" t="str">
            <v>0</v>
          </cell>
          <cell r="AI126" t="str">
            <v>0</v>
          </cell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 t="str">
            <v>0</v>
          </cell>
          <cell r="AO126" t="str">
            <v>0</v>
          </cell>
          <cell r="AP126" t="str">
            <v>0</v>
          </cell>
          <cell r="AR126" t="str">
            <v>0</v>
          </cell>
          <cell r="AS126" t="str">
            <v>0</v>
          </cell>
          <cell r="AT126" t="str">
            <v>0</v>
          </cell>
          <cell r="AU126" t="str">
            <v>0</v>
          </cell>
          <cell r="AV126" t="str">
            <v>0</v>
          </cell>
          <cell r="AW126" t="str">
            <v>0</v>
          </cell>
          <cell r="AX126" t="str">
            <v>0</v>
          </cell>
          <cell r="AY126" t="str">
            <v>0</v>
          </cell>
          <cell r="AZ126" t="str">
            <v>0</v>
          </cell>
          <cell r="BA126" t="str">
            <v>0</v>
          </cell>
          <cell r="BB126" t="str">
            <v>0</v>
          </cell>
          <cell r="BC126" t="str">
            <v>0</v>
          </cell>
          <cell r="BD126" t="str">
            <v>0</v>
          </cell>
          <cell r="BF126" t="str">
            <v>0</v>
          </cell>
          <cell r="BG126" t="str">
            <v>0</v>
          </cell>
          <cell r="BH126" t="str">
            <v>0</v>
          </cell>
          <cell r="BI126" t="str">
            <v>0</v>
          </cell>
          <cell r="BJ126" t="str">
            <v>0</v>
          </cell>
          <cell r="BK126" t="str">
            <v>0</v>
          </cell>
          <cell r="BL126" t="str">
            <v>0</v>
          </cell>
          <cell r="BM126" t="str">
            <v>0</v>
          </cell>
          <cell r="BN126" t="str">
            <v>0</v>
          </cell>
          <cell r="BO126" t="str">
            <v>0</v>
          </cell>
          <cell r="BP126" t="str">
            <v>0</v>
          </cell>
          <cell r="BQ126" t="str">
            <v>0</v>
          </cell>
          <cell r="BR126" t="str">
            <v>0</v>
          </cell>
          <cell r="BT126" t="str">
            <v>0</v>
          </cell>
          <cell r="BU126" t="str">
            <v>0</v>
          </cell>
          <cell r="BV126" t="str">
            <v>0</v>
          </cell>
          <cell r="BW126" t="str">
            <v>0</v>
          </cell>
          <cell r="BX126" t="str">
            <v>0</v>
          </cell>
          <cell r="BY126" t="str">
            <v>0</v>
          </cell>
          <cell r="BZ126" t="str">
            <v>0</v>
          </cell>
          <cell r="CA126" t="str">
            <v>0</v>
          </cell>
          <cell r="CB126" t="str">
            <v>0</v>
          </cell>
          <cell r="CC126" t="str">
            <v>0</v>
          </cell>
          <cell r="CD126" t="str">
            <v>0</v>
          </cell>
          <cell r="CE126" t="str">
            <v>0</v>
          </cell>
          <cell r="CF126" t="str">
            <v>0</v>
          </cell>
          <cell r="CH126" t="str">
            <v>0</v>
          </cell>
          <cell r="CI126" t="str">
            <v>0</v>
          </cell>
          <cell r="CJ126" t="str">
            <v>0</v>
          </cell>
          <cell r="CK126" t="str">
            <v>0</v>
          </cell>
          <cell r="CL126" t="str">
            <v>0</v>
          </cell>
          <cell r="CM126" t="str">
            <v>0</v>
          </cell>
          <cell r="CN126" t="str">
            <v>0</v>
          </cell>
          <cell r="CO126" t="str">
            <v>0</v>
          </cell>
          <cell r="CP126" t="str">
            <v>0</v>
          </cell>
          <cell r="CQ126" t="str">
            <v>0</v>
          </cell>
          <cell r="CR126" t="str">
            <v>0</v>
          </cell>
          <cell r="CS126" t="str">
            <v>0</v>
          </cell>
          <cell r="CT126" t="str">
            <v>0</v>
          </cell>
          <cell r="CV126" t="str">
            <v>0</v>
          </cell>
          <cell r="CW126" t="str">
            <v>0</v>
          </cell>
          <cell r="CX126" t="str">
            <v>0</v>
          </cell>
          <cell r="CY126" t="str">
            <v>0</v>
          </cell>
          <cell r="CZ126" t="str">
            <v>0</v>
          </cell>
          <cell r="DA126" t="str">
            <v>0</v>
          </cell>
          <cell r="DB126" t="str">
            <v>0</v>
          </cell>
          <cell r="DC126" t="str">
            <v>0</v>
          </cell>
          <cell r="DD126" t="str">
            <v>0</v>
          </cell>
          <cell r="DE126" t="str">
            <v>0</v>
          </cell>
          <cell r="DF126" t="str">
            <v>0</v>
          </cell>
          <cell r="DG126" t="str">
            <v>0</v>
          </cell>
          <cell r="DH126" t="str">
            <v>0</v>
          </cell>
          <cell r="DJ126" t="str">
            <v>0</v>
          </cell>
          <cell r="DK126" t="str">
            <v>0</v>
          </cell>
          <cell r="DL126" t="str">
            <v>0</v>
          </cell>
          <cell r="DM126" t="str">
            <v>0</v>
          </cell>
          <cell r="DN126" t="str">
            <v>0</v>
          </cell>
          <cell r="DO126" t="str">
            <v>0</v>
          </cell>
          <cell r="DP126" t="str">
            <v>0</v>
          </cell>
          <cell r="DQ126" t="str">
            <v>0</v>
          </cell>
          <cell r="DR126" t="str">
            <v>0</v>
          </cell>
          <cell r="DS126" t="str">
            <v>0</v>
          </cell>
          <cell r="DT126" t="str">
            <v>0</v>
          </cell>
          <cell r="DU126" t="str">
            <v>0</v>
          </cell>
          <cell r="DV126" t="str">
            <v>0</v>
          </cell>
        </row>
        <row r="127">
          <cell r="A127" t="str">
            <v>Other interest expense - Bank Of Tokai 4310-30115</v>
          </cell>
          <cell r="B127" t="str">
            <v>0</v>
          </cell>
          <cell r="C127" t="str">
            <v>0</v>
          </cell>
          <cell r="D127" t="str">
            <v>0</v>
          </cell>
          <cell r="E127" t="str">
            <v>0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 t="str">
            <v>0</v>
          </cell>
          <cell r="L127" t="str">
            <v>0</v>
          </cell>
          <cell r="M127" t="str">
            <v>0</v>
          </cell>
          <cell r="N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0</v>
          </cell>
          <cell r="V127" t="str">
            <v>0</v>
          </cell>
          <cell r="W127" t="str">
            <v>0</v>
          </cell>
          <cell r="X127" t="str">
            <v>0</v>
          </cell>
          <cell r="Y127" t="str">
            <v>0</v>
          </cell>
          <cell r="Z127" t="str">
            <v>0</v>
          </cell>
          <cell r="AA127" t="str">
            <v>0</v>
          </cell>
          <cell r="AB127" t="str">
            <v>0</v>
          </cell>
          <cell r="AD127" t="str">
            <v>0</v>
          </cell>
          <cell r="AE127" t="str">
            <v>0</v>
          </cell>
          <cell r="AF127" t="str">
            <v>0</v>
          </cell>
          <cell r="AG127" t="str">
            <v>0</v>
          </cell>
          <cell r="AH127" t="str">
            <v>0</v>
          </cell>
          <cell r="AI127" t="str">
            <v>0</v>
          </cell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 t="str">
            <v>0</v>
          </cell>
          <cell r="AO127" t="str">
            <v>0</v>
          </cell>
          <cell r="AP127" t="str">
            <v>0</v>
          </cell>
          <cell r="AR127" t="str">
            <v>0</v>
          </cell>
          <cell r="AS127" t="str">
            <v>0</v>
          </cell>
          <cell r="AT127" t="str">
            <v>0</v>
          </cell>
          <cell r="AU127" t="str">
            <v>0</v>
          </cell>
          <cell r="AV127" t="str">
            <v>0</v>
          </cell>
          <cell r="AW127" t="str">
            <v>0</v>
          </cell>
          <cell r="AX127" t="str">
            <v>0</v>
          </cell>
          <cell r="AY127" t="str">
            <v>0</v>
          </cell>
          <cell r="AZ127" t="str">
            <v>0</v>
          </cell>
          <cell r="BA127" t="str">
            <v>0</v>
          </cell>
          <cell r="BB127" t="str">
            <v>0</v>
          </cell>
          <cell r="BC127" t="str">
            <v>0</v>
          </cell>
          <cell r="BD127" t="str">
            <v>0</v>
          </cell>
          <cell r="BF127" t="str">
            <v>0</v>
          </cell>
          <cell r="BG127" t="str">
            <v>0</v>
          </cell>
          <cell r="BH127" t="str">
            <v>0</v>
          </cell>
          <cell r="BI127" t="str">
            <v>0</v>
          </cell>
          <cell r="BJ127" t="str">
            <v>0</v>
          </cell>
          <cell r="BK127" t="str">
            <v>0</v>
          </cell>
          <cell r="BL127" t="str">
            <v>0</v>
          </cell>
          <cell r="BM127" t="str">
            <v>0</v>
          </cell>
          <cell r="BN127" t="str">
            <v>0</v>
          </cell>
          <cell r="BO127" t="str">
            <v>0</v>
          </cell>
          <cell r="BP127" t="str">
            <v>0</v>
          </cell>
          <cell r="BQ127" t="str">
            <v>0</v>
          </cell>
          <cell r="BR127" t="str">
            <v>0</v>
          </cell>
          <cell r="BT127" t="str">
            <v>0</v>
          </cell>
          <cell r="BU127" t="str">
            <v>0</v>
          </cell>
          <cell r="BV127" t="str">
            <v>0</v>
          </cell>
          <cell r="BW127" t="str">
            <v>0</v>
          </cell>
          <cell r="BX127" t="str">
            <v>0</v>
          </cell>
          <cell r="BY127" t="str">
            <v>0</v>
          </cell>
          <cell r="BZ127" t="str">
            <v>0</v>
          </cell>
          <cell r="CA127" t="str">
            <v>0</v>
          </cell>
          <cell r="CB127" t="str">
            <v>0</v>
          </cell>
          <cell r="CC127" t="str">
            <v>0</v>
          </cell>
          <cell r="CD127" t="str">
            <v>0</v>
          </cell>
          <cell r="CE127" t="str">
            <v>0</v>
          </cell>
          <cell r="CF127" t="str">
            <v>0</v>
          </cell>
          <cell r="CH127" t="str">
            <v>0</v>
          </cell>
          <cell r="CI127" t="str">
            <v>0</v>
          </cell>
          <cell r="CJ127" t="str">
            <v>0</v>
          </cell>
          <cell r="CK127" t="str">
            <v>0</v>
          </cell>
          <cell r="CL127" t="str">
            <v>0</v>
          </cell>
          <cell r="CM127" t="str">
            <v>0</v>
          </cell>
          <cell r="CN127" t="str">
            <v>0</v>
          </cell>
          <cell r="CO127" t="str">
            <v>0</v>
          </cell>
          <cell r="CP127" t="str">
            <v>0</v>
          </cell>
          <cell r="CQ127" t="str">
            <v>0</v>
          </cell>
          <cell r="CR127" t="str">
            <v>0</v>
          </cell>
          <cell r="CS127" t="str">
            <v>0</v>
          </cell>
          <cell r="CT127" t="str">
            <v>0</v>
          </cell>
          <cell r="CV127" t="str">
            <v>0</v>
          </cell>
          <cell r="CW127" t="str">
            <v>0</v>
          </cell>
          <cell r="CX127" t="str">
            <v>0</v>
          </cell>
          <cell r="CY127" t="str">
            <v>0</v>
          </cell>
          <cell r="CZ127" t="str">
            <v>0</v>
          </cell>
          <cell r="DA127" t="str">
            <v>0</v>
          </cell>
          <cell r="DB127" t="str">
            <v>0</v>
          </cell>
          <cell r="DC127" t="str">
            <v>0</v>
          </cell>
          <cell r="DD127" t="str">
            <v>0</v>
          </cell>
          <cell r="DE127" t="str">
            <v>0</v>
          </cell>
          <cell r="DF127" t="str">
            <v>0</v>
          </cell>
          <cell r="DG127" t="str">
            <v>0</v>
          </cell>
          <cell r="DH127" t="str">
            <v>0</v>
          </cell>
          <cell r="DJ127" t="str">
            <v>0</v>
          </cell>
          <cell r="DK127" t="str">
            <v>0</v>
          </cell>
          <cell r="DL127" t="str">
            <v>0</v>
          </cell>
          <cell r="DM127" t="str">
            <v>0</v>
          </cell>
          <cell r="DN127" t="str">
            <v>0</v>
          </cell>
          <cell r="DO127" t="str">
            <v>0</v>
          </cell>
          <cell r="DP127" t="str">
            <v>0</v>
          </cell>
          <cell r="DQ127" t="str">
            <v>0</v>
          </cell>
          <cell r="DR127" t="str">
            <v>0</v>
          </cell>
          <cell r="DS127" t="str">
            <v>0</v>
          </cell>
          <cell r="DT127" t="str">
            <v>0</v>
          </cell>
          <cell r="DU127" t="str">
            <v>0</v>
          </cell>
          <cell r="DV127" t="str">
            <v>0</v>
          </cell>
        </row>
        <row r="128">
          <cell r="A128" t="str">
            <v>Other interest expense - Int On Gas Purch-Re 4310-30116</v>
          </cell>
          <cell r="B128" t="str">
            <v>0</v>
          </cell>
          <cell r="C128" t="str">
            <v>0</v>
          </cell>
          <cell r="D128" t="str">
            <v>0</v>
          </cell>
          <cell r="E128" t="str">
            <v>0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 t="str">
            <v>0</v>
          </cell>
          <cell r="L128" t="str">
            <v>0</v>
          </cell>
          <cell r="M128" t="str">
            <v>0</v>
          </cell>
          <cell r="N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0</v>
          </cell>
          <cell r="V128" t="str">
            <v>0</v>
          </cell>
          <cell r="W128" t="str">
            <v>0</v>
          </cell>
          <cell r="X128" t="str">
            <v>0</v>
          </cell>
          <cell r="Y128" t="str">
            <v>0</v>
          </cell>
          <cell r="Z128" t="str">
            <v>0</v>
          </cell>
          <cell r="AA128" t="str">
            <v>0</v>
          </cell>
          <cell r="AB128" t="str">
            <v>0</v>
          </cell>
          <cell r="AD128" t="str">
            <v>0</v>
          </cell>
          <cell r="AE128" t="str">
            <v>0</v>
          </cell>
          <cell r="AF128" t="str">
            <v>0</v>
          </cell>
          <cell r="AG128" t="str">
            <v>0</v>
          </cell>
          <cell r="AH128" t="str">
            <v>0</v>
          </cell>
          <cell r="AI128" t="str">
            <v>0</v>
          </cell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 t="str">
            <v>0</v>
          </cell>
          <cell r="AO128" t="str">
            <v>0</v>
          </cell>
          <cell r="AP128" t="str">
            <v>0</v>
          </cell>
          <cell r="AR128" t="str">
            <v>0</v>
          </cell>
          <cell r="AS128" t="str">
            <v>0</v>
          </cell>
          <cell r="AT128" t="str">
            <v>0</v>
          </cell>
          <cell r="AU128" t="str">
            <v>0</v>
          </cell>
          <cell r="AV128" t="str">
            <v>0</v>
          </cell>
          <cell r="AW128" t="str">
            <v>0</v>
          </cell>
          <cell r="AX128" t="str">
            <v>0</v>
          </cell>
          <cell r="AY128" t="str">
            <v>0</v>
          </cell>
          <cell r="AZ128" t="str">
            <v>0</v>
          </cell>
          <cell r="BA128" t="str">
            <v>0</v>
          </cell>
          <cell r="BB128" t="str">
            <v>0</v>
          </cell>
          <cell r="BC128" t="str">
            <v>0</v>
          </cell>
          <cell r="BD128" t="str">
            <v>0</v>
          </cell>
          <cell r="BF128" t="str">
            <v>0</v>
          </cell>
          <cell r="BG128" t="str">
            <v>0</v>
          </cell>
          <cell r="BH128" t="str">
            <v>0</v>
          </cell>
          <cell r="BI128" t="str">
            <v>0</v>
          </cell>
          <cell r="BJ128" t="str">
            <v>0</v>
          </cell>
          <cell r="BK128" t="str">
            <v>0</v>
          </cell>
          <cell r="BL128" t="str">
            <v>0</v>
          </cell>
          <cell r="BM128" t="str">
            <v>0</v>
          </cell>
          <cell r="BN128" t="str">
            <v>0</v>
          </cell>
          <cell r="BO128" t="str">
            <v>0</v>
          </cell>
          <cell r="BP128" t="str">
            <v>0</v>
          </cell>
          <cell r="BQ128" t="str">
            <v>0</v>
          </cell>
          <cell r="BR128" t="str">
            <v>0</v>
          </cell>
          <cell r="BT128" t="str">
            <v>0</v>
          </cell>
          <cell r="BU128" t="str">
            <v>0</v>
          </cell>
          <cell r="BV128" t="str">
            <v>0</v>
          </cell>
          <cell r="BW128" t="str">
            <v>0</v>
          </cell>
          <cell r="BX128" t="str">
            <v>0</v>
          </cell>
          <cell r="BY128" t="str">
            <v>0</v>
          </cell>
          <cell r="BZ128" t="str">
            <v>0</v>
          </cell>
          <cell r="CA128" t="str">
            <v>0</v>
          </cell>
          <cell r="CB128" t="str">
            <v>0</v>
          </cell>
          <cell r="CC128" t="str">
            <v>0</v>
          </cell>
          <cell r="CD128" t="str">
            <v>0</v>
          </cell>
          <cell r="CE128" t="str">
            <v>0</v>
          </cell>
          <cell r="CF128" t="str">
            <v>0</v>
          </cell>
          <cell r="CH128" t="str">
            <v>0</v>
          </cell>
          <cell r="CI128" t="str">
            <v>0</v>
          </cell>
          <cell r="CJ128" t="str">
            <v>0</v>
          </cell>
          <cell r="CK128" t="str">
            <v>0</v>
          </cell>
          <cell r="CL128" t="str">
            <v>0</v>
          </cell>
          <cell r="CM128" t="str">
            <v>0</v>
          </cell>
          <cell r="CN128" t="str">
            <v>0</v>
          </cell>
          <cell r="CO128" t="str">
            <v>0</v>
          </cell>
          <cell r="CP128" t="str">
            <v>0</v>
          </cell>
          <cell r="CQ128" t="str">
            <v>0</v>
          </cell>
          <cell r="CR128" t="str">
            <v>0</v>
          </cell>
          <cell r="CS128" t="str">
            <v>0</v>
          </cell>
          <cell r="CT128" t="str">
            <v>0</v>
          </cell>
          <cell r="CV128" t="str">
            <v>0</v>
          </cell>
          <cell r="CW128" t="str">
            <v>0</v>
          </cell>
          <cell r="CX128" t="str">
            <v>0</v>
          </cell>
          <cell r="CY128" t="str">
            <v>0</v>
          </cell>
          <cell r="CZ128" t="str">
            <v>0</v>
          </cell>
          <cell r="DA128" t="str">
            <v>0</v>
          </cell>
          <cell r="DB128" t="str">
            <v>0</v>
          </cell>
          <cell r="DC128" t="str">
            <v>0</v>
          </cell>
          <cell r="DD128" t="str">
            <v>0</v>
          </cell>
          <cell r="DE128" t="str">
            <v>0</v>
          </cell>
          <cell r="DF128" t="str">
            <v>0</v>
          </cell>
          <cell r="DG128" t="str">
            <v>0</v>
          </cell>
          <cell r="DH128" t="str">
            <v>0</v>
          </cell>
          <cell r="DJ128" t="str">
            <v>0</v>
          </cell>
          <cell r="DK128" t="str">
            <v>0</v>
          </cell>
          <cell r="DL128" t="str">
            <v>0</v>
          </cell>
          <cell r="DM128" t="str">
            <v>0</v>
          </cell>
          <cell r="DN128" t="str">
            <v>0</v>
          </cell>
          <cell r="DO128" t="str">
            <v>0</v>
          </cell>
          <cell r="DP128" t="str">
            <v>0</v>
          </cell>
          <cell r="DQ128" t="str">
            <v>0</v>
          </cell>
          <cell r="DR128" t="str">
            <v>0</v>
          </cell>
          <cell r="DS128" t="str">
            <v>0</v>
          </cell>
          <cell r="DT128" t="str">
            <v>0</v>
          </cell>
          <cell r="DU128" t="str">
            <v>0</v>
          </cell>
          <cell r="DV128" t="str">
            <v>0</v>
          </cell>
        </row>
        <row r="129">
          <cell r="A129" t="str">
            <v>Other interest expense - Penalty - Interest 4310-30118</v>
          </cell>
          <cell r="B129" t="str">
            <v>0</v>
          </cell>
          <cell r="C129" t="str">
            <v>0</v>
          </cell>
          <cell r="D129" t="str">
            <v>0</v>
          </cell>
          <cell r="E129" t="str">
            <v>0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0</v>
          </cell>
          <cell r="K129" t="str">
            <v>0</v>
          </cell>
          <cell r="L129" t="str">
            <v>0</v>
          </cell>
          <cell r="M129" t="str">
            <v>0</v>
          </cell>
          <cell r="N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0</v>
          </cell>
          <cell r="V129" t="str">
            <v>0</v>
          </cell>
          <cell r="W129" t="str">
            <v>0</v>
          </cell>
          <cell r="X129" t="str">
            <v>0</v>
          </cell>
          <cell r="Y129" t="str">
            <v>0</v>
          </cell>
          <cell r="Z129" t="str">
            <v>0</v>
          </cell>
          <cell r="AA129" t="str">
            <v>0</v>
          </cell>
          <cell r="AB129" t="str">
            <v>0</v>
          </cell>
          <cell r="AD129" t="str">
            <v>0</v>
          </cell>
          <cell r="AE129" t="str">
            <v>0</v>
          </cell>
          <cell r="AF129" t="str">
            <v>0</v>
          </cell>
          <cell r="AG129" t="str">
            <v>0</v>
          </cell>
          <cell r="AH129" t="str">
            <v>0</v>
          </cell>
          <cell r="AI129" t="str">
            <v>0</v>
          </cell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 t="str">
            <v>0</v>
          </cell>
          <cell r="AO129" t="str">
            <v>0</v>
          </cell>
          <cell r="AP129" t="str">
            <v>0</v>
          </cell>
          <cell r="AR129" t="str">
            <v>0</v>
          </cell>
          <cell r="AS129" t="str">
            <v>0</v>
          </cell>
          <cell r="AT129" t="str">
            <v>0</v>
          </cell>
          <cell r="AU129" t="str">
            <v>0</v>
          </cell>
          <cell r="AV129" t="str">
            <v>0</v>
          </cell>
          <cell r="AW129" t="str">
            <v>0</v>
          </cell>
          <cell r="AX129" t="str">
            <v>0</v>
          </cell>
          <cell r="AY129" t="str">
            <v>0</v>
          </cell>
          <cell r="AZ129" t="str">
            <v>0</v>
          </cell>
          <cell r="BA129" t="str">
            <v>0</v>
          </cell>
          <cell r="BB129" t="str">
            <v>0</v>
          </cell>
          <cell r="BC129" t="str">
            <v>0</v>
          </cell>
          <cell r="BD129" t="str">
            <v>0</v>
          </cell>
          <cell r="BF129" t="str">
            <v>0</v>
          </cell>
          <cell r="BG129" t="str">
            <v>0</v>
          </cell>
          <cell r="BH129" t="str">
            <v>0</v>
          </cell>
          <cell r="BI129" t="str">
            <v>0</v>
          </cell>
          <cell r="BJ129" t="str">
            <v>0</v>
          </cell>
          <cell r="BK129" t="str">
            <v>0</v>
          </cell>
          <cell r="BL129" t="str">
            <v>0</v>
          </cell>
          <cell r="BM129" t="str">
            <v>0</v>
          </cell>
          <cell r="BN129" t="str">
            <v>0</v>
          </cell>
          <cell r="BO129" t="str">
            <v>0</v>
          </cell>
          <cell r="BP129" t="str">
            <v>0</v>
          </cell>
          <cell r="BQ129" t="str">
            <v>0</v>
          </cell>
          <cell r="BR129" t="str">
            <v>0</v>
          </cell>
          <cell r="BT129" t="str">
            <v>0</v>
          </cell>
          <cell r="BU129" t="str">
            <v>0</v>
          </cell>
          <cell r="BV129" t="str">
            <v>0</v>
          </cell>
          <cell r="BW129" t="str">
            <v>0</v>
          </cell>
          <cell r="BX129" t="str">
            <v>0</v>
          </cell>
          <cell r="BY129" t="str">
            <v>0</v>
          </cell>
          <cell r="BZ129" t="str">
            <v>0</v>
          </cell>
          <cell r="CA129" t="str">
            <v>0</v>
          </cell>
          <cell r="CB129" t="str">
            <v>0</v>
          </cell>
          <cell r="CC129" t="str">
            <v>0</v>
          </cell>
          <cell r="CD129" t="str">
            <v>0</v>
          </cell>
          <cell r="CE129" t="str">
            <v>0</v>
          </cell>
          <cell r="CF129" t="str">
            <v>0</v>
          </cell>
          <cell r="CH129" t="str">
            <v>0</v>
          </cell>
          <cell r="CI129" t="str">
            <v>0</v>
          </cell>
          <cell r="CJ129" t="str">
            <v>0</v>
          </cell>
          <cell r="CK129" t="str">
            <v>0</v>
          </cell>
          <cell r="CL129" t="str">
            <v>0</v>
          </cell>
          <cell r="CM129" t="str">
            <v>0</v>
          </cell>
          <cell r="CN129" t="str">
            <v>0</v>
          </cell>
          <cell r="CO129" t="str">
            <v>0</v>
          </cell>
          <cell r="CP129" t="str">
            <v>0</v>
          </cell>
          <cell r="CQ129" t="str">
            <v>0</v>
          </cell>
          <cell r="CR129" t="str">
            <v>0</v>
          </cell>
          <cell r="CS129" t="str">
            <v>0</v>
          </cell>
          <cell r="CT129" t="str">
            <v>0</v>
          </cell>
          <cell r="CV129" t="str">
            <v>0</v>
          </cell>
          <cell r="CW129" t="str">
            <v>0</v>
          </cell>
          <cell r="CX129" t="str">
            <v>0</v>
          </cell>
          <cell r="CY129" t="str">
            <v>0</v>
          </cell>
          <cell r="CZ129" t="str">
            <v>0</v>
          </cell>
          <cell r="DA129" t="str">
            <v>0</v>
          </cell>
          <cell r="DB129" t="str">
            <v>0</v>
          </cell>
          <cell r="DC129" t="str">
            <v>0</v>
          </cell>
          <cell r="DD129" t="str">
            <v>0</v>
          </cell>
          <cell r="DE129" t="str">
            <v>0</v>
          </cell>
          <cell r="DF129" t="str">
            <v>0</v>
          </cell>
          <cell r="DG129" t="str">
            <v>0</v>
          </cell>
          <cell r="DH129" t="str">
            <v>0</v>
          </cell>
          <cell r="DJ129" t="str">
            <v>0</v>
          </cell>
          <cell r="DK129" t="str">
            <v>0</v>
          </cell>
          <cell r="DL129" t="str">
            <v>0</v>
          </cell>
          <cell r="DM129" t="str">
            <v>0</v>
          </cell>
          <cell r="DN129" t="str">
            <v>0</v>
          </cell>
          <cell r="DO129" t="str">
            <v>0</v>
          </cell>
          <cell r="DP129" t="str">
            <v>0</v>
          </cell>
          <cell r="DQ129" t="str">
            <v>0</v>
          </cell>
          <cell r="DR129" t="str">
            <v>0</v>
          </cell>
          <cell r="DS129" t="str">
            <v>0</v>
          </cell>
          <cell r="DT129" t="str">
            <v>0</v>
          </cell>
          <cell r="DU129" t="str">
            <v>0</v>
          </cell>
          <cell r="DV129" t="str">
            <v>0</v>
          </cell>
        </row>
        <row r="130">
          <cell r="A130" t="str">
            <v>Other interest expense - Cust Deps-By Acct/D 4310-30119</v>
          </cell>
          <cell r="B130">
            <v>1358400</v>
          </cell>
          <cell r="C130">
            <v>113200</v>
          </cell>
          <cell r="D130">
            <v>113200</v>
          </cell>
          <cell r="E130">
            <v>113200</v>
          </cell>
          <cell r="F130">
            <v>113200</v>
          </cell>
          <cell r="G130">
            <v>113200</v>
          </cell>
          <cell r="H130">
            <v>113200</v>
          </cell>
          <cell r="I130">
            <v>113200</v>
          </cell>
          <cell r="J130">
            <v>113200</v>
          </cell>
          <cell r="K130">
            <v>113200</v>
          </cell>
          <cell r="L130">
            <v>113200</v>
          </cell>
          <cell r="M130">
            <v>113200</v>
          </cell>
          <cell r="N130">
            <v>113200</v>
          </cell>
          <cell r="P130">
            <v>744000</v>
          </cell>
          <cell r="Q130">
            <v>62000</v>
          </cell>
          <cell r="R130">
            <v>62000</v>
          </cell>
          <cell r="S130">
            <v>62000</v>
          </cell>
          <cell r="T130">
            <v>62000</v>
          </cell>
          <cell r="U130">
            <v>62000</v>
          </cell>
          <cell r="V130">
            <v>62000</v>
          </cell>
          <cell r="W130">
            <v>62000</v>
          </cell>
          <cell r="X130">
            <v>62000</v>
          </cell>
          <cell r="Y130">
            <v>62000</v>
          </cell>
          <cell r="Z130">
            <v>62000</v>
          </cell>
          <cell r="AA130">
            <v>62000</v>
          </cell>
          <cell r="AB130">
            <v>62000</v>
          </cell>
          <cell r="AD130" t="str">
            <v>0</v>
          </cell>
          <cell r="AE130" t="str">
            <v>0</v>
          </cell>
          <cell r="AF130" t="str">
            <v>0</v>
          </cell>
          <cell r="AG130" t="str">
            <v>0</v>
          </cell>
          <cell r="AH130" t="str">
            <v>0</v>
          </cell>
          <cell r="AI130" t="str">
            <v>0</v>
          </cell>
          <cell r="AJ130" t="str">
            <v>0</v>
          </cell>
          <cell r="AK130" t="str">
            <v>0</v>
          </cell>
          <cell r="AL130" t="str">
            <v>0</v>
          </cell>
          <cell r="AM130" t="str">
            <v>0</v>
          </cell>
          <cell r="AN130" t="str">
            <v>0</v>
          </cell>
          <cell r="AO130" t="str">
            <v>0</v>
          </cell>
          <cell r="AP130" t="str">
            <v>0</v>
          </cell>
          <cell r="AR130" t="str">
            <v>0</v>
          </cell>
          <cell r="AS130" t="str">
            <v>0</v>
          </cell>
          <cell r="AT130" t="str">
            <v>0</v>
          </cell>
          <cell r="AU130" t="str">
            <v>0</v>
          </cell>
          <cell r="AV130" t="str">
            <v>0</v>
          </cell>
          <cell r="AW130" t="str">
            <v>0</v>
          </cell>
          <cell r="AX130" t="str">
            <v>0</v>
          </cell>
          <cell r="AY130" t="str">
            <v>0</v>
          </cell>
          <cell r="AZ130" t="str">
            <v>0</v>
          </cell>
          <cell r="BA130" t="str">
            <v>0</v>
          </cell>
          <cell r="BB130" t="str">
            <v>0</v>
          </cell>
          <cell r="BC130" t="str">
            <v>0</v>
          </cell>
          <cell r="BD130" t="str">
            <v>0</v>
          </cell>
          <cell r="BF130" t="str">
            <v>0</v>
          </cell>
          <cell r="BG130" t="str">
            <v>0</v>
          </cell>
          <cell r="BH130" t="str">
            <v>0</v>
          </cell>
          <cell r="BI130" t="str">
            <v>0</v>
          </cell>
          <cell r="BJ130" t="str">
            <v>0</v>
          </cell>
          <cell r="BK130" t="str">
            <v>0</v>
          </cell>
          <cell r="BL130" t="str">
            <v>0</v>
          </cell>
          <cell r="BM130" t="str">
            <v>0</v>
          </cell>
          <cell r="BN130" t="str">
            <v>0</v>
          </cell>
          <cell r="BO130" t="str">
            <v>0</v>
          </cell>
          <cell r="BP130" t="str">
            <v>0</v>
          </cell>
          <cell r="BQ130" t="str">
            <v>0</v>
          </cell>
          <cell r="BR130" t="str">
            <v>0</v>
          </cell>
          <cell r="BT130" t="str">
            <v>0</v>
          </cell>
          <cell r="BU130" t="str">
            <v>0</v>
          </cell>
          <cell r="BV130" t="str">
            <v>0</v>
          </cell>
          <cell r="BW130" t="str">
            <v>0</v>
          </cell>
          <cell r="BX130" t="str">
            <v>0</v>
          </cell>
          <cell r="BY130" t="str">
            <v>0</v>
          </cell>
          <cell r="BZ130" t="str">
            <v>0</v>
          </cell>
          <cell r="CA130" t="str">
            <v>0</v>
          </cell>
          <cell r="CB130" t="str">
            <v>0</v>
          </cell>
          <cell r="CC130" t="str">
            <v>0</v>
          </cell>
          <cell r="CD130" t="str">
            <v>0</v>
          </cell>
          <cell r="CE130" t="str">
            <v>0</v>
          </cell>
          <cell r="CF130" t="str">
            <v>0</v>
          </cell>
          <cell r="CH130" t="str">
            <v>0</v>
          </cell>
          <cell r="CI130" t="str">
            <v>0</v>
          </cell>
          <cell r="CJ130" t="str">
            <v>0</v>
          </cell>
          <cell r="CK130" t="str">
            <v>0</v>
          </cell>
          <cell r="CL130" t="str">
            <v>0</v>
          </cell>
          <cell r="CM130" t="str">
            <v>0</v>
          </cell>
          <cell r="CN130" t="str">
            <v>0</v>
          </cell>
          <cell r="CO130" t="str">
            <v>0</v>
          </cell>
          <cell r="CP130" t="str">
            <v>0</v>
          </cell>
          <cell r="CQ130" t="str">
            <v>0</v>
          </cell>
          <cell r="CR130" t="str">
            <v>0</v>
          </cell>
          <cell r="CS130" t="str">
            <v>0</v>
          </cell>
          <cell r="CT130" t="str">
            <v>0</v>
          </cell>
          <cell r="CV130" t="str">
            <v>0</v>
          </cell>
          <cell r="CW130" t="str">
            <v>0</v>
          </cell>
          <cell r="CX130" t="str">
            <v>0</v>
          </cell>
          <cell r="CY130" t="str">
            <v>0</v>
          </cell>
          <cell r="CZ130" t="str">
            <v>0</v>
          </cell>
          <cell r="DA130" t="str">
            <v>0</v>
          </cell>
          <cell r="DB130" t="str">
            <v>0</v>
          </cell>
          <cell r="DC130" t="str">
            <v>0</v>
          </cell>
          <cell r="DD130" t="str">
            <v>0</v>
          </cell>
          <cell r="DE130" t="str">
            <v>0</v>
          </cell>
          <cell r="DF130" t="str">
            <v>0</v>
          </cell>
          <cell r="DG130" t="str">
            <v>0</v>
          </cell>
          <cell r="DH130" t="str">
            <v>0</v>
          </cell>
          <cell r="DJ130" t="str">
            <v>0</v>
          </cell>
          <cell r="DK130" t="str">
            <v>0</v>
          </cell>
          <cell r="DL130" t="str">
            <v>0</v>
          </cell>
          <cell r="DM130" t="str">
            <v>0</v>
          </cell>
          <cell r="DN130" t="str">
            <v>0</v>
          </cell>
          <cell r="DO130" t="str">
            <v>0</v>
          </cell>
          <cell r="DP130" t="str">
            <v>0</v>
          </cell>
          <cell r="DQ130" t="str">
            <v>0</v>
          </cell>
          <cell r="DR130" t="str">
            <v>0</v>
          </cell>
          <cell r="DS130" t="str">
            <v>0</v>
          </cell>
          <cell r="DT130" t="str">
            <v>0</v>
          </cell>
          <cell r="DU130" t="str">
            <v>0</v>
          </cell>
          <cell r="DV130" t="str">
            <v>0</v>
          </cell>
        </row>
        <row r="131">
          <cell r="A131" t="str">
            <v>Other interest expense - Commitment Fees-Anb 4310-30120</v>
          </cell>
          <cell r="B131" t="str">
            <v>0</v>
          </cell>
          <cell r="C131" t="str">
            <v>0</v>
          </cell>
          <cell r="D131" t="str">
            <v>0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0</v>
          </cell>
          <cell r="I131" t="str">
            <v>0</v>
          </cell>
          <cell r="J131" t="str">
            <v>0</v>
          </cell>
          <cell r="K131" t="str">
            <v>0</v>
          </cell>
          <cell r="L131" t="str">
            <v>0</v>
          </cell>
          <cell r="M131" t="str">
            <v>0</v>
          </cell>
          <cell r="N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0</v>
          </cell>
          <cell r="V131" t="str">
            <v>0</v>
          </cell>
          <cell r="W131" t="str">
            <v>0</v>
          </cell>
          <cell r="X131" t="str">
            <v>0</v>
          </cell>
          <cell r="Y131" t="str">
            <v>0</v>
          </cell>
          <cell r="Z131" t="str">
            <v>0</v>
          </cell>
          <cell r="AA131" t="str">
            <v>0</v>
          </cell>
          <cell r="AB131" t="str">
            <v>0</v>
          </cell>
          <cell r="AD131" t="str">
            <v>0</v>
          </cell>
          <cell r="AE131" t="str">
            <v>0</v>
          </cell>
          <cell r="AF131" t="str">
            <v>0</v>
          </cell>
          <cell r="AG131" t="str">
            <v>0</v>
          </cell>
          <cell r="AH131" t="str">
            <v>0</v>
          </cell>
          <cell r="AI131" t="str">
            <v>0</v>
          </cell>
          <cell r="AJ131" t="str">
            <v>0</v>
          </cell>
          <cell r="AK131" t="str">
            <v>0</v>
          </cell>
          <cell r="AL131" t="str">
            <v>0</v>
          </cell>
          <cell r="AM131" t="str">
            <v>0</v>
          </cell>
          <cell r="AN131" t="str">
            <v>0</v>
          </cell>
          <cell r="AO131" t="str">
            <v>0</v>
          </cell>
          <cell r="AP131" t="str">
            <v>0</v>
          </cell>
          <cell r="AR131" t="str">
            <v>0</v>
          </cell>
          <cell r="AS131" t="str">
            <v>0</v>
          </cell>
          <cell r="AT131" t="str">
            <v>0</v>
          </cell>
          <cell r="AU131" t="str">
            <v>0</v>
          </cell>
          <cell r="AV131" t="str">
            <v>0</v>
          </cell>
          <cell r="AW131" t="str">
            <v>0</v>
          </cell>
          <cell r="AX131" t="str">
            <v>0</v>
          </cell>
          <cell r="AY131" t="str">
            <v>0</v>
          </cell>
          <cell r="AZ131" t="str">
            <v>0</v>
          </cell>
          <cell r="BA131" t="str">
            <v>0</v>
          </cell>
          <cell r="BB131" t="str">
            <v>0</v>
          </cell>
          <cell r="BC131" t="str">
            <v>0</v>
          </cell>
          <cell r="BD131" t="str">
            <v>0</v>
          </cell>
          <cell r="BF131" t="str">
            <v>0</v>
          </cell>
          <cell r="BG131" t="str">
            <v>0</v>
          </cell>
          <cell r="BH131" t="str">
            <v>0</v>
          </cell>
          <cell r="BI131" t="str">
            <v>0</v>
          </cell>
          <cell r="BJ131" t="str">
            <v>0</v>
          </cell>
          <cell r="BK131" t="str">
            <v>0</v>
          </cell>
          <cell r="BL131" t="str">
            <v>0</v>
          </cell>
          <cell r="BM131" t="str">
            <v>0</v>
          </cell>
          <cell r="BN131" t="str">
            <v>0</v>
          </cell>
          <cell r="BO131" t="str">
            <v>0</v>
          </cell>
          <cell r="BP131" t="str">
            <v>0</v>
          </cell>
          <cell r="BQ131" t="str">
            <v>0</v>
          </cell>
          <cell r="BR131" t="str">
            <v>0</v>
          </cell>
          <cell r="BT131" t="str">
            <v>0</v>
          </cell>
          <cell r="BU131" t="str">
            <v>0</v>
          </cell>
          <cell r="BV131" t="str">
            <v>0</v>
          </cell>
          <cell r="BW131" t="str">
            <v>0</v>
          </cell>
          <cell r="BX131" t="str">
            <v>0</v>
          </cell>
          <cell r="BY131" t="str">
            <v>0</v>
          </cell>
          <cell r="BZ131" t="str">
            <v>0</v>
          </cell>
          <cell r="CA131" t="str">
            <v>0</v>
          </cell>
          <cell r="CB131" t="str">
            <v>0</v>
          </cell>
          <cell r="CC131" t="str">
            <v>0</v>
          </cell>
          <cell r="CD131" t="str">
            <v>0</v>
          </cell>
          <cell r="CE131" t="str">
            <v>0</v>
          </cell>
          <cell r="CF131" t="str">
            <v>0</v>
          </cell>
          <cell r="CH131" t="str">
            <v>0</v>
          </cell>
          <cell r="CI131" t="str">
            <v>0</v>
          </cell>
          <cell r="CJ131" t="str">
            <v>0</v>
          </cell>
          <cell r="CK131" t="str">
            <v>0</v>
          </cell>
          <cell r="CL131" t="str">
            <v>0</v>
          </cell>
          <cell r="CM131" t="str">
            <v>0</v>
          </cell>
          <cell r="CN131" t="str">
            <v>0</v>
          </cell>
          <cell r="CO131" t="str">
            <v>0</v>
          </cell>
          <cell r="CP131" t="str">
            <v>0</v>
          </cell>
          <cell r="CQ131" t="str">
            <v>0</v>
          </cell>
          <cell r="CR131" t="str">
            <v>0</v>
          </cell>
          <cell r="CS131" t="str">
            <v>0</v>
          </cell>
          <cell r="CT131" t="str">
            <v>0</v>
          </cell>
          <cell r="CV131" t="str">
            <v>0</v>
          </cell>
          <cell r="CW131" t="str">
            <v>0</v>
          </cell>
          <cell r="CX131" t="str">
            <v>0</v>
          </cell>
          <cell r="CY131" t="str">
            <v>0</v>
          </cell>
          <cell r="CZ131" t="str">
            <v>0</v>
          </cell>
          <cell r="DA131" t="str">
            <v>0</v>
          </cell>
          <cell r="DB131" t="str">
            <v>0</v>
          </cell>
          <cell r="DC131" t="str">
            <v>0</v>
          </cell>
          <cell r="DD131" t="str">
            <v>0</v>
          </cell>
          <cell r="DE131" t="str">
            <v>0</v>
          </cell>
          <cell r="DF131" t="str">
            <v>0</v>
          </cell>
          <cell r="DG131" t="str">
            <v>0</v>
          </cell>
          <cell r="DH131" t="str">
            <v>0</v>
          </cell>
          <cell r="DJ131" t="str">
            <v>0</v>
          </cell>
          <cell r="DK131" t="str">
            <v>0</v>
          </cell>
          <cell r="DL131" t="str">
            <v>0</v>
          </cell>
          <cell r="DM131" t="str">
            <v>0</v>
          </cell>
          <cell r="DN131" t="str">
            <v>0</v>
          </cell>
          <cell r="DO131" t="str">
            <v>0</v>
          </cell>
          <cell r="DP131" t="str">
            <v>0</v>
          </cell>
          <cell r="DQ131" t="str">
            <v>0</v>
          </cell>
          <cell r="DR131" t="str">
            <v>0</v>
          </cell>
          <cell r="DS131" t="str">
            <v>0</v>
          </cell>
          <cell r="DT131" t="str">
            <v>0</v>
          </cell>
          <cell r="DU131" t="str">
            <v>0</v>
          </cell>
          <cell r="DV131" t="str">
            <v>0</v>
          </cell>
        </row>
        <row r="132">
          <cell r="A132" t="str">
            <v>Other interest expense - Commitment Fee-SunT 4310-30121</v>
          </cell>
          <cell r="B132" t="str">
            <v>0</v>
          </cell>
          <cell r="C132" t="str">
            <v>0</v>
          </cell>
          <cell r="D132" t="str">
            <v>0</v>
          </cell>
          <cell r="E132" t="str">
            <v>0</v>
          </cell>
          <cell r="F132" t="str">
            <v>0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 t="str">
            <v>0</v>
          </cell>
          <cell r="L132" t="str">
            <v>0</v>
          </cell>
          <cell r="M132" t="str">
            <v>0</v>
          </cell>
          <cell r="N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0</v>
          </cell>
          <cell r="U132" t="str">
            <v>0</v>
          </cell>
          <cell r="V132" t="str">
            <v>0</v>
          </cell>
          <cell r="W132" t="str">
            <v>0</v>
          </cell>
          <cell r="X132" t="str">
            <v>0</v>
          </cell>
          <cell r="Y132" t="str">
            <v>0</v>
          </cell>
          <cell r="Z132" t="str">
            <v>0</v>
          </cell>
          <cell r="AA132" t="str">
            <v>0</v>
          </cell>
          <cell r="AB132" t="str">
            <v>0</v>
          </cell>
          <cell r="AD132" t="str">
            <v>0</v>
          </cell>
          <cell r="AE132" t="str">
            <v>0</v>
          </cell>
          <cell r="AF132" t="str">
            <v>0</v>
          </cell>
          <cell r="AG132" t="str">
            <v>0</v>
          </cell>
          <cell r="AH132" t="str">
            <v>0</v>
          </cell>
          <cell r="AI132" t="str">
            <v>0</v>
          </cell>
          <cell r="AJ132" t="str">
            <v>0</v>
          </cell>
          <cell r="AK132" t="str">
            <v>0</v>
          </cell>
          <cell r="AL132" t="str">
            <v>0</v>
          </cell>
          <cell r="AM132" t="str">
            <v>0</v>
          </cell>
          <cell r="AN132" t="str">
            <v>0</v>
          </cell>
          <cell r="AO132" t="str">
            <v>0</v>
          </cell>
          <cell r="AP132" t="str">
            <v>0</v>
          </cell>
          <cell r="AR132" t="str">
            <v>0</v>
          </cell>
          <cell r="AS132" t="str">
            <v>0</v>
          </cell>
          <cell r="AT132" t="str">
            <v>0</v>
          </cell>
          <cell r="AU132" t="str">
            <v>0</v>
          </cell>
          <cell r="AV132" t="str">
            <v>0</v>
          </cell>
          <cell r="AW132" t="str">
            <v>0</v>
          </cell>
          <cell r="AX132" t="str">
            <v>0</v>
          </cell>
          <cell r="AY132" t="str">
            <v>0</v>
          </cell>
          <cell r="AZ132" t="str">
            <v>0</v>
          </cell>
          <cell r="BA132" t="str">
            <v>0</v>
          </cell>
          <cell r="BB132" t="str">
            <v>0</v>
          </cell>
          <cell r="BC132" t="str">
            <v>0</v>
          </cell>
          <cell r="BD132" t="str">
            <v>0</v>
          </cell>
          <cell r="BF132" t="str">
            <v>0</v>
          </cell>
          <cell r="BG132" t="str">
            <v>0</v>
          </cell>
          <cell r="BH132" t="str">
            <v>0</v>
          </cell>
          <cell r="BI132" t="str">
            <v>0</v>
          </cell>
          <cell r="BJ132" t="str">
            <v>0</v>
          </cell>
          <cell r="BK132" t="str">
            <v>0</v>
          </cell>
          <cell r="BL132" t="str">
            <v>0</v>
          </cell>
          <cell r="BM132" t="str">
            <v>0</v>
          </cell>
          <cell r="BN132" t="str">
            <v>0</v>
          </cell>
          <cell r="BO132" t="str">
            <v>0</v>
          </cell>
          <cell r="BP132" t="str">
            <v>0</v>
          </cell>
          <cell r="BQ132" t="str">
            <v>0</v>
          </cell>
          <cell r="BR132" t="str">
            <v>0</v>
          </cell>
          <cell r="BT132" t="str">
            <v>0</v>
          </cell>
          <cell r="BU132" t="str">
            <v>0</v>
          </cell>
          <cell r="BV132" t="str">
            <v>0</v>
          </cell>
          <cell r="BW132" t="str">
            <v>0</v>
          </cell>
          <cell r="BX132" t="str">
            <v>0</v>
          </cell>
          <cell r="BY132" t="str">
            <v>0</v>
          </cell>
          <cell r="BZ132" t="str">
            <v>0</v>
          </cell>
          <cell r="CA132" t="str">
            <v>0</v>
          </cell>
          <cell r="CB132" t="str">
            <v>0</v>
          </cell>
          <cell r="CC132" t="str">
            <v>0</v>
          </cell>
          <cell r="CD132" t="str">
            <v>0</v>
          </cell>
          <cell r="CE132" t="str">
            <v>0</v>
          </cell>
          <cell r="CF132" t="str">
            <v>0</v>
          </cell>
          <cell r="CH132" t="str">
            <v>0</v>
          </cell>
          <cell r="CI132" t="str">
            <v>0</v>
          </cell>
          <cell r="CJ132" t="str">
            <v>0</v>
          </cell>
          <cell r="CK132" t="str">
            <v>0</v>
          </cell>
          <cell r="CL132" t="str">
            <v>0</v>
          </cell>
          <cell r="CM132" t="str">
            <v>0</v>
          </cell>
          <cell r="CN132" t="str">
            <v>0</v>
          </cell>
          <cell r="CO132" t="str">
            <v>0</v>
          </cell>
          <cell r="CP132" t="str">
            <v>0</v>
          </cell>
          <cell r="CQ132" t="str">
            <v>0</v>
          </cell>
          <cell r="CR132" t="str">
            <v>0</v>
          </cell>
          <cell r="CS132" t="str">
            <v>0</v>
          </cell>
          <cell r="CT132" t="str">
            <v>0</v>
          </cell>
          <cell r="CV132" t="str">
            <v>0</v>
          </cell>
          <cell r="CW132" t="str">
            <v>0</v>
          </cell>
          <cell r="CX132" t="str">
            <v>0</v>
          </cell>
          <cell r="CY132" t="str">
            <v>0</v>
          </cell>
          <cell r="CZ132" t="str">
            <v>0</v>
          </cell>
          <cell r="DA132" t="str">
            <v>0</v>
          </cell>
          <cell r="DB132" t="str">
            <v>0</v>
          </cell>
          <cell r="DC132" t="str">
            <v>0</v>
          </cell>
          <cell r="DD132" t="str">
            <v>0</v>
          </cell>
          <cell r="DE132" t="str">
            <v>0</v>
          </cell>
          <cell r="DF132" t="str">
            <v>0</v>
          </cell>
          <cell r="DG132" t="str">
            <v>0</v>
          </cell>
          <cell r="DH132" t="str">
            <v>0</v>
          </cell>
          <cell r="DJ132" t="str">
            <v>0</v>
          </cell>
          <cell r="DK132" t="str">
            <v>0</v>
          </cell>
          <cell r="DL132" t="str">
            <v>0</v>
          </cell>
          <cell r="DM132" t="str">
            <v>0</v>
          </cell>
          <cell r="DN132" t="str">
            <v>0</v>
          </cell>
          <cell r="DO132" t="str">
            <v>0</v>
          </cell>
          <cell r="DP132" t="str">
            <v>0</v>
          </cell>
          <cell r="DQ132" t="str">
            <v>0</v>
          </cell>
          <cell r="DR132" t="str">
            <v>0</v>
          </cell>
          <cell r="DS132" t="str">
            <v>0</v>
          </cell>
          <cell r="DT132" t="str">
            <v>0</v>
          </cell>
          <cell r="DU132" t="str">
            <v>0</v>
          </cell>
          <cell r="DV132" t="str">
            <v>0</v>
          </cell>
        </row>
        <row r="133">
          <cell r="A133" t="str">
            <v>Other interest expense - Int On Debt To Asso 4310-30128</v>
          </cell>
          <cell r="B133" t="str">
            <v>0</v>
          </cell>
          <cell r="C133" t="str">
            <v>0</v>
          </cell>
          <cell r="D133" t="str">
            <v>0</v>
          </cell>
          <cell r="E133" t="str">
            <v>0</v>
          </cell>
          <cell r="F133" t="str">
            <v>0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 t="str">
            <v>0</v>
          </cell>
          <cell r="L133" t="str">
            <v>0</v>
          </cell>
          <cell r="M133" t="str">
            <v>0</v>
          </cell>
          <cell r="N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0</v>
          </cell>
          <cell r="U133" t="str">
            <v>0</v>
          </cell>
          <cell r="V133" t="str">
            <v>0</v>
          </cell>
          <cell r="W133" t="str">
            <v>0</v>
          </cell>
          <cell r="X133" t="str">
            <v>0</v>
          </cell>
          <cell r="Y133" t="str">
            <v>0</v>
          </cell>
          <cell r="Z133" t="str">
            <v>0</v>
          </cell>
          <cell r="AA133" t="str">
            <v>0</v>
          </cell>
          <cell r="AB133" t="str">
            <v>0</v>
          </cell>
          <cell r="AD133" t="str">
            <v>0</v>
          </cell>
          <cell r="AE133" t="str">
            <v>0</v>
          </cell>
          <cell r="AF133" t="str">
            <v>0</v>
          </cell>
          <cell r="AG133" t="str">
            <v>0</v>
          </cell>
          <cell r="AH133" t="str">
            <v>0</v>
          </cell>
          <cell r="AI133" t="str">
            <v>0</v>
          </cell>
          <cell r="AJ133" t="str">
            <v>0</v>
          </cell>
          <cell r="AK133" t="str">
            <v>0</v>
          </cell>
          <cell r="AL133" t="str">
            <v>0</v>
          </cell>
          <cell r="AM133" t="str">
            <v>0</v>
          </cell>
          <cell r="AN133" t="str">
            <v>0</v>
          </cell>
          <cell r="AO133" t="str">
            <v>0</v>
          </cell>
          <cell r="AP133" t="str">
            <v>0</v>
          </cell>
          <cell r="AR133" t="str">
            <v>0</v>
          </cell>
          <cell r="AS133" t="str">
            <v>0</v>
          </cell>
          <cell r="AT133" t="str">
            <v>0</v>
          </cell>
          <cell r="AU133" t="str">
            <v>0</v>
          </cell>
          <cell r="AV133" t="str">
            <v>0</v>
          </cell>
          <cell r="AW133" t="str">
            <v>0</v>
          </cell>
          <cell r="AX133" t="str">
            <v>0</v>
          </cell>
          <cell r="AY133" t="str">
            <v>0</v>
          </cell>
          <cell r="AZ133" t="str">
            <v>0</v>
          </cell>
          <cell r="BA133" t="str">
            <v>0</v>
          </cell>
          <cell r="BB133" t="str">
            <v>0</v>
          </cell>
          <cell r="BC133" t="str">
            <v>0</v>
          </cell>
          <cell r="BD133" t="str">
            <v>0</v>
          </cell>
          <cell r="BF133">
            <v>7210055</v>
          </cell>
          <cell r="BG133">
            <v>545059</v>
          </cell>
          <cell r="BH133">
            <v>407934</v>
          </cell>
          <cell r="BI133">
            <v>380919</v>
          </cell>
          <cell r="BJ133">
            <v>398011</v>
          </cell>
          <cell r="BK133">
            <v>385227</v>
          </cell>
          <cell r="BL133">
            <v>453037</v>
          </cell>
          <cell r="BM133">
            <v>562504</v>
          </cell>
          <cell r="BN133">
            <v>795580</v>
          </cell>
          <cell r="BO133">
            <v>915014</v>
          </cell>
          <cell r="BP133">
            <v>899876</v>
          </cell>
          <cell r="BQ133">
            <v>811578</v>
          </cell>
          <cell r="BR133">
            <v>655316</v>
          </cell>
          <cell r="BT133">
            <v>2308002</v>
          </cell>
          <cell r="BU133">
            <v>159085</v>
          </cell>
          <cell r="BV133">
            <v>156614</v>
          </cell>
          <cell r="BW133">
            <v>244172</v>
          </cell>
          <cell r="BX133">
            <v>182497</v>
          </cell>
          <cell r="BY133">
            <v>165752</v>
          </cell>
          <cell r="BZ133">
            <v>171913</v>
          </cell>
          <cell r="CA133">
            <v>176635</v>
          </cell>
          <cell r="CB133">
            <v>185172</v>
          </cell>
          <cell r="CC133">
            <v>198348</v>
          </cell>
          <cell r="CD133">
            <v>211910</v>
          </cell>
          <cell r="CE133">
            <v>222461</v>
          </cell>
          <cell r="CF133">
            <v>233443</v>
          </cell>
          <cell r="CH133" t="str">
            <v>0</v>
          </cell>
          <cell r="CI133" t="str">
            <v>0</v>
          </cell>
          <cell r="CJ133" t="str">
            <v>0</v>
          </cell>
          <cell r="CK133" t="str">
            <v>0</v>
          </cell>
          <cell r="CL133" t="str">
            <v>0</v>
          </cell>
          <cell r="CM133" t="str">
            <v>0</v>
          </cell>
          <cell r="CN133" t="str">
            <v>0</v>
          </cell>
          <cell r="CO133" t="str">
            <v>0</v>
          </cell>
          <cell r="CP133" t="str">
            <v>0</v>
          </cell>
          <cell r="CQ133" t="str">
            <v>0</v>
          </cell>
          <cell r="CR133" t="str">
            <v>0</v>
          </cell>
          <cell r="CS133" t="str">
            <v>0</v>
          </cell>
          <cell r="CT133" t="str">
            <v>0</v>
          </cell>
          <cell r="CV133" t="str">
            <v>0</v>
          </cell>
          <cell r="CW133" t="str">
            <v>0</v>
          </cell>
          <cell r="CX133" t="str">
            <v>0</v>
          </cell>
          <cell r="CY133" t="str">
            <v>0</v>
          </cell>
          <cell r="CZ133" t="str">
            <v>0</v>
          </cell>
          <cell r="DA133" t="str">
            <v>0</v>
          </cell>
          <cell r="DB133" t="str">
            <v>0</v>
          </cell>
          <cell r="DC133" t="str">
            <v>0</v>
          </cell>
          <cell r="DD133" t="str">
            <v>0</v>
          </cell>
          <cell r="DE133" t="str">
            <v>0</v>
          </cell>
          <cell r="DF133" t="str">
            <v>0</v>
          </cell>
          <cell r="DG133" t="str">
            <v>0</v>
          </cell>
          <cell r="DH133" t="str">
            <v>0</v>
          </cell>
          <cell r="DJ133">
            <v>-16544124</v>
          </cell>
          <cell r="DK133">
            <v>-1124755</v>
          </cell>
          <cell r="DL133">
            <v>-924425</v>
          </cell>
          <cell r="DM133">
            <v>-997148</v>
          </cell>
          <cell r="DN133">
            <v>-957823</v>
          </cell>
          <cell r="DO133">
            <v>-983634</v>
          </cell>
          <cell r="DP133">
            <v>-1132519</v>
          </cell>
          <cell r="DQ133">
            <v>-1352169</v>
          </cell>
          <cell r="DR133">
            <v>-1793213</v>
          </cell>
          <cell r="DS133">
            <v>-1979542</v>
          </cell>
          <cell r="DT133">
            <v>-1900205</v>
          </cell>
          <cell r="DU133">
            <v>-1785575</v>
          </cell>
          <cell r="DV133">
            <v>-1613116</v>
          </cell>
        </row>
        <row r="134">
          <cell r="A134" t="str">
            <v>Other interest expense - Int On S/T Loan-Mis 4310-30129</v>
          </cell>
          <cell r="B134" t="str">
            <v>0</v>
          </cell>
          <cell r="C134" t="str">
            <v>0</v>
          </cell>
          <cell r="D134" t="str">
            <v>0</v>
          </cell>
          <cell r="E134" t="str">
            <v>0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 t="str">
            <v>0</v>
          </cell>
          <cell r="L134" t="str">
            <v>0</v>
          </cell>
          <cell r="M134" t="str">
            <v>0</v>
          </cell>
          <cell r="N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0</v>
          </cell>
          <cell r="V134" t="str">
            <v>0</v>
          </cell>
          <cell r="W134" t="str">
            <v>0</v>
          </cell>
          <cell r="X134" t="str">
            <v>0</v>
          </cell>
          <cell r="Y134" t="str">
            <v>0</v>
          </cell>
          <cell r="Z134" t="str">
            <v>0</v>
          </cell>
          <cell r="AA134" t="str">
            <v>0</v>
          </cell>
          <cell r="AB134" t="str">
            <v>0</v>
          </cell>
          <cell r="AD134" t="str">
            <v>0</v>
          </cell>
          <cell r="AE134" t="str">
            <v>0</v>
          </cell>
          <cell r="AF134" t="str">
            <v>0</v>
          </cell>
          <cell r="AG134" t="str">
            <v>0</v>
          </cell>
          <cell r="AH134" t="str">
            <v>0</v>
          </cell>
          <cell r="AI134" t="str">
            <v>0</v>
          </cell>
          <cell r="AJ134" t="str">
            <v>0</v>
          </cell>
          <cell r="AK134" t="str">
            <v>0</v>
          </cell>
          <cell r="AL134" t="str">
            <v>0</v>
          </cell>
          <cell r="AM134" t="str">
            <v>0</v>
          </cell>
          <cell r="AN134" t="str">
            <v>0</v>
          </cell>
          <cell r="AO134" t="str">
            <v>0</v>
          </cell>
          <cell r="AP134" t="str">
            <v>0</v>
          </cell>
          <cell r="AR134" t="str">
            <v>0</v>
          </cell>
          <cell r="AS134" t="str">
            <v>0</v>
          </cell>
          <cell r="AT134" t="str">
            <v>0</v>
          </cell>
          <cell r="AU134" t="str">
            <v>0</v>
          </cell>
          <cell r="AV134" t="str">
            <v>0</v>
          </cell>
          <cell r="AW134" t="str">
            <v>0</v>
          </cell>
          <cell r="AX134" t="str">
            <v>0</v>
          </cell>
          <cell r="AY134" t="str">
            <v>0</v>
          </cell>
          <cell r="AZ134" t="str">
            <v>0</v>
          </cell>
          <cell r="BA134" t="str">
            <v>0</v>
          </cell>
          <cell r="BB134" t="str">
            <v>0</v>
          </cell>
          <cell r="BC134" t="str">
            <v>0</v>
          </cell>
          <cell r="BD134" t="str">
            <v>0</v>
          </cell>
          <cell r="BF134" t="str">
            <v>0</v>
          </cell>
          <cell r="BG134" t="str">
            <v>0</v>
          </cell>
          <cell r="BH134" t="str">
            <v>0</v>
          </cell>
          <cell r="BI134" t="str">
            <v>0</v>
          </cell>
          <cell r="BJ134" t="str">
            <v>0</v>
          </cell>
          <cell r="BK134" t="str">
            <v>0</v>
          </cell>
          <cell r="BL134" t="str">
            <v>0</v>
          </cell>
          <cell r="BM134" t="str">
            <v>0</v>
          </cell>
          <cell r="BN134" t="str">
            <v>0</v>
          </cell>
          <cell r="BO134" t="str">
            <v>0</v>
          </cell>
          <cell r="BP134" t="str">
            <v>0</v>
          </cell>
          <cell r="BQ134" t="str">
            <v>0</v>
          </cell>
          <cell r="BR134" t="str">
            <v>0</v>
          </cell>
          <cell r="BT134" t="str">
            <v>0</v>
          </cell>
          <cell r="BU134" t="str">
            <v>0</v>
          </cell>
          <cell r="BV134" t="str">
            <v>0</v>
          </cell>
          <cell r="BW134" t="str">
            <v>0</v>
          </cell>
          <cell r="BX134" t="str">
            <v>0</v>
          </cell>
          <cell r="BY134" t="str">
            <v>0</v>
          </cell>
          <cell r="BZ134" t="str">
            <v>0</v>
          </cell>
          <cell r="CA134" t="str">
            <v>0</v>
          </cell>
          <cell r="CB134" t="str">
            <v>0</v>
          </cell>
          <cell r="CC134" t="str">
            <v>0</v>
          </cell>
          <cell r="CD134" t="str">
            <v>0</v>
          </cell>
          <cell r="CE134" t="str">
            <v>0</v>
          </cell>
          <cell r="CF134" t="str">
            <v>0</v>
          </cell>
          <cell r="CH134" t="str">
            <v>0</v>
          </cell>
          <cell r="CI134" t="str">
            <v>0</v>
          </cell>
          <cell r="CJ134" t="str">
            <v>0</v>
          </cell>
          <cell r="CK134" t="str">
            <v>0</v>
          </cell>
          <cell r="CL134" t="str">
            <v>0</v>
          </cell>
          <cell r="CM134" t="str">
            <v>0</v>
          </cell>
          <cell r="CN134" t="str">
            <v>0</v>
          </cell>
          <cell r="CO134" t="str">
            <v>0</v>
          </cell>
          <cell r="CP134" t="str">
            <v>0</v>
          </cell>
          <cell r="CQ134" t="str">
            <v>0</v>
          </cell>
          <cell r="CR134" t="str">
            <v>0</v>
          </cell>
          <cell r="CS134" t="str">
            <v>0</v>
          </cell>
          <cell r="CT134" t="str">
            <v>0</v>
          </cell>
          <cell r="CV134" t="str">
            <v>0</v>
          </cell>
          <cell r="CW134" t="str">
            <v>0</v>
          </cell>
          <cell r="CX134" t="str">
            <v>0</v>
          </cell>
          <cell r="CY134" t="str">
            <v>0</v>
          </cell>
          <cell r="CZ134" t="str">
            <v>0</v>
          </cell>
          <cell r="DA134" t="str">
            <v>0</v>
          </cell>
          <cell r="DB134" t="str">
            <v>0</v>
          </cell>
          <cell r="DC134" t="str">
            <v>0</v>
          </cell>
          <cell r="DD134" t="str">
            <v>0</v>
          </cell>
          <cell r="DE134" t="str">
            <v>0</v>
          </cell>
          <cell r="DF134" t="str">
            <v>0</v>
          </cell>
          <cell r="DG134" t="str">
            <v>0</v>
          </cell>
          <cell r="DH134" t="str">
            <v>0</v>
          </cell>
          <cell r="DJ134" t="str">
            <v>0</v>
          </cell>
          <cell r="DK134" t="str">
            <v>0</v>
          </cell>
          <cell r="DL134" t="str">
            <v>0</v>
          </cell>
          <cell r="DM134" t="str">
            <v>0</v>
          </cell>
          <cell r="DN134" t="str">
            <v>0</v>
          </cell>
          <cell r="DO134" t="str">
            <v>0</v>
          </cell>
          <cell r="DP134" t="str">
            <v>0</v>
          </cell>
          <cell r="DQ134" t="str">
            <v>0</v>
          </cell>
          <cell r="DR134" t="str">
            <v>0</v>
          </cell>
          <cell r="DS134" t="str">
            <v>0</v>
          </cell>
          <cell r="DT134" t="str">
            <v>0</v>
          </cell>
          <cell r="DU134" t="str">
            <v>0</v>
          </cell>
          <cell r="DV134" t="str">
            <v>0</v>
          </cell>
        </row>
        <row r="135">
          <cell r="A135" t="str">
            <v>Other interest expense - Other Interest Expe 4310-30130</v>
          </cell>
          <cell r="B135" t="str">
            <v>0</v>
          </cell>
          <cell r="C135" t="str">
            <v>0</v>
          </cell>
          <cell r="D135" t="str">
            <v>0</v>
          </cell>
          <cell r="E135" t="str">
            <v>0</v>
          </cell>
          <cell r="F135" t="str">
            <v>0</v>
          </cell>
          <cell r="G135" t="str">
            <v>0</v>
          </cell>
          <cell r="H135" t="str">
            <v>0</v>
          </cell>
          <cell r="I135" t="str">
            <v>0</v>
          </cell>
          <cell r="J135" t="str">
            <v>0</v>
          </cell>
          <cell r="K135" t="str">
            <v>0</v>
          </cell>
          <cell r="L135" t="str">
            <v>0</v>
          </cell>
          <cell r="M135" t="str">
            <v>0</v>
          </cell>
          <cell r="N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0</v>
          </cell>
          <cell r="V135" t="str">
            <v>0</v>
          </cell>
          <cell r="W135" t="str">
            <v>0</v>
          </cell>
          <cell r="X135" t="str">
            <v>0</v>
          </cell>
          <cell r="Y135" t="str">
            <v>0</v>
          </cell>
          <cell r="Z135" t="str">
            <v>0</v>
          </cell>
          <cell r="AA135" t="str">
            <v>0</v>
          </cell>
          <cell r="AB135" t="str">
            <v>0</v>
          </cell>
          <cell r="AD135" t="str">
            <v>0</v>
          </cell>
          <cell r="AE135" t="str">
            <v>0</v>
          </cell>
          <cell r="AF135" t="str">
            <v>0</v>
          </cell>
          <cell r="AG135" t="str">
            <v>0</v>
          </cell>
          <cell r="AH135" t="str">
            <v>0</v>
          </cell>
          <cell r="AI135" t="str">
            <v>0</v>
          </cell>
          <cell r="AJ135" t="str">
            <v>0</v>
          </cell>
          <cell r="AK135" t="str">
            <v>0</v>
          </cell>
          <cell r="AL135" t="str">
            <v>0</v>
          </cell>
          <cell r="AM135" t="str">
            <v>0</v>
          </cell>
          <cell r="AN135" t="str">
            <v>0</v>
          </cell>
          <cell r="AO135" t="str">
            <v>0</v>
          </cell>
          <cell r="AP135" t="str">
            <v>0</v>
          </cell>
          <cell r="AR135" t="str">
            <v>0</v>
          </cell>
          <cell r="AS135" t="str">
            <v>0</v>
          </cell>
          <cell r="AT135" t="str">
            <v>0</v>
          </cell>
          <cell r="AU135" t="str">
            <v>0</v>
          </cell>
          <cell r="AV135" t="str">
            <v>0</v>
          </cell>
          <cell r="AW135" t="str">
            <v>0</v>
          </cell>
          <cell r="AX135" t="str">
            <v>0</v>
          </cell>
          <cell r="AY135" t="str">
            <v>0</v>
          </cell>
          <cell r="AZ135" t="str">
            <v>0</v>
          </cell>
          <cell r="BA135" t="str">
            <v>0</v>
          </cell>
          <cell r="BB135" t="str">
            <v>0</v>
          </cell>
          <cell r="BC135" t="str">
            <v>0</v>
          </cell>
          <cell r="BD135" t="str">
            <v>0</v>
          </cell>
          <cell r="BF135" t="str">
            <v>0</v>
          </cell>
          <cell r="BG135" t="str">
            <v>0</v>
          </cell>
          <cell r="BH135" t="str">
            <v>0</v>
          </cell>
          <cell r="BI135" t="str">
            <v>0</v>
          </cell>
          <cell r="BJ135" t="str">
            <v>0</v>
          </cell>
          <cell r="BK135" t="str">
            <v>0</v>
          </cell>
          <cell r="BL135" t="str">
            <v>0</v>
          </cell>
          <cell r="BM135" t="str">
            <v>0</v>
          </cell>
          <cell r="BN135" t="str">
            <v>0</v>
          </cell>
          <cell r="BO135" t="str">
            <v>0</v>
          </cell>
          <cell r="BP135" t="str">
            <v>0</v>
          </cell>
          <cell r="BQ135" t="str">
            <v>0</v>
          </cell>
          <cell r="BR135" t="str">
            <v>0</v>
          </cell>
          <cell r="BT135" t="str">
            <v>0</v>
          </cell>
          <cell r="BU135" t="str">
            <v>0</v>
          </cell>
          <cell r="BV135" t="str">
            <v>0</v>
          </cell>
          <cell r="BW135" t="str">
            <v>0</v>
          </cell>
          <cell r="BX135" t="str">
            <v>0</v>
          </cell>
          <cell r="BY135" t="str">
            <v>0</v>
          </cell>
          <cell r="BZ135" t="str">
            <v>0</v>
          </cell>
          <cell r="CA135" t="str">
            <v>0</v>
          </cell>
          <cell r="CB135" t="str">
            <v>0</v>
          </cell>
          <cell r="CC135" t="str">
            <v>0</v>
          </cell>
          <cell r="CD135" t="str">
            <v>0</v>
          </cell>
          <cell r="CE135" t="str">
            <v>0</v>
          </cell>
          <cell r="CF135" t="str">
            <v>0</v>
          </cell>
          <cell r="CH135" t="str">
            <v>0</v>
          </cell>
          <cell r="CI135" t="str">
            <v>0</v>
          </cell>
          <cell r="CJ135" t="str">
            <v>0</v>
          </cell>
          <cell r="CK135" t="str">
            <v>0</v>
          </cell>
          <cell r="CL135" t="str">
            <v>0</v>
          </cell>
          <cell r="CM135" t="str">
            <v>0</v>
          </cell>
          <cell r="CN135" t="str">
            <v>0</v>
          </cell>
          <cell r="CO135" t="str">
            <v>0</v>
          </cell>
          <cell r="CP135" t="str">
            <v>0</v>
          </cell>
          <cell r="CQ135" t="str">
            <v>0</v>
          </cell>
          <cell r="CR135" t="str">
            <v>0</v>
          </cell>
          <cell r="CS135" t="str">
            <v>0</v>
          </cell>
          <cell r="CT135" t="str">
            <v>0</v>
          </cell>
          <cell r="CV135" t="str">
            <v>0</v>
          </cell>
          <cell r="CW135" t="str">
            <v>0</v>
          </cell>
          <cell r="CX135" t="str">
            <v>0</v>
          </cell>
          <cell r="CY135" t="str">
            <v>0</v>
          </cell>
          <cell r="CZ135" t="str">
            <v>0</v>
          </cell>
          <cell r="DA135" t="str">
            <v>0</v>
          </cell>
          <cell r="DB135" t="str">
            <v>0</v>
          </cell>
          <cell r="DC135" t="str">
            <v>0</v>
          </cell>
          <cell r="DD135" t="str">
            <v>0</v>
          </cell>
          <cell r="DE135" t="str">
            <v>0</v>
          </cell>
          <cell r="DF135" t="str">
            <v>0</v>
          </cell>
          <cell r="DG135" t="str">
            <v>0</v>
          </cell>
          <cell r="DH135" t="str">
            <v>0</v>
          </cell>
          <cell r="DJ135" t="str">
            <v>0</v>
          </cell>
          <cell r="DK135" t="str">
            <v>0</v>
          </cell>
          <cell r="DL135" t="str">
            <v>0</v>
          </cell>
          <cell r="DM135" t="str">
            <v>0</v>
          </cell>
          <cell r="DN135" t="str">
            <v>0</v>
          </cell>
          <cell r="DO135" t="str">
            <v>0</v>
          </cell>
          <cell r="DP135" t="str">
            <v>0</v>
          </cell>
          <cell r="DQ135" t="str">
            <v>0</v>
          </cell>
          <cell r="DR135" t="str">
            <v>0</v>
          </cell>
          <cell r="DS135" t="str">
            <v>0</v>
          </cell>
          <cell r="DT135" t="str">
            <v>0</v>
          </cell>
          <cell r="DU135" t="str">
            <v>0</v>
          </cell>
          <cell r="DV135" t="str">
            <v>0</v>
          </cell>
        </row>
        <row r="136">
          <cell r="A136" t="str">
            <v>Other interest expense - Int On S/T Loan-Anb 4310-30135</v>
          </cell>
          <cell r="B136" t="str">
            <v>0</v>
          </cell>
          <cell r="C136" t="str">
            <v>0</v>
          </cell>
          <cell r="D136" t="str">
            <v>0</v>
          </cell>
          <cell r="E136" t="str">
            <v>0</v>
          </cell>
          <cell r="F136" t="str">
            <v>0</v>
          </cell>
          <cell r="G136" t="str">
            <v>0</v>
          </cell>
          <cell r="H136" t="str">
            <v>0</v>
          </cell>
          <cell r="I136" t="str">
            <v>0</v>
          </cell>
          <cell r="J136" t="str">
            <v>0</v>
          </cell>
          <cell r="K136" t="str">
            <v>0</v>
          </cell>
          <cell r="L136" t="str">
            <v>0</v>
          </cell>
          <cell r="M136" t="str">
            <v>0</v>
          </cell>
          <cell r="N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0</v>
          </cell>
          <cell r="V136" t="str">
            <v>0</v>
          </cell>
          <cell r="W136" t="str">
            <v>0</v>
          </cell>
          <cell r="X136" t="str">
            <v>0</v>
          </cell>
          <cell r="Y136" t="str">
            <v>0</v>
          </cell>
          <cell r="Z136" t="str">
            <v>0</v>
          </cell>
          <cell r="AA136" t="str">
            <v>0</v>
          </cell>
          <cell r="AB136" t="str">
            <v>0</v>
          </cell>
          <cell r="AD136" t="str">
            <v>0</v>
          </cell>
          <cell r="AE136" t="str">
            <v>0</v>
          </cell>
          <cell r="AF136" t="str">
            <v>0</v>
          </cell>
          <cell r="AG136" t="str">
            <v>0</v>
          </cell>
          <cell r="AH136" t="str">
            <v>0</v>
          </cell>
          <cell r="AI136" t="str">
            <v>0</v>
          </cell>
          <cell r="AJ136" t="str">
            <v>0</v>
          </cell>
          <cell r="AK136" t="str">
            <v>0</v>
          </cell>
          <cell r="AL136" t="str">
            <v>0</v>
          </cell>
          <cell r="AM136" t="str">
            <v>0</v>
          </cell>
          <cell r="AN136" t="str">
            <v>0</v>
          </cell>
          <cell r="AO136" t="str">
            <v>0</v>
          </cell>
          <cell r="AP136" t="str">
            <v>0</v>
          </cell>
          <cell r="AR136" t="str">
            <v>0</v>
          </cell>
          <cell r="AS136" t="str">
            <v>0</v>
          </cell>
          <cell r="AT136" t="str">
            <v>0</v>
          </cell>
          <cell r="AU136" t="str">
            <v>0</v>
          </cell>
          <cell r="AV136" t="str">
            <v>0</v>
          </cell>
          <cell r="AW136" t="str">
            <v>0</v>
          </cell>
          <cell r="AX136" t="str">
            <v>0</v>
          </cell>
          <cell r="AY136" t="str">
            <v>0</v>
          </cell>
          <cell r="AZ136" t="str">
            <v>0</v>
          </cell>
          <cell r="BA136" t="str">
            <v>0</v>
          </cell>
          <cell r="BB136" t="str">
            <v>0</v>
          </cell>
          <cell r="BC136" t="str">
            <v>0</v>
          </cell>
          <cell r="BD136" t="str">
            <v>0</v>
          </cell>
          <cell r="BF136" t="str">
            <v>0</v>
          </cell>
          <cell r="BG136" t="str">
            <v>0</v>
          </cell>
          <cell r="BH136" t="str">
            <v>0</v>
          </cell>
          <cell r="BI136" t="str">
            <v>0</v>
          </cell>
          <cell r="BJ136" t="str">
            <v>0</v>
          </cell>
          <cell r="BK136" t="str">
            <v>0</v>
          </cell>
          <cell r="BL136" t="str">
            <v>0</v>
          </cell>
          <cell r="BM136" t="str">
            <v>0</v>
          </cell>
          <cell r="BN136" t="str">
            <v>0</v>
          </cell>
          <cell r="BO136" t="str">
            <v>0</v>
          </cell>
          <cell r="BP136" t="str">
            <v>0</v>
          </cell>
          <cell r="BQ136" t="str">
            <v>0</v>
          </cell>
          <cell r="BR136" t="str">
            <v>0</v>
          </cell>
          <cell r="BT136" t="str">
            <v>0</v>
          </cell>
          <cell r="BU136" t="str">
            <v>0</v>
          </cell>
          <cell r="BV136" t="str">
            <v>0</v>
          </cell>
          <cell r="BW136" t="str">
            <v>0</v>
          </cell>
          <cell r="BX136" t="str">
            <v>0</v>
          </cell>
          <cell r="BY136" t="str">
            <v>0</v>
          </cell>
          <cell r="BZ136" t="str">
            <v>0</v>
          </cell>
          <cell r="CA136" t="str">
            <v>0</v>
          </cell>
          <cell r="CB136" t="str">
            <v>0</v>
          </cell>
          <cell r="CC136" t="str">
            <v>0</v>
          </cell>
          <cell r="CD136" t="str">
            <v>0</v>
          </cell>
          <cell r="CE136" t="str">
            <v>0</v>
          </cell>
          <cell r="CF136" t="str">
            <v>0</v>
          </cell>
          <cell r="CH136" t="str">
            <v>0</v>
          </cell>
          <cell r="CI136" t="str">
            <v>0</v>
          </cell>
          <cell r="CJ136" t="str">
            <v>0</v>
          </cell>
          <cell r="CK136" t="str">
            <v>0</v>
          </cell>
          <cell r="CL136" t="str">
            <v>0</v>
          </cell>
          <cell r="CM136" t="str">
            <v>0</v>
          </cell>
          <cell r="CN136" t="str">
            <v>0</v>
          </cell>
          <cell r="CO136" t="str">
            <v>0</v>
          </cell>
          <cell r="CP136" t="str">
            <v>0</v>
          </cell>
          <cell r="CQ136" t="str">
            <v>0</v>
          </cell>
          <cell r="CR136" t="str">
            <v>0</v>
          </cell>
          <cell r="CS136" t="str">
            <v>0</v>
          </cell>
          <cell r="CT136" t="str">
            <v>0</v>
          </cell>
          <cell r="CV136" t="str">
            <v>0</v>
          </cell>
          <cell r="CW136" t="str">
            <v>0</v>
          </cell>
          <cell r="CX136" t="str">
            <v>0</v>
          </cell>
          <cell r="CY136" t="str">
            <v>0</v>
          </cell>
          <cell r="CZ136" t="str">
            <v>0</v>
          </cell>
          <cell r="DA136" t="str">
            <v>0</v>
          </cell>
          <cell r="DB136" t="str">
            <v>0</v>
          </cell>
          <cell r="DC136" t="str">
            <v>0</v>
          </cell>
          <cell r="DD136" t="str">
            <v>0</v>
          </cell>
          <cell r="DE136" t="str">
            <v>0</v>
          </cell>
          <cell r="DF136" t="str">
            <v>0</v>
          </cell>
          <cell r="DG136" t="str">
            <v>0</v>
          </cell>
          <cell r="DH136" t="str">
            <v>0</v>
          </cell>
          <cell r="DJ136" t="str">
            <v>0</v>
          </cell>
          <cell r="DK136" t="str">
            <v>0</v>
          </cell>
          <cell r="DL136" t="str">
            <v>0</v>
          </cell>
          <cell r="DM136" t="str">
            <v>0</v>
          </cell>
          <cell r="DN136" t="str">
            <v>0</v>
          </cell>
          <cell r="DO136" t="str">
            <v>0</v>
          </cell>
          <cell r="DP136" t="str">
            <v>0</v>
          </cell>
          <cell r="DQ136" t="str">
            <v>0</v>
          </cell>
          <cell r="DR136" t="str">
            <v>0</v>
          </cell>
          <cell r="DS136" t="str">
            <v>0</v>
          </cell>
          <cell r="DT136" t="str">
            <v>0</v>
          </cell>
          <cell r="DU136" t="str">
            <v>0</v>
          </cell>
          <cell r="DV136" t="str">
            <v>0</v>
          </cell>
        </row>
        <row r="137">
          <cell r="A137" t="str">
            <v>Other interest expense - Int On S/T Debt-Mit 4310-30136</v>
          </cell>
          <cell r="B137" t="str">
            <v>0</v>
          </cell>
          <cell r="C137" t="str">
            <v>0</v>
          </cell>
          <cell r="D137" t="str">
            <v>0</v>
          </cell>
          <cell r="E137" t="str">
            <v>0</v>
          </cell>
          <cell r="F137" t="str">
            <v>0</v>
          </cell>
          <cell r="G137" t="str">
            <v>0</v>
          </cell>
          <cell r="H137" t="str">
            <v>0</v>
          </cell>
          <cell r="I137" t="str">
            <v>0</v>
          </cell>
          <cell r="J137" t="str">
            <v>0</v>
          </cell>
          <cell r="K137" t="str">
            <v>0</v>
          </cell>
          <cell r="L137" t="str">
            <v>0</v>
          </cell>
          <cell r="M137" t="str">
            <v>0</v>
          </cell>
          <cell r="N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0</v>
          </cell>
          <cell r="V137" t="str">
            <v>0</v>
          </cell>
          <cell r="W137" t="str">
            <v>0</v>
          </cell>
          <cell r="X137" t="str">
            <v>0</v>
          </cell>
          <cell r="Y137" t="str">
            <v>0</v>
          </cell>
          <cell r="Z137" t="str">
            <v>0</v>
          </cell>
          <cell r="AA137" t="str">
            <v>0</v>
          </cell>
          <cell r="AB137" t="str">
            <v>0</v>
          </cell>
          <cell r="AD137" t="str">
            <v>0</v>
          </cell>
          <cell r="AE137" t="str">
            <v>0</v>
          </cell>
          <cell r="AF137" t="str">
            <v>0</v>
          </cell>
          <cell r="AG137" t="str">
            <v>0</v>
          </cell>
          <cell r="AH137" t="str">
            <v>0</v>
          </cell>
          <cell r="AI137" t="str">
            <v>0</v>
          </cell>
          <cell r="AJ137" t="str">
            <v>0</v>
          </cell>
          <cell r="AK137" t="str">
            <v>0</v>
          </cell>
          <cell r="AL137" t="str">
            <v>0</v>
          </cell>
          <cell r="AM137" t="str">
            <v>0</v>
          </cell>
          <cell r="AN137" t="str">
            <v>0</v>
          </cell>
          <cell r="AO137" t="str">
            <v>0</v>
          </cell>
          <cell r="AP137" t="str">
            <v>0</v>
          </cell>
          <cell r="AR137" t="str">
            <v>0</v>
          </cell>
          <cell r="AS137" t="str">
            <v>0</v>
          </cell>
          <cell r="AT137" t="str">
            <v>0</v>
          </cell>
          <cell r="AU137" t="str">
            <v>0</v>
          </cell>
          <cell r="AV137" t="str">
            <v>0</v>
          </cell>
          <cell r="AW137" t="str">
            <v>0</v>
          </cell>
          <cell r="AX137" t="str">
            <v>0</v>
          </cell>
          <cell r="AY137" t="str">
            <v>0</v>
          </cell>
          <cell r="AZ137" t="str">
            <v>0</v>
          </cell>
          <cell r="BA137" t="str">
            <v>0</v>
          </cell>
          <cell r="BB137" t="str">
            <v>0</v>
          </cell>
          <cell r="BC137" t="str">
            <v>0</v>
          </cell>
          <cell r="BD137" t="str">
            <v>0</v>
          </cell>
          <cell r="BF137" t="str">
            <v>0</v>
          </cell>
          <cell r="BG137" t="str">
            <v>0</v>
          </cell>
          <cell r="BH137" t="str">
            <v>0</v>
          </cell>
          <cell r="BI137" t="str">
            <v>0</v>
          </cell>
          <cell r="BJ137" t="str">
            <v>0</v>
          </cell>
          <cell r="BK137" t="str">
            <v>0</v>
          </cell>
          <cell r="BL137" t="str">
            <v>0</v>
          </cell>
          <cell r="BM137" t="str">
            <v>0</v>
          </cell>
          <cell r="BN137" t="str">
            <v>0</v>
          </cell>
          <cell r="BO137" t="str">
            <v>0</v>
          </cell>
          <cell r="BP137" t="str">
            <v>0</v>
          </cell>
          <cell r="BQ137" t="str">
            <v>0</v>
          </cell>
          <cell r="BR137" t="str">
            <v>0</v>
          </cell>
          <cell r="BT137" t="str">
            <v>0</v>
          </cell>
          <cell r="BU137" t="str">
            <v>0</v>
          </cell>
          <cell r="BV137" t="str">
            <v>0</v>
          </cell>
          <cell r="BW137" t="str">
            <v>0</v>
          </cell>
          <cell r="BX137" t="str">
            <v>0</v>
          </cell>
          <cell r="BY137" t="str">
            <v>0</v>
          </cell>
          <cell r="BZ137" t="str">
            <v>0</v>
          </cell>
          <cell r="CA137" t="str">
            <v>0</v>
          </cell>
          <cell r="CB137" t="str">
            <v>0</v>
          </cell>
          <cell r="CC137" t="str">
            <v>0</v>
          </cell>
          <cell r="CD137" t="str">
            <v>0</v>
          </cell>
          <cell r="CE137" t="str">
            <v>0</v>
          </cell>
          <cell r="CF137" t="str">
            <v>0</v>
          </cell>
          <cell r="CH137" t="str">
            <v>0</v>
          </cell>
          <cell r="CI137" t="str">
            <v>0</v>
          </cell>
          <cell r="CJ137" t="str">
            <v>0</v>
          </cell>
          <cell r="CK137" t="str">
            <v>0</v>
          </cell>
          <cell r="CL137" t="str">
            <v>0</v>
          </cell>
          <cell r="CM137" t="str">
            <v>0</v>
          </cell>
          <cell r="CN137" t="str">
            <v>0</v>
          </cell>
          <cell r="CO137" t="str">
            <v>0</v>
          </cell>
          <cell r="CP137" t="str">
            <v>0</v>
          </cell>
          <cell r="CQ137" t="str">
            <v>0</v>
          </cell>
          <cell r="CR137" t="str">
            <v>0</v>
          </cell>
          <cell r="CS137" t="str">
            <v>0</v>
          </cell>
          <cell r="CT137" t="str">
            <v>0</v>
          </cell>
          <cell r="CV137" t="str">
            <v>0</v>
          </cell>
          <cell r="CW137" t="str">
            <v>0</v>
          </cell>
          <cell r="CX137" t="str">
            <v>0</v>
          </cell>
          <cell r="CY137" t="str">
            <v>0</v>
          </cell>
          <cell r="CZ137" t="str">
            <v>0</v>
          </cell>
          <cell r="DA137" t="str">
            <v>0</v>
          </cell>
          <cell r="DB137" t="str">
            <v>0</v>
          </cell>
          <cell r="DC137" t="str">
            <v>0</v>
          </cell>
          <cell r="DD137" t="str">
            <v>0</v>
          </cell>
          <cell r="DE137" t="str">
            <v>0</v>
          </cell>
          <cell r="DF137" t="str">
            <v>0</v>
          </cell>
          <cell r="DG137" t="str">
            <v>0</v>
          </cell>
          <cell r="DH137" t="str">
            <v>0</v>
          </cell>
          <cell r="DJ137" t="str">
            <v>0</v>
          </cell>
          <cell r="DK137" t="str">
            <v>0</v>
          </cell>
          <cell r="DL137" t="str">
            <v>0</v>
          </cell>
          <cell r="DM137" t="str">
            <v>0</v>
          </cell>
          <cell r="DN137" t="str">
            <v>0</v>
          </cell>
          <cell r="DO137" t="str">
            <v>0</v>
          </cell>
          <cell r="DP137" t="str">
            <v>0</v>
          </cell>
          <cell r="DQ137" t="str">
            <v>0</v>
          </cell>
          <cell r="DR137" t="str">
            <v>0</v>
          </cell>
          <cell r="DS137" t="str">
            <v>0</v>
          </cell>
          <cell r="DT137" t="str">
            <v>0</v>
          </cell>
          <cell r="DU137" t="str">
            <v>0</v>
          </cell>
          <cell r="DV137" t="str">
            <v>0</v>
          </cell>
        </row>
        <row r="138">
          <cell r="A138" t="str">
            <v>Other interest expense - Int On S/T Debt-Soc 4310-30137</v>
          </cell>
          <cell r="B138" t="str">
            <v>0</v>
          </cell>
          <cell r="C138" t="str">
            <v>0</v>
          </cell>
          <cell r="D138" t="str">
            <v>0</v>
          </cell>
          <cell r="E138" t="str">
            <v>0</v>
          </cell>
          <cell r="F138" t="str">
            <v>0</v>
          </cell>
          <cell r="G138" t="str">
            <v>0</v>
          </cell>
          <cell r="H138" t="str">
            <v>0</v>
          </cell>
          <cell r="I138" t="str">
            <v>0</v>
          </cell>
          <cell r="J138" t="str">
            <v>0</v>
          </cell>
          <cell r="K138" t="str">
            <v>0</v>
          </cell>
          <cell r="L138" t="str">
            <v>0</v>
          </cell>
          <cell r="M138" t="str">
            <v>0</v>
          </cell>
          <cell r="N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0</v>
          </cell>
          <cell r="V138" t="str">
            <v>0</v>
          </cell>
          <cell r="W138" t="str">
            <v>0</v>
          </cell>
          <cell r="X138" t="str">
            <v>0</v>
          </cell>
          <cell r="Y138" t="str">
            <v>0</v>
          </cell>
          <cell r="Z138" t="str">
            <v>0</v>
          </cell>
          <cell r="AA138" t="str">
            <v>0</v>
          </cell>
          <cell r="AB138" t="str">
            <v>0</v>
          </cell>
          <cell r="AD138" t="str">
            <v>0</v>
          </cell>
          <cell r="AE138" t="str">
            <v>0</v>
          </cell>
          <cell r="AF138" t="str">
            <v>0</v>
          </cell>
          <cell r="AG138" t="str">
            <v>0</v>
          </cell>
          <cell r="AH138" t="str">
            <v>0</v>
          </cell>
          <cell r="AI138" t="str">
            <v>0</v>
          </cell>
          <cell r="AJ138" t="str">
            <v>0</v>
          </cell>
          <cell r="AK138" t="str">
            <v>0</v>
          </cell>
          <cell r="AL138" t="str">
            <v>0</v>
          </cell>
          <cell r="AM138" t="str">
            <v>0</v>
          </cell>
          <cell r="AN138" t="str">
            <v>0</v>
          </cell>
          <cell r="AO138" t="str">
            <v>0</v>
          </cell>
          <cell r="AP138" t="str">
            <v>0</v>
          </cell>
          <cell r="AR138" t="str">
            <v>0</v>
          </cell>
          <cell r="AS138" t="str">
            <v>0</v>
          </cell>
          <cell r="AT138" t="str">
            <v>0</v>
          </cell>
          <cell r="AU138" t="str">
            <v>0</v>
          </cell>
          <cell r="AV138" t="str">
            <v>0</v>
          </cell>
          <cell r="AW138" t="str">
            <v>0</v>
          </cell>
          <cell r="AX138" t="str">
            <v>0</v>
          </cell>
          <cell r="AY138" t="str">
            <v>0</v>
          </cell>
          <cell r="AZ138" t="str">
            <v>0</v>
          </cell>
          <cell r="BA138" t="str">
            <v>0</v>
          </cell>
          <cell r="BB138" t="str">
            <v>0</v>
          </cell>
          <cell r="BC138" t="str">
            <v>0</v>
          </cell>
          <cell r="BD138" t="str">
            <v>0</v>
          </cell>
          <cell r="BF138" t="str">
            <v>0</v>
          </cell>
          <cell r="BG138" t="str">
            <v>0</v>
          </cell>
          <cell r="BH138" t="str">
            <v>0</v>
          </cell>
          <cell r="BI138" t="str">
            <v>0</v>
          </cell>
          <cell r="BJ138" t="str">
            <v>0</v>
          </cell>
          <cell r="BK138" t="str">
            <v>0</v>
          </cell>
          <cell r="BL138" t="str">
            <v>0</v>
          </cell>
          <cell r="BM138" t="str">
            <v>0</v>
          </cell>
          <cell r="BN138" t="str">
            <v>0</v>
          </cell>
          <cell r="BO138" t="str">
            <v>0</v>
          </cell>
          <cell r="BP138" t="str">
            <v>0</v>
          </cell>
          <cell r="BQ138" t="str">
            <v>0</v>
          </cell>
          <cell r="BR138" t="str">
            <v>0</v>
          </cell>
          <cell r="BT138" t="str">
            <v>0</v>
          </cell>
          <cell r="BU138" t="str">
            <v>0</v>
          </cell>
          <cell r="BV138" t="str">
            <v>0</v>
          </cell>
          <cell r="BW138" t="str">
            <v>0</v>
          </cell>
          <cell r="BX138" t="str">
            <v>0</v>
          </cell>
          <cell r="BY138" t="str">
            <v>0</v>
          </cell>
          <cell r="BZ138" t="str">
            <v>0</v>
          </cell>
          <cell r="CA138" t="str">
            <v>0</v>
          </cell>
          <cell r="CB138" t="str">
            <v>0</v>
          </cell>
          <cell r="CC138" t="str">
            <v>0</v>
          </cell>
          <cell r="CD138" t="str">
            <v>0</v>
          </cell>
          <cell r="CE138" t="str">
            <v>0</v>
          </cell>
          <cell r="CF138" t="str">
            <v>0</v>
          </cell>
          <cell r="CH138" t="str">
            <v>0</v>
          </cell>
          <cell r="CI138" t="str">
            <v>0</v>
          </cell>
          <cell r="CJ138" t="str">
            <v>0</v>
          </cell>
          <cell r="CK138" t="str">
            <v>0</v>
          </cell>
          <cell r="CL138" t="str">
            <v>0</v>
          </cell>
          <cell r="CM138" t="str">
            <v>0</v>
          </cell>
          <cell r="CN138" t="str">
            <v>0</v>
          </cell>
          <cell r="CO138" t="str">
            <v>0</v>
          </cell>
          <cell r="CP138" t="str">
            <v>0</v>
          </cell>
          <cell r="CQ138" t="str">
            <v>0</v>
          </cell>
          <cell r="CR138" t="str">
            <v>0</v>
          </cell>
          <cell r="CS138" t="str">
            <v>0</v>
          </cell>
          <cell r="CT138" t="str">
            <v>0</v>
          </cell>
          <cell r="CV138" t="str">
            <v>0</v>
          </cell>
          <cell r="CW138" t="str">
            <v>0</v>
          </cell>
          <cell r="CX138" t="str">
            <v>0</v>
          </cell>
          <cell r="CY138" t="str">
            <v>0</v>
          </cell>
          <cell r="CZ138" t="str">
            <v>0</v>
          </cell>
          <cell r="DA138" t="str">
            <v>0</v>
          </cell>
          <cell r="DB138" t="str">
            <v>0</v>
          </cell>
          <cell r="DC138" t="str">
            <v>0</v>
          </cell>
          <cell r="DD138" t="str">
            <v>0</v>
          </cell>
          <cell r="DE138" t="str">
            <v>0</v>
          </cell>
          <cell r="DF138" t="str">
            <v>0</v>
          </cell>
          <cell r="DG138" t="str">
            <v>0</v>
          </cell>
          <cell r="DH138" t="str">
            <v>0</v>
          </cell>
          <cell r="DJ138" t="str">
            <v>0</v>
          </cell>
          <cell r="DK138" t="str">
            <v>0</v>
          </cell>
          <cell r="DL138" t="str">
            <v>0</v>
          </cell>
          <cell r="DM138" t="str">
            <v>0</v>
          </cell>
          <cell r="DN138" t="str">
            <v>0</v>
          </cell>
          <cell r="DO138" t="str">
            <v>0</v>
          </cell>
          <cell r="DP138" t="str">
            <v>0</v>
          </cell>
          <cell r="DQ138" t="str">
            <v>0</v>
          </cell>
          <cell r="DR138" t="str">
            <v>0</v>
          </cell>
          <cell r="DS138" t="str">
            <v>0</v>
          </cell>
          <cell r="DT138" t="str">
            <v>0</v>
          </cell>
          <cell r="DU138" t="str">
            <v>0</v>
          </cell>
          <cell r="DV138" t="str">
            <v>0</v>
          </cell>
        </row>
        <row r="139">
          <cell r="A139" t="str">
            <v>Other interest expense - Int On S/T Loan-Sun 4310-30139</v>
          </cell>
          <cell r="B139" t="str">
            <v>0</v>
          </cell>
          <cell r="C139" t="str">
            <v>0</v>
          </cell>
          <cell r="D139" t="str">
            <v>0</v>
          </cell>
          <cell r="E139" t="str">
            <v>0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 t="str">
            <v>0</v>
          </cell>
          <cell r="L139" t="str">
            <v>0</v>
          </cell>
          <cell r="M139" t="str">
            <v>0</v>
          </cell>
          <cell r="N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0</v>
          </cell>
          <cell r="V139" t="str">
            <v>0</v>
          </cell>
          <cell r="W139" t="str">
            <v>0</v>
          </cell>
          <cell r="X139" t="str">
            <v>0</v>
          </cell>
          <cell r="Y139" t="str">
            <v>0</v>
          </cell>
          <cell r="Z139" t="str">
            <v>0</v>
          </cell>
          <cell r="AA139" t="str">
            <v>0</v>
          </cell>
          <cell r="AB139" t="str">
            <v>0</v>
          </cell>
          <cell r="AD139" t="str">
            <v>0</v>
          </cell>
          <cell r="AE139" t="str">
            <v>0</v>
          </cell>
          <cell r="AF139" t="str">
            <v>0</v>
          </cell>
          <cell r="AG139" t="str">
            <v>0</v>
          </cell>
          <cell r="AH139" t="str">
            <v>0</v>
          </cell>
          <cell r="AI139" t="str">
            <v>0</v>
          </cell>
          <cell r="AJ139" t="str">
            <v>0</v>
          </cell>
          <cell r="AK139" t="str">
            <v>0</v>
          </cell>
          <cell r="AL139" t="str">
            <v>0</v>
          </cell>
          <cell r="AM139" t="str">
            <v>0</v>
          </cell>
          <cell r="AN139" t="str">
            <v>0</v>
          </cell>
          <cell r="AO139" t="str">
            <v>0</v>
          </cell>
          <cell r="AP139" t="str">
            <v>0</v>
          </cell>
          <cell r="AR139" t="str">
            <v>0</v>
          </cell>
          <cell r="AS139" t="str">
            <v>0</v>
          </cell>
          <cell r="AT139" t="str">
            <v>0</v>
          </cell>
          <cell r="AU139" t="str">
            <v>0</v>
          </cell>
          <cell r="AV139" t="str">
            <v>0</v>
          </cell>
          <cell r="AW139" t="str">
            <v>0</v>
          </cell>
          <cell r="AX139" t="str">
            <v>0</v>
          </cell>
          <cell r="AY139" t="str">
            <v>0</v>
          </cell>
          <cell r="AZ139" t="str">
            <v>0</v>
          </cell>
          <cell r="BA139" t="str">
            <v>0</v>
          </cell>
          <cell r="BB139" t="str">
            <v>0</v>
          </cell>
          <cell r="BC139" t="str">
            <v>0</v>
          </cell>
          <cell r="BD139" t="str">
            <v>0</v>
          </cell>
          <cell r="BF139" t="str">
            <v>0</v>
          </cell>
          <cell r="BG139" t="str">
            <v>0</v>
          </cell>
          <cell r="BH139" t="str">
            <v>0</v>
          </cell>
          <cell r="BI139" t="str">
            <v>0</v>
          </cell>
          <cell r="BJ139" t="str">
            <v>0</v>
          </cell>
          <cell r="BK139" t="str">
            <v>0</v>
          </cell>
          <cell r="BL139" t="str">
            <v>0</v>
          </cell>
          <cell r="BM139" t="str">
            <v>0</v>
          </cell>
          <cell r="BN139" t="str">
            <v>0</v>
          </cell>
          <cell r="BO139" t="str">
            <v>0</v>
          </cell>
          <cell r="BP139" t="str">
            <v>0</v>
          </cell>
          <cell r="BQ139" t="str">
            <v>0</v>
          </cell>
          <cell r="BR139" t="str">
            <v>0</v>
          </cell>
          <cell r="BT139" t="str">
            <v>0</v>
          </cell>
          <cell r="BU139" t="str">
            <v>0</v>
          </cell>
          <cell r="BV139" t="str">
            <v>0</v>
          </cell>
          <cell r="BW139" t="str">
            <v>0</v>
          </cell>
          <cell r="BX139" t="str">
            <v>0</v>
          </cell>
          <cell r="BY139" t="str">
            <v>0</v>
          </cell>
          <cell r="BZ139" t="str">
            <v>0</v>
          </cell>
          <cell r="CA139" t="str">
            <v>0</v>
          </cell>
          <cell r="CB139" t="str">
            <v>0</v>
          </cell>
          <cell r="CC139" t="str">
            <v>0</v>
          </cell>
          <cell r="CD139" t="str">
            <v>0</v>
          </cell>
          <cell r="CE139" t="str">
            <v>0</v>
          </cell>
          <cell r="CF139" t="str">
            <v>0</v>
          </cell>
          <cell r="CH139" t="str">
            <v>0</v>
          </cell>
          <cell r="CI139" t="str">
            <v>0</v>
          </cell>
          <cell r="CJ139" t="str">
            <v>0</v>
          </cell>
          <cell r="CK139" t="str">
            <v>0</v>
          </cell>
          <cell r="CL139" t="str">
            <v>0</v>
          </cell>
          <cell r="CM139" t="str">
            <v>0</v>
          </cell>
          <cell r="CN139" t="str">
            <v>0</v>
          </cell>
          <cell r="CO139" t="str">
            <v>0</v>
          </cell>
          <cell r="CP139" t="str">
            <v>0</v>
          </cell>
          <cell r="CQ139" t="str">
            <v>0</v>
          </cell>
          <cell r="CR139" t="str">
            <v>0</v>
          </cell>
          <cell r="CS139" t="str">
            <v>0</v>
          </cell>
          <cell r="CT139" t="str">
            <v>0</v>
          </cell>
          <cell r="CV139" t="str">
            <v>0</v>
          </cell>
          <cell r="CW139" t="str">
            <v>0</v>
          </cell>
          <cell r="CX139" t="str">
            <v>0</v>
          </cell>
          <cell r="CY139" t="str">
            <v>0</v>
          </cell>
          <cell r="CZ139" t="str">
            <v>0</v>
          </cell>
          <cell r="DA139" t="str">
            <v>0</v>
          </cell>
          <cell r="DB139" t="str">
            <v>0</v>
          </cell>
          <cell r="DC139" t="str">
            <v>0</v>
          </cell>
          <cell r="DD139" t="str">
            <v>0</v>
          </cell>
          <cell r="DE139" t="str">
            <v>0</v>
          </cell>
          <cell r="DF139" t="str">
            <v>0</v>
          </cell>
          <cell r="DG139" t="str">
            <v>0</v>
          </cell>
          <cell r="DH139" t="str">
            <v>0</v>
          </cell>
          <cell r="DJ139" t="str">
            <v>0</v>
          </cell>
          <cell r="DK139" t="str">
            <v>0</v>
          </cell>
          <cell r="DL139" t="str">
            <v>0</v>
          </cell>
          <cell r="DM139" t="str">
            <v>0</v>
          </cell>
          <cell r="DN139" t="str">
            <v>0</v>
          </cell>
          <cell r="DO139" t="str">
            <v>0</v>
          </cell>
          <cell r="DP139" t="str">
            <v>0</v>
          </cell>
          <cell r="DQ139" t="str">
            <v>0</v>
          </cell>
          <cell r="DR139" t="str">
            <v>0</v>
          </cell>
          <cell r="DS139" t="str">
            <v>0</v>
          </cell>
          <cell r="DT139" t="str">
            <v>0</v>
          </cell>
          <cell r="DU139" t="str">
            <v>0</v>
          </cell>
          <cell r="DV139" t="str">
            <v>0</v>
          </cell>
        </row>
        <row r="140">
          <cell r="A140" t="str">
            <v>Other interest expense - Int On S/T Debt-Fuj 4310-30140</v>
          </cell>
          <cell r="B140" t="str">
            <v>0</v>
          </cell>
          <cell r="C140" t="str">
            <v>0</v>
          </cell>
          <cell r="D140" t="str">
            <v>0</v>
          </cell>
          <cell r="E140" t="str">
            <v>0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 t="str">
            <v>0</v>
          </cell>
          <cell r="L140" t="str">
            <v>0</v>
          </cell>
          <cell r="M140" t="str">
            <v>0</v>
          </cell>
          <cell r="N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0</v>
          </cell>
          <cell r="V140" t="str">
            <v>0</v>
          </cell>
          <cell r="W140" t="str">
            <v>0</v>
          </cell>
          <cell r="X140" t="str">
            <v>0</v>
          </cell>
          <cell r="Y140" t="str">
            <v>0</v>
          </cell>
          <cell r="Z140" t="str">
            <v>0</v>
          </cell>
          <cell r="AA140" t="str">
            <v>0</v>
          </cell>
          <cell r="AB140" t="str">
            <v>0</v>
          </cell>
          <cell r="AD140" t="str">
            <v>0</v>
          </cell>
          <cell r="AE140" t="str">
            <v>0</v>
          </cell>
          <cell r="AF140" t="str">
            <v>0</v>
          </cell>
          <cell r="AG140" t="str">
            <v>0</v>
          </cell>
          <cell r="AH140" t="str">
            <v>0</v>
          </cell>
          <cell r="AI140" t="str">
            <v>0</v>
          </cell>
          <cell r="AJ140" t="str">
            <v>0</v>
          </cell>
          <cell r="AK140" t="str">
            <v>0</v>
          </cell>
          <cell r="AL140" t="str">
            <v>0</v>
          </cell>
          <cell r="AM140" t="str">
            <v>0</v>
          </cell>
          <cell r="AN140" t="str">
            <v>0</v>
          </cell>
          <cell r="AO140" t="str">
            <v>0</v>
          </cell>
          <cell r="AP140" t="str">
            <v>0</v>
          </cell>
          <cell r="AR140" t="str">
            <v>0</v>
          </cell>
          <cell r="AS140" t="str">
            <v>0</v>
          </cell>
          <cell r="AT140" t="str">
            <v>0</v>
          </cell>
          <cell r="AU140" t="str">
            <v>0</v>
          </cell>
          <cell r="AV140" t="str">
            <v>0</v>
          </cell>
          <cell r="AW140" t="str">
            <v>0</v>
          </cell>
          <cell r="AX140" t="str">
            <v>0</v>
          </cell>
          <cell r="AY140" t="str">
            <v>0</v>
          </cell>
          <cell r="AZ140" t="str">
            <v>0</v>
          </cell>
          <cell r="BA140" t="str">
            <v>0</v>
          </cell>
          <cell r="BB140" t="str">
            <v>0</v>
          </cell>
          <cell r="BC140" t="str">
            <v>0</v>
          </cell>
          <cell r="BD140" t="str">
            <v>0</v>
          </cell>
          <cell r="BF140" t="str">
            <v>0</v>
          </cell>
          <cell r="BG140" t="str">
            <v>0</v>
          </cell>
          <cell r="BH140" t="str">
            <v>0</v>
          </cell>
          <cell r="BI140" t="str">
            <v>0</v>
          </cell>
          <cell r="BJ140" t="str">
            <v>0</v>
          </cell>
          <cell r="BK140" t="str">
            <v>0</v>
          </cell>
          <cell r="BL140" t="str">
            <v>0</v>
          </cell>
          <cell r="BM140" t="str">
            <v>0</v>
          </cell>
          <cell r="BN140" t="str">
            <v>0</v>
          </cell>
          <cell r="BO140" t="str">
            <v>0</v>
          </cell>
          <cell r="BP140" t="str">
            <v>0</v>
          </cell>
          <cell r="BQ140" t="str">
            <v>0</v>
          </cell>
          <cell r="BR140" t="str">
            <v>0</v>
          </cell>
          <cell r="BT140" t="str">
            <v>0</v>
          </cell>
          <cell r="BU140" t="str">
            <v>0</v>
          </cell>
          <cell r="BV140" t="str">
            <v>0</v>
          </cell>
          <cell r="BW140" t="str">
            <v>0</v>
          </cell>
          <cell r="BX140" t="str">
            <v>0</v>
          </cell>
          <cell r="BY140" t="str">
            <v>0</v>
          </cell>
          <cell r="BZ140" t="str">
            <v>0</v>
          </cell>
          <cell r="CA140" t="str">
            <v>0</v>
          </cell>
          <cell r="CB140" t="str">
            <v>0</v>
          </cell>
          <cell r="CC140" t="str">
            <v>0</v>
          </cell>
          <cell r="CD140" t="str">
            <v>0</v>
          </cell>
          <cell r="CE140" t="str">
            <v>0</v>
          </cell>
          <cell r="CF140" t="str">
            <v>0</v>
          </cell>
          <cell r="CH140" t="str">
            <v>0</v>
          </cell>
          <cell r="CI140" t="str">
            <v>0</v>
          </cell>
          <cell r="CJ140" t="str">
            <v>0</v>
          </cell>
          <cell r="CK140" t="str">
            <v>0</v>
          </cell>
          <cell r="CL140" t="str">
            <v>0</v>
          </cell>
          <cell r="CM140" t="str">
            <v>0</v>
          </cell>
          <cell r="CN140" t="str">
            <v>0</v>
          </cell>
          <cell r="CO140" t="str">
            <v>0</v>
          </cell>
          <cell r="CP140" t="str">
            <v>0</v>
          </cell>
          <cell r="CQ140" t="str">
            <v>0</v>
          </cell>
          <cell r="CR140" t="str">
            <v>0</v>
          </cell>
          <cell r="CS140" t="str">
            <v>0</v>
          </cell>
          <cell r="CT140" t="str">
            <v>0</v>
          </cell>
          <cell r="CV140" t="str">
            <v>0</v>
          </cell>
          <cell r="CW140" t="str">
            <v>0</v>
          </cell>
          <cell r="CX140" t="str">
            <v>0</v>
          </cell>
          <cell r="CY140" t="str">
            <v>0</v>
          </cell>
          <cell r="CZ140" t="str">
            <v>0</v>
          </cell>
          <cell r="DA140" t="str">
            <v>0</v>
          </cell>
          <cell r="DB140" t="str">
            <v>0</v>
          </cell>
          <cell r="DC140" t="str">
            <v>0</v>
          </cell>
          <cell r="DD140" t="str">
            <v>0</v>
          </cell>
          <cell r="DE140" t="str">
            <v>0</v>
          </cell>
          <cell r="DF140" t="str">
            <v>0</v>
          </cell>
          <cell r="DG140" t="str">
            <v>0</v>
          </cell>
          <cell r="DH140" t="str">
            <v>0</v>
          </cell>
          <cell r="DJ140" t="str">
            <v>0</v>
          </cell>
          <cell r="DK140" t="str">
            <v>0</v>
          </cell>
          <cell r="DL140" t="str">
            <v>0</v>
          </cell>
          <cell r="DM140" t="str">
            <v>0</v>
          </cell>
          <cell r="DN140" t="str">
            <v>0</v>
          </cell>
          <cell r="DO140" t="str">
            <v>0</v>
          </cell>
          <cell r="DP140" t="str">
            <v>0</v>
          </cell>
          <cell r="DQ140" t="str">
            <v>0</v>
          </cell>
          <cell r="DR140" t="str">
            <v>0</v>
          </cell>
          <cell r="DS140" t="str">
            <v>0</v>
          </cell>
          <cell r="DT140" t="str">
            <v>0</v>
          </cell>
          <cell r="DU140" t="str">
            <v>0</v>
          </cell>
          <cell r="DV140" t="str">
            <v>0</v>
          </cell>
        </row>
        <row r="141">
          <cell r="A141" t="str">
            <v>Other interest expense - Int On S/T Debt-Sum 4310-30141</v>
          </cell>
          <cell r="B141" t="str">
            <v>0</v>
          </cell>
          <cell r="C141" t="str">
            <v>0</v>
          </cell>
          <cell r="D141" t="str">
            <v>0</v>
          </cell>
          <cell r="E141" t="str">
            <v>0</v>
          </cell>
          <cell r="F141" t="str">
            <v>0</v>
          </cell>
          <cell r="G141" t="str">
            <v>0</v>
          </cell>
          <cell r="H141" t="str">
            <v>0</v>
          </cell>
          <cell r="I141" t="str">
            <v>0</v>
          </cell>
          <cell r="J141" t="str">
            <v>0</v>
          </cell>
          <cell r="K141" t="str">
            <v>0</v>
          </cell>
          <cell r="L141" t="str">
            <v>0</v>
          </cell>
          <cell r="M141" t="str">
            <v>0</v>
          </cell>
          <cell r="N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0</v>
          </cell>
          <cell r="V141" t="str">
            <v>0</v>
          </cell>
          <cell r="W141" t="str">
            <v>0</v>
          </cell>
          <cell r="X141" t="str">
            <v>0</v>
          </cell>
          <cell r="Y141" t="str">
            <v>0</v>
          </cell>
          <cell r="Z141" t="str">
            <v>0</v>
          </cell>
          <cell r="AA141" t="str">
            <v>0</v>
          </cell>
          <cell r="AB141" t="str">
            <v>0</v>
          </cell>
          <cell r="AD141" t="str">
            <v>0</v>
          </cell>
          <cell r="AE141" t="str">
            <v>0</v>
          </cell>
          <cell r="AF141" t="str">
            <v>0</v>
          </cell>
          <cell r="AG141" t="str">
            <v>0</v>
          </cell>
          <cell r="AH141" t="str">
            <v>0</v>
          </cell>
          <cell r="AI141" t="str">
            <v>0</v>
          </cell>
          <cell r="AJ141" t="str">
            <v>0</v>
          </cell>
          <cell r="AK141" t="str">
            <v>0</v>
          </cell>
          <cell r="AL141" t="str">
            <v>0</v>
          </cell>
          <cell r="AM141" t="str">
            <v>0</v>
          </cell>
          <cell r="AN141" t="str">
            <v>0</v>
          </cell>
          <cell r="AO141" t="str">
            <v>0</v>
          </cell>
          <cell r="AP141" t="str">
            <v>0</v>
          </cell>
          <cell r="AR141" t="str">
            <v>0</v>
          </cell>
          <cell r="AS141" t="str">
            <v>0</v>
          </cell>
          <cell r="AT141" t="str">
            <v>0</v>
          </cell>
          <cell r="AU141" t="str">
            <v>0</v>
          </cell>
          <cell r="AV141" t="str">
            <v>0</v>
          </cell>
          <cell r="AW141" t="str">
            <v>0</v>
          </cell>
          <cell r="AX141" t="str">
            <v>0</v>
          </cell>
          <cell r="AY141" t="str">
            <v>0</v>
          </cell>
          <cell r="AZ141" t="str">
            <v>0</v>
          </cell>
          <cell r="BA141" t="str">
            <v>0</v>
          </cell>
          <cell r="BB141" t="str">
            <v>0</v>
          </cell>
          <cell r="BC141" t="str">
            <v>0</v>
          </cell>
          <cell r="BD141" t="str">
            <v>0</v>
          </cell>
          <cell r="BF141" t="str">
            <v>0</v>
          </cell>
          <cell r="BG141" t="str">
            <v>0</v>
          </cell>
          <cell r="BH141" t="str">
            <v>0</v>
          </cell>
          <cell r="BI141" t="str">
            <v>0</v>
          </cell>
          <cell r="BJ141" t="str">
            <v>0</v>
          </cell>
          <cell r="BK141" t="str">
            <v>0</v>
          </cell>
          <cell r="BL141" t="str">
            <v>0</v>
          </cell>
          <cell r="BM141" t="str">
            <v>0</v>
          </cell>
          <cell r="BN141" t="str">
            <v>0</v>
          </cell>
          <cell r="BO141" t="str">
            <v>0</v>
          </cell>
          <cell r="BP141" t="str">
            <v>0</v>
          </cell>
          <cell r="BQ141" t="str">
            <v>0</v>
          </cell>
          <cell r="BR141" t="str">
            <v>0</v>
          </cell>
          <cell r="BT141" t="str">
            <v>0</v>
          </cell>
          <cell r="BU141" t="str">
            <v>0</v>
          </cell>
          <cell r="BV141" t="str">
            <v>0</v>
          </cell>
          <cell r="BW141" t="str">
            <v>0</v>
          </cell>
          <cell r="BX141" t="str">
            <v>0</v>
          </cell>
          <cell r="BY141" t="str">
            <v>0</v>
          </cell>
          <cell r="BZ141" t="str">
            <v>0</v>
          </cell>
          <cell r="CA141" t="str">
            <v>0</v>
          </cell>
          <cell r="CB141" t="str">
            <v>0</v>
          </cell>
          <cell r="CC141" t="str">
            <v>0</v>
          </cell>
          <cell r="CD141" t="str">
            <v>0</v>
          </cell>
          <cell r="CE141" t="str">
            <v>0</v>
          </cell>
          <cell r="CF141" t="str">
            <v>0</v>
          </cell>
          <cell r="CH141" t="str">
            <v>0</v>
          </cell>
          <cell r="CI141" t="str">
            <v>0</v>
          </cell>
          <cell r="CJ141" t="str">
            <v>0</v>
          </cell>
          <cell r="CK141" t="str">
            <v>0</v>
          </cell>
          <cell r="CL141" t="str">
            <v>0</v>
          </cell>
          <cell r="CM141" t="str">
            <v>0</v>
          </cell>
          <cell r="CN141" t="str">
            <v>0</v>
          </cell>
          <cell r="CO141" t="str">
            <v>0</v>
          </cell>
          <cell r="CP141" t="str">
            <v>0</v>
          </cell>
          <cell r="CQ141" t="str">
            <v>0</v>
          </cell>
          <cell r="CR141" t="str">
            <v>0</v>
          </cell>
          <cell r="CS141" t="str">
            <v>0</v>
          </cell>
          <cell r="CT141" t="str">
            <v>0</v>
          </cell>
          <cell r="CV141" t="str">
            <v>0</v>
          </cell>
          <cell r="CW141" t="str">
            <v>0</v>
          </cell>
          <cell r="CX141" t="str">
            <v>0</v>
          </cell>
          <cell r="CY141" t="str">
            <v>0</v>
          </cell>
          <cell r="CZ141" t="str">
            <v>0</v>
          </cell>
          <cell r="DA141" t="str">
            <v>0</v>
          </cell>
          <cell r="DB141" t="str">
            <v>0</v>
          </cell>
          <cell r="DC141" t="str">
            <v>0</v>
          </cell>
          <cell r="DD141" t="str">
            <v>0</v>
          </cell>
          <cell r="DE141" t="str">
            <v>0</v>
          </cell>
          <cell r="DF141" t="str">
            <v>0</v>
          </cell>
          <cell r="DG141" t="str">
            <v>0</v>
          </cell>
          <cell r="DH141" t="str">
            <v>0</v>
          </cell>
          <cell r="DJ141" t="str">
            <v>0</v>
          </cell>
          <cell r="DK141" t="str">
            <v>0</v>
          </cell>
          <cell r="DL141" t="str">
            <v>0</v>
          </cell>
          <cell r="DM141" t="str">
            <v>0</v>
          </cell>
          <cell r="DN141" t="str">
            <v>0</v>
          </cell>
          <cell r="DO141" t="str">
            <v>0</v>
          </cell>
          <cell r="DP141" t="str">
            <v>0</v>
          </cell>
          <cell r="DQ141" t="str">
            <v>0</v>
          </cell>
          <cell r="DR141" t="str">
            <v>0</v>
          </cell>
          <cell r="DS141" t="str">
            <v>0</v>
          </cell>
          <cell r="DT141" t="str">
            <v>0</v>
          </cell>
          <cell r="DU141" t="str">
            <v>0</v>
          </cell>
          <cell r="DV141" t="str">
            <v>0</v>
          </cell>
        </row>
        <row r="142">
          <cell r="A142" t="str">
            <v>Other interest expense - Int S/T Debt Pnc Ba 4310-30142</v>
          </cell>
          <cell r="B142" t="str">
            <v>0</v>
          </cell>
          <cell r="C142" t="str">
            <v>0</v>
          </cell>
          <cell r="D142" t="str">
            <v>0</v>
          </cell>
          <cell r="E142" t="str">
            <v>0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 t="str">
            <v>0</v>
          </cell>
          <cell r="L142" t="str">
            <v>0</v>
          </cell>
          <cell r="M142" t="str">
            <v>0</v>
          </cell>
          <cell r="N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0</v>
          </cell>
          <cell r="V142" t="str">
            <v>0</v>
          </cell>
          <cell r="W142" t="str">
            <v>0</v>
          </cell>
          <cell r="X142" t="str">
            <v>0</v>
          </cell>
          <cell r="Y142" t="str">
            <v>0</v>
          </cell>
          <cell r="Z142" t="str">
            <v>0</v>
          </cell>
          <cell r="AA142" t="str">
            <v>0</v>
          </cell>
          <cell r="AB142" t="str">
            <v>0</v>
          </cell>
          <cell r="AD142" t="str">
            <v>0</v>
          </cell>
          <cell r="AE142" t="str">
            <v>0</v>
          </cell>
          <cell r="AF142" t="str">
            <v>0</v>
          </cell>
          <cell r="AG142" t="str">
            <v>0</v>
          </cell>
          <cell r="AH142" t="str">
            <v>0</v>
          </cell>
          <cell r="AI142" t="str">
            <v>0</v>
          </cell>
          <cell r="AJ142" t="str">
            <v>0</v>
          </cell>
          <cell r="AK142" t="str">
            <v>0</v>
          </cell>
          <cell r="AL142" t="str">
            <v>0</v>
          </cell>
          <cell r="AM142" t="str">
            <v>0</v>
          </cell>
          <cell r="AN142" t="str">
            <v>0</v>
          </cell>
          <cell r="AO142" t="str">
            <v>0</v>
          </cell>
          <cell r="AP142" t="str">
            <v>0</v>
          </cell>
          <cell r="AR142" t="str">
            <v>0</v>
          </cell>
          <cell r="AS142" t="str">
            <v>0</v>
          </cell>
          <cell r="AT142" t="str">
            <v>0</v>
          </cell>
          <cell r="AU142" t="str">
            <v>0</v>
          </cell>
          <cell r="AV142" t="str">
            <v>0</v>
          </cell>
          <cell r="AW142" t="str">
            <v>0</v>
          </cell>
          <cell r="AX142" t="str">
            <v>0</v>
          </cell>
          <cell r="AY142" t="str">
            <v>0</v>
          </cell>
          <cell r="AZ142" t="str">
            <v>0</v>
          </cell>
          <cell r="BA142" t="str">
            <v>0</v>
          </cell>
          <cell r="BB142" t="str">
            <v>0</v>
          </cell>
          <cell r="BC142" t="str">
            <v>0</v>
          </cell>
          <cell r="BD142" t="str">
            <v>0</v>
          </cell>
          <cell r="BF142" t="str">
            <v>0</v>
          </cell>
          <cell r="BG142" t="str">
            <v>0</v>
          </cell>
          <cell r="BH142" t="str">
            <v>0</v>
          </cell>
          <cell r="BI142" t="str">
            <v>0</v>
          </cell>
          <cell r="BJ142" t="str">
            <v>0</v>
          </cell>
          <cell r="BK142" t="str">
            <v>0</v>
          </cell>
          <cell r="BL142" t="str">
            <v>0</v>
          </cell>
          <cell r="BM142" t="str">
            <v>0</v>
          </cell>
          <cell r="BN142" t="str">
            <v>0</v>
          </cell>
          <cell r="BO142" t="str">
            <v>0</v>
          </cell>
          <cell r="BP142" t="str">
            <v>0</v>
          </cell>
          <cell r="BQ142" t="str">
            <v>0</v>
          </cell>
          <cell r="BR142" t="str">
            <v>0</v>
          </cell>
          <cell r="BT142" t="str">
            <v>0</v>
          </cell>
          <cell r="BU142" t="str">
            <v>0</v>
          </cell>
          <cell r="BV142" t="str">
            <v>0</v>
          </cell>
          <cell r="BW142" t="str">
            <v>0</v>
          </cell>
          <cell r="BX142" t="str">
            <v>0</v>
          </cell>
          <cell r="BY142" t="str">
            <v>0</v>
          </cell>
          <cell r="BZ142" t="str">
            <v>0</v>
          </cell>
          <cell r="CA142" t="str">
            <v>0</v>
          </cell>
          <cell r="CB142" t="str">
            <v>0</v>
          </cell>
          <cell r="CC142" t="str">
            <v>0</v>
          </cell>
          <cell r="CD142" t="str">
            <v>0</v>
          </cell>
          <cell r="CE142" t="str">
            <v>0</v>
          </cell>
          <cell r="CF142" t="str">
            <v>0</v>
          </cell>
          <cell r="CH142" t="str">
            <v>0</v>
          </cell>
          <cell r="CI142" t="str">
            <v>0</v>
          </cell>
          <cell r="CJ142" t="str">
            <v>0</v>
          </cell>
          <cell r="CK142" t="str">
            <v>0</v>
          </cell>
          <cell r="CL142" t="str">
            <v>0</v>
          </cell>
          <cell r="CM142" t="str">
            <v>0</v>
          </cell>
          <cell r="CN142" t="str">
            <v>0</v>
          </cell>
          <cell r="CO142" t="str">
            <v>0</v>
          </cell>
          <cell r="CP142" t="str">
            <v>0</v>
          </cell>
          <cell r="CQ142" t="str">
            <v>0</v>
          </cell>
          <cell r="CR142" t="str">
            <v>0</v>
          </cell>
          <cell r="CS142" t="str">
            <v>0</v>
          </cell>
          <cell r="CT142" t="str">
            <v>0</v>
          </cell>
          <cell r="CV142" t="str">
            <v>0</v>
          </cell>
          <cell r="CW142" t="str">
            <v>0</v>
          </cell>
          <cell r="CX142" t="str">
            <v>0</v>
          </cell>
          <cell r="CY142" t="str">
            <v>0</v>
          </cell>
          <cell r="CZ142" t="str">
            <v>0</v>
          </cell>
          <cell r="DA142" t="str">
            <v>0</v>
          </cell>
          <cell r="DB142" t="str">
            <v>0</v>
          </cell>
          <cell r="DC142" t="str">
            <v>0</v>
          </cell>
          <cell r="DD142" t="str">
            <v>0</v>
          </cell>
          <cell r="DE142" t="str">
            <v>0</v>
          </cell>
          <cell r="DF142" t="str">
            <v>0</v>
          </cell>
          <cell r="DG142" t="str">
            <v>0</v>
          </cell>
          <cell r="DH142" t="str">
            <v>0</v>
          </cell>
          <cell r="DJ142" t="str">
            <v>0</v>
          </cell>
          <cell r="DK142" t="str">
            <v>0</v>
          </cell>
          <cell r="DL142" t="str">
            <v>0</v>
          </cell>
          <cell r="DM142" t="str">
            <v>0</v>
          </cell>
          <cell r="DN142" t="str">
            <v>0</v>
          </cell>
          <cell r="DO142" t="str">
            <v>0</v>
          </cell>
          <cell r="DP142" t="str">
            <v>0</v>
          </cell>
          <cell r="DQ142" t="str">
            <v>0</v>
          </cell>
          <cell r="DR142" t="str">
            <v>0</v>
          </cell>
          <cell r="DS142" t="str">
            <v>0</v>
          </cell>
          <cell r="DT142" t="str">
            <v>0</v>
          </cell>
          <cell r="DU142" t="str">
            <v>0</v>
          </cell>
          <cell r="DV142" t="str">
            <v>0</v>
          </cell>
        </row>
        <row r="143">
          <cell r="A143" t="str">
            <v>Other interest expense - Int On S/T Loan-San 4310-30143</v>
          </cell>
          <cell r="B143" t="str">
            <v>0</v>
          </cell>
          <cell r="C143" t="str">
            <v>0</v>
          </cell>
          <cell r="D143" t="str">
            <v>0</v>
          </cell>
          <cell r="E143" t="str">
            <v>0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 t="str">
            <v>0</v>
          </cell>
          <cell r="L143" t="str">
            <v>0</v>
          </cell>
          <cell r="M143" t="str">
            <v>0</v>
          </cell>
          <cell r="N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0</v>
          </cell>
          <cell r="V143" t="str">
            <v>0</v>
          </cell>
          <cell r="W143" t="str">
            <v>0</v>
          </cell>
          <cell r="X143" t="str">
            <v>0</v>
          </cell>
          <cell r="Y143" t="str">
            <v>0</v>
          </cell>
          <cell r="Z143" t="str">
            <v>0</v>
          </cell>
          <cell r="AA143" t="str">
            <v>0</v>
          </cell>
          <cell r="AB143" t="str">
            <v>0</v>
          </cell>
          <cell r="AD143" t="str">
            <v>0</v>
          </cell>
          <cell r="AE143" t="str">
            <v>0</v>
          </cell>
          <cell r="AF143" t="str">
            <v>0</v>
          </cell>
          <cell r="AG143" t="str">
            <v>0</v>
          </cell>
          <cell r="AH143" t="str">
            <v>0</v>
          </cell>
          <cell r="AI143" t="str">
            <v>0</v>
          </cell>
          <cell r="AJ143" t="str">
            <v>0</v>
          </cell>
          <cell r="AK143" t="str">
            <v>0</v>
          </cell>
          <cell r="AL143" t="str">
            <v>0</v>
          </cell>
          <cell r="AM143" t="str">
            <v>0</v>
          </cell>
          <cell r="AN143" t="str">
            <v>0</v>
          </cell>
          <cell r="AO143" t="str">
            <v>0</v>
          </cell>
          <cell r="AP143" t="str">
            <v>0</v>
          </cell>
          <cell r="AR143" t="str">
            <v>0</v>
          </cell>
          <cell r="AS143" t="str">
            <v>0</v>
          </cell>
          <cell r="AT143" t="str">
            <v>0</v>
          </cell>
          <cell r="AU143" t="str">
            <v>0</v>
          </cell>
          <cell r="AV143" t="str">
            <v>0</v>
          </cell>
          <cell r="AW143" t="str">
            <v>0</v>
          </cell>
          <cell r="AX143" t="str">
            <v>0</v>
          </cell>
          <cell r="AY143" t="str">
            <v>0</v>
          </cell>
          <cell r="AZ143" t="str">
            <v>0</v>
          </cell>
          <cell r="BA143" t="str">
            <v>0</v>
          </cell>
          <cell r="BB143" t="str">
            <v>0</v>
          </cell>
          <cell r="BC143" t="str">
            <v>0</v>
          </cell>
          <cell r="BD143" t="str">
            <v>0</v>
          </cell>
          <cell r="BF143" t="str">
            <v>0</v>
          </cell>
          <cell r="BG143" t="str">
            <v>0</v>
          </cell>
          <cell r="BH143" t="str">
            <v>0</v>
          </cell>
          <cell r="BI143" t="str">
            <v>0</v>
          </cell>
          <cell r="BJ143" t="str">
            <v>0</v>
          </cell>
          <cell r="BK143" t="str">
            <v>0</v>
          </cell>
          <cell r="BL143" t="str">
            <v>0</v>
          </cell>
          <cell r="BM143" t="str">
            <v>0</v>
          </cell>
          <cell r="BN143" t="str">
            <v>0</v>
          </cell>
          <cell r="BO143" t="str">
            <v>0</v>
          </cell>
          <cell r="BP143" t="str">
            <v>0</v>
          </cell>
          <cell r="BQ143" t="str">
            <v>0</v>
          </cell>
          <cell r="BR143" t="str">
            <v>0</v>
          </cell>
          <cell r="BT143" t="str">
            <v>0</v>
          </cell>
          <cell r="BU143" t="str">
            <v>0</v>
          </cell>
          <cell r="BV143" t="str">
            <v>0</v>
          </cell>
          <cell r="BW143" t="str">
            <v>0</v>
          </cell>
          <cell r="BX143" t="str">
            <v>0</v>
          </cell>
          <cell r="BY143" t="str">
            <v>0</v>
          </cell>
          <cell r="BZ143" t="str">
            <v>0</v>
          </cell>
          <cell r="CA143" t="str">
            <v>0</v>
          </cell>
          <cell r="CB143" t="str">
            <v>0</v>
          </cell>
          <cell r="CC143" t="str">
            <v>0</v>
          </cell>
          <cell r="CD143" t="str">
            <v>0</v>
          </cell>
          <cell r="CE143" t="str">
            <v>0</v>
          </cell>
          <cell r="CF143" t="str">
            <v>0</v>
          </cell>
          <cell r="CH143" t="str">
            <v>0</v>
          </cell>
          <cell r="CI143" t="str">
            <v>0</v>
          </cell>
          <cell r="CJ143" t="str">
            <v>0</v>
          </cell>
          <cell r="CK143" t="str">
            <v>0</v>
          </cell>
          <cell r="CL143" t="str">
            <v>0</v>
          </cell>
          <cell r="CM143" t="str">
            <v>0</v>
          </cell>
          <cell r="CN143" t="str">
            <v>0</v>
          </cell>
          <cell r="CO143" t="str">
            <v>0</v>
          </cell>
          <cell r="CP143" t="str">
            <v>0</v>
          </cell>
          <cell r="CQ143" t="str">
            <v>0</v>
          </cell>
          <cell r="CR143" t="str">
            <v>0</v>
          </cell>
          <cell r="CS143" t="str">
            <v>0</v>
          </cell>
          <cell r="CT143" t="str">
            <v>0</v>
          </cell>
          <cell r="CV143" t="str">
            <v>0</v>
          </cell>
          <cell r="CW143" t="str">
            <v>0</v>
          </cell>
          <cell r="CX143" t="str">
            <v>0</v>
          </cell>
          <cell r="CY143" t="str">
            <v>0</v>
          </cell>
          <cell r="CZ143" t="str">
            <v>0</v>
          </cell>
          <cell r="DA143" t="str">
            <v>0</v>
          </cell>
          <cell r="DB143" t="str">
            <v>0</v>
          </cell>
          <cell r="DC143" t="str">
            <v>0</v>
          </cell>
          <cell r="DD143" t="str">
            <v>0</v>
          </cell>
          <cell r="DE143" t="str">
            <v>0</v>
          </cell>
          <cell r="DF143" t="str">
            <v>0</v>
          </cell>
          <cell r="DG143" t="str">
            <v>0</v>
          </cell>
          <cell r="DH143" t="str">
            <v>0</v>
          </cell>
          <cell r="DJ143" t="str">
            <v>0</v>
          </cell>
          <cell r="DK143" t="str">
            <v>0</v>
          </cell>
          <cell r="DL143" t="str">
            <v>0</v>
          </cell>
          <cell r="DM143" t="str">
            <v>0</v>
          </cell>
          <cell r="DN143" t="str">
            <v>0</v>
          </cell>
          <cell r="DO143" t="str">
            <v>0</v>
          </cell>
          <cell r="DP143" t="str">
            <v>0</v>
          </cell>
          <cell r="DQ143" t="str">
            <v>0</v>
          </cell>
          <cell r="DR143" t="str">
            <v>0</v>
          </cell>
          <cell r="DS143" t="str">
            <v>0</v>
          </cell>
          <cell r="DT143" t="str">
            <v>0</v>
          </cell>
          <cell r="DU143" t="str">
            <v>0</v>
          </cell>
          <cell r="DV143" t="str">
            <v>0</v>
          </cell>
        </row>
        <row r="144">
          <cell r="A144" t="str">
            <v>Other interest expense - Other Int Exp Alloc 4310-30146</v>
          </cell>
          <cell r="B144" t="str">
            <v>0</v>
          </cell>
          <cell r="C144" t="str">
            <v>0</v>
          </cell>
          <cell r="D144" t="str">
            <v>0</v>
          </cell>
          <cell r="E144" t="str">
            <v>0</v>
          </cell>
          <cell r="F144" t="str">
            <v>0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 t="str">
            <v>0</v>
          </cell>
          <cell r="L144" t="str">
            <v>0</v>
          </cell>
          <cell r="M144" t="str">
            <v>0</v>
          </cell>
          <cell r="N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0</v>
          </cell>
          <cell r="V144" t="str">
            <v>0</v>
          </cell>
          <cell r="W144" t="str">
            <v>0</v>
          </cell>
          <cell r="X144" t="str">
            <v>0</v>
          </cell>
          <cell r="Y144" t="str">
            <v>0</v>
          </cell>
          <cell r="Z144" t="str">
            <v>0</v>
          </cell>
          <cell r="AA144" t="str">
            <v>0</v>
          </cell>
          <cell r="AB144" t="str">
            <v>0</v>
          </cell>
          <cell r="AD144" t="str">
            <v>0</v>
          </cell>
          <cell r="AE144" t="str">
            <v>0</v>
          </cell>
          <cell r="AF144" t="str">
            <v>0</v>
          </cell>
          <cell r="AG144" t="str">
            <v>0</v>
          </cell>
          <cell r="AH144" t="str">
            <v>0</v>
          </cell>
          <cell r="AI144" t="str">
            <v>0</v>
          </cell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 t="str">
            <v>0</v>
          </cell>
          <cell r="AO144" t="str">
            <v>0</v>
          </cell>
          <cell r="AP144" t="str">
            <v>0</v>
          </cell>
          <cell r="AR144" t="str">
            <v>0</v>
          </cell>
          <cell r="AS144" t="str">
            <v>0</v>
          </cell>
          <cell r="AT144" t="str">
            <v>0</v>
          </cell>
          <cell r="AU144" t="str">
            <v>0</v>
          </cell>
          <cell r="AV144" t="str">
            <v>0</v>
          </cell>
          <cell r="AW144" t="str">
            <v>0</v>
          </cell>
          <cell r="AX144" t="str">
            <v>0</v>
          </cell>
          <cell r="AY144" t="str">
            <v>0</v>
          </cell>
          <cell r="AZ144" t="str">
            <v>0</v>
          </cell>
          <cell r="BA144" t="str">
            <v>0</v>
          </cell>
          <cell r="BB144" t="str">
            <v>0</v>
          </cell>
          <cell r="BC144" t="str">
            <v>0</v>
          </cell>
          <cell r="BD144" t="str">
            <v>0</v>
          </cell>
          <cell r="BF144" t="str">
            <v>0</v>
          </cell>
          <cell r="BG144" t="str">
            <v>0</v>
          </cell>
          <cell r="BH144" t="str">
            <v>0</v>
          </cell>
          <cell r="BI144" t="str">
            <v>0</v>
          </cell>
          <cell r="BJ144" t="str">
            <v>0</v>
          </cell>
          <cell r="BK144" t="str">
            <v>0</v>
          </cell>
          <cell r="BL144" t="str">
            <v>0</v>
          </cell>
          <cell r="BM144" t="str">
            <v>0</v>
          </cell>
          <cell r="BN144" t="str">
            <v>0</v>
          </cell>
          <cell r="BO144" t="str">
            <v>0</v>
          </cell>
          <cell r="BP144" t="str">
            <v>0</v>
          </cell>
          <cell r="BQ144" t="str">
            <v>0</v>
          </cell>
          <cell r="BR144" t="str">
            <v>0</v>
          </cell>
          <cell r="BT144" t="str">
            <v>0</v>
          </cell>
          <cell r="BU144" t="str">
            <v>0</v>
          </cell>
          <cell r="BV144" t="str">
            <v>0</v>
          </cell>
          <cell r="BW144" t="str">
            <v>0</v>
          </cell>
          <cell r="BX144" t="str">
            <v>0</v>
          </cell>
          <cell r="BY144" t="str">
            <v>0</v>
          </cell>
          <cell r="BZ144" t="str">
            <v>0</v>
          </cell>
          <cell r="CA144" t="str">
            <v>0</v>
          </cell>
          <cell r="CB144" t="str">
            <v>0</v>
          </cell>
          <cell r="CC144" t="str">
            <v>0</v>
          </cell>
          <cell r="CD144" t="str">
            <v>0</v>
          </cell>
          <cell r="CE144" t="str">
            <v>0</v>
          </cell>
          <cell r="CF144" t="str">
            <v>0</v>
          </cell>
          <cell r="CH144" t="str">
            <v>0</v>
          </cell>
          <cell r="CI144" t="str">
            <v>0</v>
          </cell>
          <cell r="CJ144" t="str">
            <v>0</v>
          </cell>
          <cell r="CK144" t="str">
            <v>0</v>
          </cell>
          <cell r="CL144" t="str">
            <v>0</v>
          </cell>
          <cell r="CM144" t="str">
            <v>0</v>
          </cell>
          <cell r="CN144" t="str">
            <v>0</v>
          </cell>
          <cell r="CO144" t="str">
            <v>0</v>
          </cell>
          <cell r="CP144" t="str">
            <v>0</v>
          </cell>
          <cell r="CQ144" t="str">
            <v>0</v>
          </cell>
          <cell r="CR144" t="str">
            <v>0</v>
          </cell>
          <cell r="CS144" t="str">
            <v>0</v>
          </cell>
          <cell r="CT144" t="str">
            <v>0</v>
          </cell>
          <cell r="CV144" t="str">
            <v>0</v>
          </cell>
          <cell r="CW144" t="str">
            <v>0</v>
          </cell>
          <cell r="CX144" t="str">
            <v>0</v>
          </cell>
          <cell r="CY144" t="str">
            <v>0</v>
          </cell>
          <cell r="CZ144" t="str">
            <v>0</v>
          </cell>
          <cell r="DA144" t="str">
            <v>0</v>
          </cell>
          <cell r="DB144" t="str">
            <v>0</v>
          </cell>
          <cell r="DC144" t="str">
            <v>0</v>
          </cell>
          <cell r="DD144" t="str">
            <v>0</v>
          </cell>
          <cell r="DE144" t="str">
            <v>0</v>
          </cell>
          <cell r="DF144" t="str">
            <v>0</v>
          </cell>
          <cell r="DG144" t="str">
            <v>0</v>
          </cell>
          <cell r="DH144" t="str">
            <v>0</v>
          </cell>
          <cell r="DJ144" t="str">
            <v>0</v>
          </cell>
          <cell r="DK144" t="str">
            <v>0</v>
          </cell>
          <cell r="DL144" t="str">
            <v>0</v>
          </cell>
          <cell r="DM144" t="str">
            <v>0</v>
          </cell>
          <cell r="DN144" t="str">
            <v>0</v>
          </cell>
          <cell r="DO144" t="str">
            <v>0</v>
          </cell>
          <cell r="DP144" t="str">
            <v>0</v>
          </cell>
          <cell r="DQ144" t="str">
            <v>0</v>
          </cell>
          <cell r="DR144" t="str">
            <v>0</v>
          </cell>
          <cell r="DS144" t="str">
            <v>0</v>
          </cell>
          <cell r="DT144" t="str">
            <v>0</v>
          </cell>
          <cell r="DU144" t="str">
            <v>0</v>
          </cell>
          <cell r="DV144" t="str">
            <v>0</v>
          </cell>
        </row>
        <row r="145">
          <cell r="A145" t="str">
            <v>Other interest expense - Comm Paper - Discou 4310-30147</v>
          </cell>
          <cell r="B145" t="str">
            <v>0</v>
          </cell>
          <cell r="C145" t="str">
            <v>0</v>
          </cell>
          <cell r="D145" t="str">
            <v>0</v>
          </cell>
          <cell r="E145" t="str">
            <v>0</v>
          </cell>
          <cell r="F145" t="str">
            <v>0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 t="str">
            <v>0</v>
          </cell>
          <cell r="L145" t="str">
            <v>0</v>
          </cell>
          <cell r="M145" t="str">
            <v>0</v>
          </cell>
          <cell r="N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0</v>
          </cell>
          <cell r="V145" t="str">
            <v>0</v>
          </cell>
          <cell r="W145" t="str">
            <v>0</v>
          </cell>
          <cell r="X145" t="str">
            <v>0</v>
          </cell>
          <cell r="Y145" t="str">
            <v>0</v>
          </cell>
          <cell r="Z145" t="str">
            <v>0</v>
          </cell>
          <cell r="AA145" t="str">
            <v>0</v>
          </cell>
          <cell r="AB145" t="str">
            <v>0</v>
          </cell>
          <cell r="AD145" t="str">
            <v>0</v>
          </cell>
          <cell r="AE145" t="str">
            <v>0</v>
          </cell>
          <cell r="AF145" t="str">
            <v>0</v>
          </cell>
          <cell r="AG145" t="str">
            <v>0</v>
          </cell>
          <cell r="AH145" t="str">
            <v>0</v>
          </cell>
          <cell r="AI145" t="str">
            <v>0</v>
          </cell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 t="str">
            <v>0</v>
          </cell>
          <cell r="AO145" t="str">
            <v>0</v>
          </cell>
          <cell r="AP145" t="str">
            <v>0</v>
          </cell>
          <cell r="AR145" t="str">
            <v>0</v>
          </cell>
          <cell r="AS145" t="str">
            <v>0</v>
          </cell>
          <cell r="AT145" t="str">
            <v>0</v>
          </cell>
          <cell r="AU145" t="str">
            <v>0</v>
          </cell>
          <cell r="AV145" t="str">
            <v>0</v>
          </cell>
          <cell r="AW145" t="str">
            <v>0</v>
          </cell>
          <cell r="AX145" t="str">
            <v>0</v>
          </cell>
          <cell r="AY145" t="str">
            <v>0</v>
          </cell>
          <cell r="AZ145" t="str">
            <v>0</v>
          </cell>
          <cell r="BA145" t="str">
            <v>0</v>
          </cell>
          <cell r="BB145" t="str">
            <v>0</v>
          </cell>
          <cell r="BC145" t="str">
            <v>0</v>
          </cell>
          <cell r="BD145" t="str">
            <v>0</v>
          </cell>
          <cell r="BF145" t="str">
            <v>0</v>
          </cell>
          <cell r="BG145" t="str">
            <v>0</v>
          </cell>
          <cell r="BH145" t="str">
            <v>0</v>
          </cell>
          <cell r="BI145" t="str">
            <v>0</v>
          </cell>
          <cell r="BJ145" t="str">
            <v>0</v>
          </cell>
          <cell r="BK145" t="str">
            <v>0</v>
          </cell>
          <cell r="BL145" t="str">
            <v>0</v>
          </cell>
          <cell r="BM145" t="str">
            <v>0</v>
          </cell>
          <cell r="BN145" t="str">
            <v>0</v>
          </cell>
          <cell r="BO145" t="str">
            <v>0</v>
          </cell>
          <cell r="BP145" t="str">
            <v>0</v>
          </cell>
          <cell r="BQ145" t="str">
            <v>0</v>
          </cell>
          <cell r="BR145" t="str">
            <v>0</v>
          </cell>
          <cell r="BT145" t="str">
            <v>0</v>
          </cell>
          <cell r="BU145" t="str">
            <v>0</v>
          </cell>
          <cell r="BV145" t="str">
            <v>0</v>
          </cell>
          <cell r="BW145" t="str">
            <v>0</v>
          </cell>
          <cell r="BX145" t="str">
            <v>0</v>
          </cell>
          <cell r="BY145" t="str">
            <v>0</v>
          </cell>
          <cell r="BZ145" t="str">
            <v>0</v>
          </cell>
          <cell r="CA145" t="str">
            <v>0</v>
          </cell>
          <cell r="CB145" t="str">
            <v>0</v>
          </cell>
          <cell r="CC145" t="str">
            <v>0</v>
          </cell>
          <cell r="CD145" t="str">
            <v>0</v>
          </cell>
          <cell r="CE145" t="str">
            <v>0</v>
          </cell>
          <cell r="CF145" t="str">
            <v>0</v>
          </cell>
          <cell r="CH145" t="str">
            <v>0</v>
          </cell>
          <cell r="CI145" t="str">
            <v>0</v>
          </cell>
          <cell r="CJ145" t="str">
            <v>0</v>
          </cell>
          <cell r="CK145" t="str">
            <v>0</v>
          </cell>
          <cell r="CL145" t="str">
            <v>0</v>
          </cell>
          <cell r="CM145" t="str">
            <v>0</v>
          </cell>
          <cell r="CN145" t="str">
            <v>0</v>
          </cell>
          <cell r="CO145" t="str">
            <v>0</v>
          </cell>
          <cell r="CP145" t="str">
            <v>0</v>
          </cell>
          <cell r="CQ145" t="str">
            <v>0</v>
          </cell>
          <cell r="CR145" t="str">
            <v>0</v>
          </cell>
          <cell r="CS145" t="str">
            <v>0</v>
          </cell>
          <cell r="CT145" t="str">
            <v>0</v>
          </cell>
          <cell r="CV145" t="str">
            <v>0</v>
          </cell>
          <cell r="CW145" t="str">
            <v>0</v>
          </cell>
          <cell r="CX145" t="str">
            <v>0</v>
          </cell>
          <cell r="CY145" t="str">
            <v>0</v>
          </cell>
          <cell r="CZ145" t="str">
            <v>0</v>
          </cell>
          <cell r="DA145" t="str">
            <v>0</v>
          </cell>
          <cell r="DB145" t="str">
            <v>0</v>
          </cell>
          <cell r="DC145" t="str">
            <v>0</v>
          </cell>
          <cell r="DD145" t="str">
            <v>0</v>
          </cell>
          <cell r="DE145" t="str">
            <v>0</v>
          </cell>
          <cell r="DF145" t="str">
            <v>0</v>
          </cell>
          <cell r="DG145" t="str">
            <v>0</v>
          </cell>
          <cell r="DH145" t="str">
            <v>0</v>
          </cell>
          <cell r="DJ145" t="str">
            <v>0</v>
          </cell>
          <cell r="DK145" t="str">
            <v>0</v>
          </cell>
          <cell r="DL145" t="str">
            <v>0</v>
          </cell>
          <cell r="DM145" t="str">
            <v>0</v>
          </cell>
          <cell r="DN145" t="str">
            <v>0</v>
          </cell>
          <cell r="DO145" t="str">
            <v>0</v>
          </cell>
          <cell r="DP145" t="str">
            <v>0</v>
          </cell>
          <cell r="DQ145" t="str">
            <v>0</v>
          </cell>
          <cell r="DR145" t="str">
            <v>0</v>
          </cell>
          <cell r="DS145" t="str">
            <v>0</v>
          </cell>
          <cell r="DT145" t="str">
            <v>0</v>
          </cell>
          <cell r="DU145" t="str">
            <v>0</v>
          </cell>
          <cell r="DV145" t="str">
            <v>0</v>
          </cell>
        </row>
        <row r="146">
          <cell r="A146" t="str">
            <v>Other interest expense - Comm Paper - Discou 4310-30148</v>
          </cell>
          <cell r="B146" t="str">
            <v>0</v>
          </cell>
          <cell r="C146" t="str">
            <v>0</v>
          </cell>
          <cell r="D146" t="str">
            <v>0</v>
          </cell>
          <cell r="E146" t="str">
            <v>0</v>
          </cell>
          <cell r="F146" t="str">
            <v>0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 t="str">
            <v>0</v>
          </cell>
          <cell r="L146" t="str">
            <v>0</v>
          </cell>
          <cell r="M146" t="str">
            <v>0</v>
          </cell>
          <cell r="N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0</v>
          </cell>
          <cell r="V146" t="str">
            <v>0</v>
          </cell>
          <cell r="W146" t="str">
            <v>0</v>
          </cell>
          <cell r="X146" t="str">
            <v>0</v>
          </cell>
          <cell r="Y146" t="str">
            <v>0</v>
          </cell>
          <cell r="Z146" t="str">
            <v>0</v>
          </cell>
          <cell r="AA146" t="str">
            <v>0</v>
          </cell>
          <cell r="AB146" t="str">
            <v>0</v>
          </cell>
          <cell r="AD146" t="str">
            <v>0</v>
          </cell>
          <cell r="AE146" t="str">
            <v>0</v>
          </cell>
          <cell r="AF146" t="str">
            <v>0</v>
          </cell>
          <cell r="AG146" t="str">
            <v>0</v>
          </cell>
          <cell r="AH146" t="str">
            <v>0</v>
          </cell>
          <cell r="AI146" t="str">
            <v>0</v>
          </cell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 t="str">
            <v>0</v>
          </cell>
          <cell r="AO146" t="str">
            <v>0</v>
          </cell>
          <cell r="AP146" t="str">
            <v>0</v>
          </cell>
          <cell r="AR146" t="str">
            <v>0</v>
          </cell>
          <cell r="AS146" t="str">
            <v>0</v>
          </cell>
          <cell r="AT146" t="str">
            <v>0</v>
          </cell>
          <cell r="AU146" t="str">
            <v>0</v>
          </cell>
          <cell r="AV146" t="str">
            <v>0</v>
          </cell>
          <cell r="AW146" t="str">
            <v>0</v>
          </cell>
          <cell r="AX146" t="str">
            <v>0</v>
          </cell>
          <cell r="AY146" t="str">
            <v>0</v>
          </cell>
          <cell r="AZ146" t="str">
            <v>0</v>
          </cell>
          <cell r="BA146" t="str">
            <v>0</v>
          </cell>
          <cell r="BB146" t="str">
            <v>0</v>
          </cell>
          <cell r="BC146" t="str">
            <v>0</v>
          </cell>
          <cell r="BD146" t="str">
            <v>0</v>
          </cell>
          <cell r="BF146" t="str">
            <v>0</v>
          </cell>
          <cell r="BG146" t="str">
            <v>0</v>
          </cell>
          <cell r="BH146" t="str">
            <v>0</v>
          </cell>
          <cell r="BI146" t="str">
            <v>0</v>
          </cell>
          <cell r="BJ146" t="str">
            <v>0</v>
          </cell>
          <cell r="BK146" t="str">
            <v>0</v>
          </cell>
          <cell r="BL146" t="str">
            <v>0</v>
          </cell>
          <cell r="BM146" t="str">
            <v>0</v>
          </cell>
          <cell r="BN146" t="str">
            <v>0</v>
          </cell>
          <cell r="BO146" t="str">
            <v>0</v>
          </cell>
          <cell r="BP146" t="str">
            <v>0</v>
          </cell>
          <cell r="BQ146" t="str">
            <v>0</v>
          </cell>
          <cell r="BR146" t="str">
            <v>0</v>
          </cell>
          <cell r="BT146" t="str">
            <v>0</v>
          </cell>
          <cell r="BU146" t="str">
            <v>0</v>
          </cell>
          <cell r="BV146" t="str">
            <v>0</v>
          </cell>
          <cell r="BW146" t="str">
            <v>0</v>
          </cell>
          <cell r="BX146" t="str">
            <v>0</v>
          </cell>
          <cell r="BY146" t="str">
            <v>0</v>
          </cell>
          <cell r="BZ146" t="str">
            <v>0</v>
          </cell>
          <cell r="CA146" t="str">
            <v>0</v>
          </cell>
          <cell r="CB146" t="str">
            <v>0</v>
          </cell>
          <cell r="CC146" t="str">
            <v>0</v>
          </cell>
          <cell r="CD146" t="str">
            <v>0</v>
          </cell>
          <cell r="CE146" t="str">
            <v>0</v>
          </cell>
          <cell r="CF146" t="str">
            <v>0</v>
          </cell>
          <cell r="CH146" t="str">
            <v>0</v>
          </cell>
          <cell r="CI146" t="str">
            <v>0</v>
          </cell>
          <cell r="CJ146" t="str">
            <v>0</v>
          </cell>
          <cell r="CK146" t="str">
            <v>0</v>
          </cell>
          <cell r="CL146" t="str">
            <v>0</v>
          </cell>
          <cell r="CM146" t="str">
            <v>0</v>
          </cell>
          <cell r="CN146" t="str">
            <v>0</v>
          </cell>
          <cell r="CO146" t="str">
            <v>0</v>
          </cell>
          <cell r="CP146" t="str">
            <v>0</v>
          </cell>
          <cell r="CQ146" t="str">
            <v>0</v>
          </cell>
          <cell r="CR146" t="str">
            <v>0</v>
          </cell>
          <cell r="CS146" t="str">
            <v>0</v>
          </cell>
          <cell r="CT146" t="str">
            <v>0</v>
          </cell>
          <cell r="CV146" t="str">
            <v>0</v>
          </cell>
          <cell r="CW146" t="str">
            <v>0</v>
          </cell>
          <cell r="CX146" t="str">
            <v>0</v>
          </cell>
          <cell r="CY146" t="str">
            <v>0</v>
          </cell>
          <cell r="CZ146" t="str">
            <v>0</v>
          </cell>
          <cell r="DA146" t="str">
            <v>0</v>
          </cell>
          <cell r="DB146" t="str">
            <v>0</v>
          </cell>
          <cell r="DC146" t="str">
            <v>0</v>
          </cell>
          <cell r="DD146" t="str">
            <v>0</v>
          </cell>
          <cell r="DE146" t="str">
            <v>0</v>
          </cell>
          <cell r="DF146" t="str">
            <v>0</v>
          </cell>
          <cell r="DG146" t="str">
            <v>0</v>
          </cell>
          <cell r="DH146" t="str">
            <v>0</v>
          </cell>
          <cell r="DJ146" t="str">
            <v>0</v>
          </cell>
          <cell r="DK146" t="str">
            <v>0</v>
          </cell>
          <cell r="DL146" t="str">
            <v>0</v>
          </cell>
          <cell r="DM146" t="str">
            <v>0</v>
          </cell>
          <cell r="DN146" t="str">
            <v>0</v>
          </cell>
          <cell r="DO146" t="str">
            <v>0</v>
          </cell>
          <cell r="DP146" t="str">
            <v>0</v>
          </cell>
          <cell r="DQ146" t="str">
            <v>0</v>
          </cell>
          <cell r="DR146" t="str">
            <v>0</v>
          </cell>
          <cell r="DS146" t="str">
            <v>0</v>
          </cell>
          <cell r="DT146" t="str">
            <v>0</v>
          </cell>
          <cell r="DU146" t="str">
            <v>0</v>
          </cell>
          <cell r="DV146" t="str">
            <v>0</v>
          </cell>
        </row>
        <row r="147">
          <cell r="A147" t="str">
            <v>Other interest expense - Int On S/T Debt-KBC 4310-30150</v>
          </cell>
          <cell r="B147" t="str">
            <v>0</v>
          </cell>
          <cell r="C147" t="str">
            <v>0</v>
          </cell>
          <cell r="D147" t="str">
            <v>0</v>
          </cell>
          <cell r="E147" t="str">
            <v>0</v>
          </cell>
          <cell r="F147" t="str">
            <v>0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 t="str">
            <v>0</v>
          </cell>
          <cell r="L147" t="str">
            <v>0</v>
          </cell>
          <cell r="M147" t="str">
            <v>0</v>
          </cell>
          <cell r="N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0</v>
          </cell>
          <cell r="V147" t="str">
            <v>0</v>
          </cell>
          <cell r="W147" t="str">
            <v>0</v>
          </cell>
          <cell r="X147" t="str">
            <v>0</v>
          </cell>
          <cell r="Y147" t="str">
            <v>0</v>
          </cell>
          <cell r="Z147" t="str">
            <v>0</v>
          </cell>
          <cell r="AA147" t="str">
            <v>0</v>
          </cell>
          <cell r="AB147" t="str">
            <v>0</v>
          </cell>
          <cell r="AD147" t="str">
            <v>0</v>
          </cell>
          <cell r="AE147" t="str">
            <v>0</v>
          </cell>
          <cell r="AF147" t="str">
            <v>0</v>
          </cell>
          <cell r="AG147" t="str">
            <v>0</v>
          </cell>
          <cell r="AH147" t="str">
            <v>0</v>
          </cell>
          <cell r="AI147" t="str">
            <v>0</v>
          </cell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 t="str">
            <v>0</v>
          </cell>
          <cell r="AO147" t="str">
            <v>0</v>
          </cell>
          <cell r="AP147" t="str">
            <v>0</v>
          </cell>
          <cell r="AR147" t="str">
            <v>0</v>
          </cell>
          <cell r="AS147" t="str">
            <v>0</v>
          </cell>
          <cell r="AT147" t="str">
            <v>0</v>
          </cell>
          <cell r="AU147" t="str">
            <v>0</v>
          </cell>
          <cell r="AV147" t="str">
            <v>0</v>
          </cell>
          <cell r="AW147" t="str">
            <v>0</v>
          </cell>
          <cell r="AX147" t="str">
            <v>0</v>
          </cell>
          <cell r="AY147" t="str">
            <v>0</v>
          </cell>
          <cell r="AZ147" t="str">
            <v>0</v>
          </cell>
          <cell r="BA147" t="str">
            <v>0</v>
          </cell>
          <cell r="BB147" t="str">
            <v>0</v>
          </cell>
          <cell r="BC147" t="str">
            <v>0</v>
          </cell>
          <cell r="BD147" t="str">
            <v>0</v>
          </cell>
          <cell r="BF147" t="str">
            <v>0</v>
          </cell>
          <cell r="BG147" t="str">
            <v>0</v>
          </cell>
          <cell r="BH147" t="str">
            <v>0</v>
          </cell>
          <cell r="BI147" t="str">
            <v>0</v>
          </cell>
          <cell r="BJ147" t="str">
            <v>0</v>
          </cell>
          <cell r="BK147" t="str">
            <v>0</v>
          </cell>
          <cell r="BL147" t="str">
            <v>0</v>
          </cell>
          <cell r="BM147" t="str">
            <v>0</v>
          </cell>
          <cell r="BN147" t="str">
            <v>0</v>
          </cell>
          <cell r="BO147" t="str">
            <v>0</v>
          </cell>
          <cell r="BP147" t="str">
            <v>0</v>
          </cell>
          <cell r="BQ147" t="str">
            <v>0</v>
          </cell>
          <cell r="BR147" t="str">
            <v>0</v>
          </cell>
          <cell r="BT147" t="str">
            <v>0</v>
          </cell>
          <cell r="BU147" t="str">
            <v>0</v>
          </cell>
          <cell r="BV147" t="str">
            <v>0</v>
          </cell>
          <cell r="BW147" t="str">
            <v>0</v>
          </cell>
          <cell r="BX147" t="str">
            <v>0</v>
          </cell>
          <cell r="BY147" t="str">
            <v>0</v>
          </cell>
          <cell r="BZ147" t="str">
            <v>0</v>
          </cell>
          <cell r="CA147" t="str">
            <v>0</v>
          </cell>
          <cell r="CB147" t="str">
            <v>0</v>
          </cell>
          <cell r="CC147" t="str">
            <v>0</v>
          </cell>
          <cell r="CD147" t="str">
            <v>0</v>
          </cell>
          <cell r="CE147" t="str">
            <v>0</v>
          </cell>
          <cell r="CF147" t="str">
            <v>0</v>
          </cell>
          <cell r="CH147" t="str">
            <v>0</v>
          </cell>
          <cell r="CI147" t="str">
            <v>0</v>
          </cell>
          <cell r="CJ147" t="str">
            <v>0</v>
          </cell>
          <cell r="CK147" t="str">
            <v>0</v>
          </cell>
          <cell r="CL147" t="str">
            <v>0</v>
          </cell>
          <cell r="CM147" t="str">
            <v>0</v>
          </cell>
          <cell r="CN147" t="str">
            <v>0</v>
          </cell>
          <cell r="CO147" t="str">
            <v>0</v>
          </cell>
          <cell r="CP147" t="str">
            <v>0</v>
          </cell>
          <cell r="CQ147" t="str">
            <v>0</v>
          </cell>
          <cell r="CR147" t="str">
            <v>0</v>
          </cell>
          <cell r="CS147" t="str">
            <v>0</v>
          </cell>
          <cell r="CT147" t="str">
            <v>0</v>
          </cell>
          <cell r="CV147" t="str">
            <v>0</v>
          </cell>
          <cell r="CW147" t="str">
            <v>0</v>
          </cell>
          <cell r="CX147" t="str">
            <v>0</v>
          </cell>
          <cell r="CY147" t="str">
            <v>0</v>
          </cell>
          <cell r="CZ147" t="str">
            <v>0</v>
          </cell>
          <cell r="DA147" t="str">
            <v>0</v>
          </cell>
          <cell r="DB147" t="str">
            <v>0</v>
          </cell>
          <cell r="DC147" t="str">
            <v>0</v>
          </cell>
          <cell r="DD147" t="str">
            <v>0</v>
          </cell>
          <cell r="DE147" t="str">
            <v>0</v>
          </cell>
          <cell r="DF147" t="str">
            <v>0</v>
          </cell>
          <cell r="DG147" t="str">
            <v>0</v>
          </cell>
          <cell r="DH147" t="str">
            <v>0</v>
          </cell>
          <cell r="DJ147" t="str">
            <v>0</v>
          </cell>
          <cell r="DK147" t="str">
            <v>0</v>
          </cell>
          <cell r="DL147" t="str">
            <v>0</v>
          </cell>
          <cell r="DM147" t="str">
            <v>0</v>
          </cell>
          <cell r="DN147" t="str">
            <v>0</v>
          </cell>
          <cell r="DO147" t="str">
            <v>0</v>
          </cell>
          <cell r="DP147" t="str">
            <v>0</v>
          </cell>
          <cell r="DQ147" t="str">
            <v>0</v>
          </cell>
          <cell r="DR147" t="str">
            <v>0</v>
          </cell>
          <cell r="DS147" t="str">
            <v>0</v>
          </cell>
          <cell r="DT147" t="str">
            <v>0</v>
          </cell>
          <cell r="DU147" t="str">
            <v>0</v>
          </cell>
          <cell r="DV147" t="str">
            <v>0</v>
          </cell>
        </row>
        <row r="148">
          <cell r="A148" t="str">
            <v>Other interest expense - Int On S/T Debt-Pro 4310-30151</v>
          </cell>
          <cell r="B148" t="str">
            <v>0</v>
          </cell>
          <cell r="C148" t="str">
            <v>0</v>
          </cell>
          <cell r="D148" t="str">
            <v>0</v>
          </cell>
          <cell r="E148" t="str">
            <v>0</v>
          </cell>
          <cell r="F148" t="str">
            <v>0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 t="str">
            <v>0</v>
          </cell>
          <cell r="L148" t="str">
            <v>0</v>
          </cell>
          <cell r="M148" t="str">
            <v>0</v>
          </cell>
          <cell r="N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0</v>
          </cell>
          <cell r="V148" t="str">
            <v>0</v>
          </cell>
          <cell r="W148" t="str">
            <v>0</v>
          </cell>
          <cell r="X148" t="str">
            <v>0</v>
          </cell>
          <cell r="Y148" t="str">
            <v>0</v>
          </cell>
          <cell r="Z148" t="str">
            <v>0</v>
          </cell>
          <cell r="AA148" t="str">
            <v>0</v>
          </cell>
          <cell r="AB148" t="str">
            <v>0</v>
          </cell>
          <cell r="AD148" t="str">
            <v>0</v>
          </cell>
          <cell r="AE148" t="str">
            <v>0</v>
          </cell>
          <cell r="AF148" t="str">
            <v>0</v>
          </cell>
          <cell r="AG148" t="str">
            <v>0</v>
          </cell>
          <cell r="AH148" t="str">
            <v>0</v>
          </cell>
          <cell r="AI148" t="str">
            <v>0</v>
          </cell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 t="str">
            <v>0</v>
          </cell>
          <cell r="AO148" t="str">
            <v>0</v>
          </cell>
          <cell r="AP148" t="str">
            <v>0</v>
          </cell>
          <cell r="AR148" t="str">
            <v>0</v>
          </cell>
          <cell r="AS148" t="str">
            <v>0</v>
          </cell>
          <cell r="AT148" t="str">
            <v>0</v>
          </cell>
          <cell r="AU148" t="str">
            <v>0</v>
          </cell>
          <cell r="AV148" t="str">
            <v>0</v>
          </cell>
          <cell r="AW148" t="str">
            <v>0</v>
          </cell>
          <cell r="AX148" t="str">
            <v>0</v>
          </cell>
          <cell r="AY148" t="str">
            <v>0</v>
          </cell>
          <cell r="AZ148" t="str">
            <v>0</v>
          </cell>
          <cell r="BA148" t="str">
            <v>0</v>
          </cell>
          <cell r="BB148" t="str">
            <v>0</v>
          </cell>
          <cell r="BC148" t="str">
            <v>0</v>
          </cell>
          <cell r="BD148" t="str">
            <v>0</v>
          </cell>
          <cell r="BF148" t="str">
            <v>0</v>
          </cell>
          <cell r="BG148" t="str">
            <v>0</v>
          </cell>
          <cell r="BH148" t="str">
            <v>0</v>
          </cell>
          <cell r="BI148" t="str">
            <v>0</v>
          </cell>
          <cell r="BJ148" t="str">
            <v>0</v>
          </cell>
          <cell r="BK148" t="str">
            <v>0</v>
          </cell>
          <cell r="BL148" t="str">
            <v>0</v>
          </cell>
          <cell r="BM148" t="str">
            <v>0</v>
          </cell>
          <cell r="BN148" t="str">
            <v>0</v>
          </cell>
          <cell r="BO148" t="str">
            <v>0</v>
          </cell>
          <cell r="BP148" t="str">
            <v>0</v>
          </cell>
          <cell r="BQ148" t="str">
            <v>0</v>
          </cell>
          <cell r="BR148" t="str">
            <v>0</v>
          </cell>
          <cell r="BT148" t="str">
            <v>0</v>
          </cell>
          <cell r="BU148" t="str">
            <v>0</v>
          </cell>
          <cell r="BV148" t="str">
            <v>0</v>
          </cell>
          <cell r="BW148" t="str">
            <v>0</v>
          </cell>
          <cell r="BX148" t="str">
            <v>0</v>
          </cell>
          <cell r="BY148" t="str">
            <v>0</v>
          </cell>
          <cell r="BZ148" t="str">
            <v>0</v>
          </cell>
          <cell r="CA148" t="str">
            <v>0</v>
          </cell>
          <cell r="CB148" t="str">
            <v>0</v>
          </cell>
          <cell r="CC148" t="str">
            <v>0</v>
          </cell>
          <cell r="CD148" t="str">
            <v>0</v>
          </cell>
          <cell r="CE148" t="str">
            <v>0</v>
          </cell>
          <cell r="CF148" t="str">
            <v>0</v>
          </cell>
          <cell r="CH148" t="str">
            <v>0</v>
          </cell>
          <cell r="CI148" t="str">
            <v>0</v>
          </cell>
          <cell r="CJ148" t="str">
            <v>0</v>
          </cell>
          <cell r="CK148" t="str">
            <v>0</v>
          </cell>
          <cell r="CL148" t="str">
            <v>0</v>
          </cell>
          <cell r="CM148" t="str">
            <v>0</v>
          </cell>
          <cell r="CN148" t="str">
            <v>0</v>
          </cell>
          <cell r="CO148" t="str">
            <v>0</v>
          </cell>
          <cell r="CP148" t="str">
            <v>0</v>
          </cell>
          <cell r="CQ148" t="str">
            <v>0</v>
          </cell>
          <cell r="CR148" t="str">
            <v>0</v>
          </cell>
          <cell r="CS148" t="str">
            <v>0</v>
          </cell>
          <cell r="CT148" t="str">
            <v>0</v>
          </cell>
          <cell r="CV148" t="str">
            <v>0</v>
          </cell>
          <cell r="CW148" t="str">
            <v>0</v>
          </cell>
          <cell r="CX148" t="str">
            <v>0</v>
          </cell>
          <cell r="CY148" t="str">
            <v>0</v>
          </cell>
          <cell r="CZ148" t="str">
            <v>0</v>
          </cell>
          <cell r="DA148" t="str">
            <v>0</v>
          </cell>
          <cell r="DB148" t="str">
            <v>0</v>
          </cell>
          <cell r="DC148" t="str">
            <v>0</v>
          </cell>
          <cell r="DD148" t="str">
            <v>0</v>
          </cell>
          <cell r="DE148" t="str">
            <v>0</v>
          </cell>
          <cell r="DF148" t="str">
            <v>0</v>
          </cell>
          <cell r="DG148" t="str">
            <v>0</v>
          </cell>
          <cell r="DH148" t="str">
            <v>0</v>
          </cell>
          <cell r="DJ148" t="str">
            <v>0</v>
          </cell>
          <cell r="DK148" t="str">
            <v>0</v>
          </cell>
          <cell r="DL148" t="str">
            <v>0</v>
          </cell>
          <cell r="DM148" t="str">
            <v>0</v>
          </cell>
          <cell r="DN148" t="str">
            <v>0</v>
          </cell>
          <cell r="DO148" t="str">
            <v>0</v>
          </cell>
          <cell r="DP148" t="str">
            <v>0</v>
          </cell>
          <cell r="DQ148" t="str">
            <v>0</v>
          </cell>
          <cell r="DR148" t="str">
            <v>0</v>
          </cell>
          <cell r="DS148" t="str">
            <v>0</v>
          </cell>
          <cell r="DT148" t="str">
            <v>0</v>
          </cell>
          <cell r="DU148" t="str">
            <v>0</v>
          </cell>
          <cell r="DV148" t="str">
            <v>0</v>
          </cell>
        </row>
        <row r="149">
          <cell r="A149" t="str">
            <v>Other interest expense - Capitalized Int - C 4310-30154</v>
          </cell>
          <cell r="B149" t="str">
            <v>0</v>
          </cell>
          <cell r="C149" t="str">
            <v>0</v>
          </cell>
          <cell r="D149" t="str">
            <v>0</v>
          </cell>
          <cell r="E149" t="str">
            <v>0</v>
          </cell>
          <cell r="F149" t="str">
            <v>0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 t="str">
            <v>0</v>
          </cell>
          <cell r="L149" t="str">
            <v>0</v>
          </cell>
          <cell r="M149" t="str">
            <v>0</v>
          </cell>
          <cell r="N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0</v>
          </cell>
          <cell r="V149" t="str">
            <v>0</v>
          </cell>
          <cell r="W149" t="str">
            <v>0</v>
          </cell>
          <cell r="X149" t="str">
            <v>0</v>
          </cell>
          <cell r="Y149" t="str">
            <v>0</v>
          </cell>
          <cell r="Z149" t="str">
            <v>0</v>
          </cell>
          <cell r="AA149" t="str">
            <v>0</v>
          </cell>
          <cell r="AB149" t="str">
            <v>0</v>
          </cell>
          <cell r="AD149" t="str">
            <v>0</v>
          </cell>
          <cell r="AE149" t="str">
            <v>0</v>
          </cell>
          <cell r="AF149" t="str">
            <v>0</v>
          </cell>
          <cell r="AG149" t="str">
            <v>0</v>
          </cell>
          <cell r="AH149" t="str">
            <v>0</v>
          </cell>
          <cell r="AI149" t="str">
            <v>0</v>
          </cell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 t="str">
            <v>0</v>
          </cell>
          <cell r="AO149" t="str">
            <v>0</v>
          </cell>
          <cell r="AP149" t="str">
            <v>0</v>
          </cell>
          <cell r="AR149" t="str">
            <v>0</v>
          </cell>
          <cell r="AS149" t="str">
            <v>0</v>
          </cell>
          <cell r="AT149" t="str">
            <v>0</v>
          </cell>
          <cell r="AU149" t="str">
            <v>0</v>
          </cell>
          <cell r="AV149" t="str">
            <v>0</v>
          </cell>
          <cell r="AW149" t="str">
            <v>0</v>
          </cell>
          <cell r="AX149" t="str">
            <v>0</v>
          </cell>
          <cell r="AY149" t="str">
            <v>0</v>
          </cell>
          <cell r="AZ149" t="str">
            <v>0</v>
          </cell>
          <cell r="BA149" t="str">
            <v>0</v>
          </cell>
          <cell r="BB149" t="str">
            <v>0</v>
          </cell>
          <cell r="BC149" t="str">
            <v>0</v>
          </cell>
          <cell r="BD149" t="str">
            <v>0</v>
          </cell>
          <cell r="BF149" t="str">
            <v>0</v>
          </cell>
          <cell r="BG149" t="str">
            <v>0</v>
          </cell>
          <cell r="BH149" t="str">
            <v>0</v>
          </cell>
          <cell r="BI149" t="str">
            <v>0</v>
          </cell>
          <cell r="BJ149" t="str">
            <v>0</v>
          </cell>
          <cell r="BK149" t="str">
            <v>0</v>
          </cell>
          <cell r="BL149" t="str">
            <v>0</v>
          </cell>
          <cell r="BM149" t="str">
            <v>0</v>
          </cell>
          <cell r="BN149" t="str">
            <v>0</v>
          </cell>
          <cell r="BO149" t="str">
            <v>0</v>
          </cell>
          <cell r="BP149" t="str">
            <v>0</v>
          </cell>
          <cell r="BQ149" t="str">
            <v>0</v>
          </cell>
          <cell r="BR149" t="str">
            <v>0</v>
          </cell>
          <cell r="BT149" t="str">
            <v>0</v>
          </cell>
          <cell r="BU149" t="str">
            <v>0</v>
          </cell>
          <cell r="BV149" t="str">
            <v>0</v>
          </cell>
          <cell r="BW149" t="str">
            <v>0</v>
          </cell>
          <cell r="BX149" t="str">
            <v>0</v>
          </cell>
          <cell r="BY149" t="str">
            <v>0</v>
          </cell>
          <cell r="BZ149" t="str">
            <v>0</v>
          </cell>
          <cell r="CA149" t="str">
            <v>0</v>
          </cell>
          <cell r="CB149" t="str">
            <v>0</v>
          </cell>
          <cell r="CC149" t="str">
            <v>0</v>
          </cell>
          <cell r="CD149" t="str">
            <v>0</v>
          </cell>
          <cell r="CE149" t="str">
            <v>0</v>
          </cell>
          <cell r="CF149" t="str">
            <v>0</v>
          </cell>
          <cell r="CH149" t="str">
            <v>0</v>
          </cell>
          <cell r="CI149" t="str">
            <v>0</v>
          </cell>
          <cell r="CJ149" t="str">
            <v>0</v>
          </cell>
          <cell r="CK149" t="str">
            <v>0</v>
          </cell>
          <cell r="CL149" t="str">
            <v>0</v>
          </cell>
          <cell r="CM149" t="str">
            <v>0</v>
          </cell>
          <cell r="CN149" t="str">
            <v>0</v>
          </cell>
          <cell r="CO149" t="str">
            <v>0</v>
          </cell>
          <cell r="CP149" t="str">
            <v>0</v>
          </cell>
          <cell r="CQ149" t="str">
            <v>0</v>
          </cell>
          <cell r="CR149" t="str">
            <v>0</v>
          </cell>
          <cell r="CS149" t="str">
            <v>0</v>
          </cell>
          <cell r="CT149" t="str">
            <v>0</v>
          </cell>
          <cell r="CV149" t="str">
            <v>0</v>
          </cell>
          <cell r="CW149" t="str">
            <v>0</v>
          </cell>
          <cell r="CX149" t="str">
            <v>0</v>
          </cell>
          <cell r="CY149" t="str">
            <v>0</v>
          </cell>
          <cell r="CZ149" t="str">
            <v>0</v>
          </cell>
          <cell r="DA149" t="str">
            <v>0</v>
          </cell>
          <cell r="DB149" t="str">
            <v>0</v>
          </cell>
          <cell r="DC149" t="str">
            <v>0</v>
          </cell>
          <cell r="DD149" t="str">
            <v>0</v>
          </cell>
          <cell r="DE149" t="str">
            <v>0</v>
          </cell>
          <cell r="DF149" t="str">
            <v>0</v>
          </cell>
          <cell r="DG149" t="str">
            <v>0</v>
          </cell>
          <cell r="DH149" t="str">
            <v>0</v>
          </cell>
          <cell r="DJ149" t="str">
            <v>0</v>
          </cell>
          <cell r="DK149" t="str">
            <v>0</v>
          </cell>
          <cell r="DL149" t="str">
            <v>0</v>
          </cell>
          <cell r="DM149" t="str">
            <v>0</v>
          </cell>
          <cell r="DN149" t="str">
            <v>0</v>
          </cell>
          <cell r="DO149" t="str">
            <v>0</v>
          </cell>
          <cell r="DP149" t="str">
            <v>0</v>
          </cell>
          <cell r="DQ149" t="str">
            <v>0</v>
          </cell>
          <cell r="DR149" t="str">
            <v>0</v>
          </cell>
          <cell r="DS149" t="str">
            <v>0</v>
          </cell>
          <cell r="DT149" t="str">
            <v>0</v>
          </cell>
          <cell r="DU149" t="str">
            <v>0</v>
          </cell>
          <cell r="DV149" t="str">
            <v>0</v>
          </cell>
        </row>
        <row r="150">
          <cell r="A150" t="str">
            <v>Other interest expense - Commitment Fees _ F 4310-30155</v>
          </cell>
          <cell r="B150" t="str">
            <v>0</v>
          </cell>
          <cell r="C150" t="str">
            <v>0</v>
          </cell>
          <cell r="D150" t="str">
            <v>0</v>
          </cell>
          <cell r="E150" t="str">
            <v>0</v>
          </cell>
          <cell r="F150" t="str">
            <v>0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 t="str">
            <v>0</v>
          </cell>
          <cell r="L150" t="str">
            <v>0</v>
          </cell>
          <cell r="M150" t="str">
            <v>0</v>
          </cell>
          <cell r="N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0</v>
          </cell>
          <cell r="V150" t="str">
            <v>0</v>
          </cell>
          <cell r="W150" t="str">
            <v>0</v>
          </cell>
          <cell r="X150" t="str">
            <v>0</v>
          </cell>
          <cell r="Y150" t="str">
            <v>0</v>
          </cell>
          <cell r="Z150" t="str">
            <v>0</v>
          </cell>
          <cell r="AA150" t="str">
            <v>0</v>
          </cell>
          <cell r="AB150" t="str">
            <v>0</v>
          </cell>
          <cell r="AD150" t="str">
            <v>0</v>
          </cell>
          <cell r="AE150" t="str">
            <v>0</v>
          </cell>
          <cell r="AF150" t="str">
            <v>0</v>
          </cell>
          <cell r="AG150" t="str">
            <v>0</v>
          </cell>
          <cell r="AH150" t="str">
            <v>0</v>
          </cell>
          <cell r="AI150" t="str">
            <v>0</v>
          </cell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 t="str">
            <v>0</v>
          </cell>
          <cell r="AO150" t="str">
            <v>0</v>
          </cell>
          <cell r="AP150" t="str">
            <v>0</v>
          </cell>
          <cell r="AR150" t="str">
            <v>0</v>
          </cell>
          <cell r="AS150" t="str">
            <v>0</v>
          </cell>
          <cell r="AT150" t="str">
            <v>0</v>
          </cell>
          <cell r="AU150" t="str">
            <v>0</v>
          </cell>
          <cell r="AV150" t="str">
            <v>0</v>
          </cell>
          <cell r="AW150" t="str">
            <v>0</v>
          </cell>
          <cell r="AX150" t="str">
            <v>0</v>
          </cell>
          <cell r="AY150" t="str">
            <v>0</v>
          </cell>
          <cell r="AZ150" t="str">
            <v>0</v>
          </cell>
          <cell r="BA150" t="str">
            <v>0</v>
          </cell>
          <cell r="BB150" t="str">
            <v>0</v>
          </cell>
          <cell r="BC150" t="str">
            <v>0</v>
          </cell>
          <cell r="BD150" t="str">
            <v>0</v>
          </cell>
          <cell r="BF150" t="str">
            <v>0</v>
          </cell>
          <cell r="BG150" t="str">
            <v>0</v>
          </cell>
          <cell r="BH150" t="str">
            <v>0</v>
          </cell>
          <cell r="BI150" t="str">
            <v>0</v>
          </cell>
          <cell r="BJ150" t="str">
            <v>0</v>
          </cell>
          <cell r="BK150" t="str">
            <v>0</v>
          </cell>
          <cell r="BL150" t="str">
            <v>0</v>
          </cell>
          <cell r="BM150" t="str">
            <v>0</v>
          </cell>
          <cell r="BN150" t="str">
            <v>0</v>
          </cell>
          <cell r="BO150" t="str">
            <v>0</v>
          </cell>
          <cell r="BP150" t="str">
            <v>0</v>
          </cell>
          <cell r="BQ150" t="str">
            <v>0</v>
          </cell>
          <cell r="BR150" t="str">
            <v>0</v>
          </cell>
          <cell r="BT150" t="str">
            <v>0</v>
          </cell>
          <cell r="BU150" t="str">
            <v>0</v>
          </cell>
          <cell r="BV150" t="str">
            <v>0</v>
          </cell>
          <cell r="BW150" t="str">
            <v>0</v>
          </cell>
          <cell r="BX150" t="str">
            <v>0</v>
          </cell>
          <cell r="BY150" t="str">
            <v>0</v>
          </cell>
          <cell r="BZ150" t="str">
            <v>0</v>
          </cell>
          <cell r="CA150" t="str">
            <v>0</v>
          </cell>
          <cell r="CB150" t="str">
            <v>0</v>
          </cell>
          <cell r="CC150" t="str">
            <v>0</v>
          </cell>
          <cell r="CD150" t="str">
            <v>0</v>
          </cell>
          <cell r="CE150" t="str">
            <v>0</v>
          </cell>
          <cell r="CF150" t="str">
            <v>0</v>
          </cell>
          <cell r="CH150" t="str">
            <v>0</v>
          </cell>
          <cell r="CI150" t="str">
            <v>0</v>
          </cell>
          <cell r="CJ150" t="str">
            <v>0</v>
          </cell>
          <cell r="CK150" t="str">
            <v>0</v>
          </cell>
          <cell r="CL150" t="str">
            <v>0</v>
          </cell>
          <cell r="CM150" t="str">
            <v>0</v>
          </cell>
          <cell r="CN150" t="str">
            <v>0</v>
          </cell>
          <cell r="CO150" t="str">
            <v>0</v>
          </cell>
          <cell r="CP150" t="str">
            <v>0</v>
          </cell>
          <cell r="CQ150" t="str">
            <v>0</v>
          </cell>
          <cell r="CR150" t="str">
            <v>0</v>
          </cell>
          <cell r="CS150" t="str">
            <v>0</v>
          </cell>
          <cell r="CT150" t="str">
            <v>0</v>
          </cell>
          <cell r="CV150" t="str">
            <v>0</v>
          </cell>
          <cell r="CW150" t="str">
            <v>0</v>
          </cell>
          <cell r="CX150" t="str">
            <v>0</v>
          </cell>
          <cell r="CY150" t="str">
            <v>0</v>
          </cell>
          <cell r="CZ150" t="str">
            <v>0</v>
          </cell>
          <cell r="DA150" t="str">
            <v>0</v>
          </cell>
          <cell r="DB150" t="str">
            <v>0</v>
          </cell>
          <cell r="DC150" t="str">
            <v>0</v>
          </cell>
          <cell r="DD150" t="str">
            <v>0</v>
          </cell>
          <cell r="DE150" t="str">
            <v>0</v>
          </cell>
          <cell r="DF150" t="str">
            <v>0</v>
          </cell>
          <cell r="DG150" t="str">
            <v>0</v>
          </cell>
          <cell r="DH150" t="str">
            <v>0</v>
          </cell>
          <cell r="DJ150" t="str">
            <v>0</v>
          </cell>
          <cell r="DK150" t="str">
            <v>0</v>
          </cell>
          <cell r="DL150" t="str">
            <v>0</v>
          </cell>
          <cell r="DM150" t="str">
            <v>0</v>
          </cell>
          <cell r="DN150" t="str">
            <v>0</v>
          </cell>
          <cell r="DO150" t="str">
            <v>0</v>
          </cell>
          <cell r="DP150" t="str">
            <v>0</v>
          </cell>
          <cell r="DQ150" t="str">
            <v>0</v>
          </cell>
          <cell r="DR150" t="str">
            <v>0</v>
          </cell>
          <cell r="DS150" t="str">
            <v>0</v>
          </cell>
          <cell r="DT150" t="str">
            <v>0</v>
          </cell>
          <cell r="DU150" t="str">
            <v>0</v>
          </cell>
          <cell r="DV150" t="str">
            <v>0</v>
          </cell>
        </row>
        <row r="151">
          <cell r="A151" t="str">
            <v>Other interest expense - Int On deferred dir 4310-30156</v>
          </cell>
          <cell r="B151" t="str">
            <v>0</v>
          </cell>
          <cell r="C151" t="str">
            <v>0</v>
          </cell>
          <cell r="D151" t="str">
            <v>0</v>
          </cell>
          <cell r="E151" t="str">
            <v>0</v>
          </cell>
          <cell r="F151" t="str">
            <v>0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 t="str">
            <v>0</v>
          </cell>
          <cell r="L151" t="str">
            <v>0</v>
          </cell>
          <cell r="M151" t="str">
            <v>0</v>
          </cell>
          <cell r="N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0</v>
          </cell>
          <cell r="V151" t="str">
            <v>0</v>
          </cell>
          <cell r="W151" t="str">
            <v>0</v>
          </cell>
          <cell r="X151" t="str">
            <v>0</v>
          </cell>
          <cell r="Y151" t="str">
            <v>0</v>
          </cell>
          <cell r="Z151" t="str">
            <v>0</v>
          </cell>
          <cell r="AA151" t="str">
            <v>0</v>
          </cell>
          <cell r="AB151" t="str">
            <v>0</v>
          </cell>
          <cell r="AD151" t="str">
            <v>0</v>
          </cell>
          <cell r="AE151" t="str">
            <v>0</v>
          </cell>
          <cell r="AF151" t="str">
            <v>0</v>
          </cell>
          <cell r="AG151" t="str">
            <v>0</v>
          </cell>
          <cell r="AH151" t="str">
            <v>0</v>
          </cell>
          <cell r="AI151" t="str">
            <v>0</v>
          </cell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 t="str">
            <v>0</v>
          </cell>
          <cell r="AO151" t="str">
            <v>0</v>
          </cell>
          <cell r="AP151" t="str">
            <v>0</v>
          </cell>
          <cell r="AR151" t="str">
            <v>0</v>
          </cell>
          <cell r="AS151" t="str">
            <v>0</v>
          </cell>
          <cell r="AT151" t="str">
            <v>0</v>
          </cell>
          <cell r="AU151" t="str">
            <v>0</v>
          </cell>
          <cell r="AV151" t="str">
            <v>0</v>
          </cell>
          <cell r="AW151" t="str">
            <v>0</v>
          </cell>
          <cell r="AX151" t="str">
            <v>0</v>
          </cell>
          <cell r="AY151" t="str">
            <v>0</v>
          </cell>
          <cell r="AZ151" t="str">
            <v>0</v>
          </cell>
          <cell r="BA151" t="str">
            <v>0</v>
          </cell>
          <cell r="BB151" t="str">
            <v>0</v>
          </cell>
          <cell r="BC151" t="str">
            <v>0</v>
          </cell>
          <cell r="BD151" t="str">
            <v>0</v>
          </cell>
          <cell r="BF151" t="str">
            <v>0</v>
          </cell>
          <cell r="BG151" t="str">
            <v>0</v>
          </cell>
          <cell r="BH151" t="str">
            <v>0</v>
          </cell>
          <cell r="BI151" t="str">
            <v>0</v>
          </cell>
          <cell r="BJ151" t="str">
            <v>0</v>
          </cell>
          <cell r="BK151" t="str">
            <v>0</v>
          </cell>
          <cell r="BL151" t="str">
            <v>0</v>
          </cell>
          <cell r="BM151" t="str">
            <v>0</v>
          </cell>
          <cell r="BN151" t="str">
            <v>0</v>
          </cell>
          <cell r="BO151" t="str">
            <v>0</v>
          </cell>
          <cell r="BP151" t="str">
            <v>0</v>
          </cell>
          <cell r="BQ151" t="str">
            <v>0</v>
          </cell>
          <cell r="BR151" t="str">
            <v>0</v>
          </cell>
          <cell r="BT151" t="str">
            <v>0</v>
          </cell>
          <cell r="BU151" t="str">
            <v>0</v>
          </cell>
          <cell r="BV151" t="str">
            <v>0</v>
          </cell>
          <cell r="BW151" t="str">
            <v>0</v>
          </cell>
          <cell r="BX151" t="str">
            <v>0</v>
          </cell>
          <cell r="BY151" t="str">
            <v>0</v>
          </cell>
          <cell r="BZ151" t="str">
            <v>0</v>
          </cell>
          <cell r="CA151" t="str">
            <v>0</v>
          </cell>
          <cell r="CB151" t="str">
            <v>0</v>
          </cell>
          <cell r="CC151" t="str">
            <v>0</v>
          </cell>
          <cell r="CD151" t="str">
            <v>0</v>
          </cell>
          <cell r="CE151" t="str">
            <v>0</v>
          </cell>
          <cell r="CF151" t="str">
            <v>0</v>
          </cell>
          <cell r="CH151" t="str">
            <v>0</v>
          </cell>
          <cell r="CI151" t="str">
            <v>0</v>
          </cell>
          <cell r="CJ151" t="str">
            <v>0</v>
          </cell>
          <cell r="CK151" t="str">
            <v>0</v>
          </cell>
          <cell r="CL151" t="str">
            <v>0</v>
          </cell>
          <cell r="CM151" t="str">
            <v>0</v>
          </cell>
          <cell r="CN151" t="str">
            <v>0</v>
          </cell>
          <cell r="CO151" t="str">
            <v>0</v>
          </cell>
          <cell r="CP151" t="str">
            <v>0</v>
          </cell>
          <cell r="CQ151" t="str">
            <v>0</v>
          </cell>
          <cell r="CR151" t="str">
            <v>0</v>
          </cell>
          <cell r="CS151" t="str">
            <v>0</v>
          </cell>
          <cell r="CT151" t="str">
            <v>0</v>
          </cell>
          <cell r="CV151" t="str">
            <v>0</v>
          </cell>
          <cell r="CW151" t="str">
            <v>0</v>
          </cell>
          <cell r="CX151" t="str">
            <v>0</v>
          </cell>
          <cell r="CY151" t="str">
            <v>0</v>
          </cell>
          <cell r="CZ151" t="str">
            <v>0</v>
          </cell>
          <cell r="DA151" t="str">
            <v>0</v>
          </cell>
          <cell r="DB151" t="str">
            <v>0</v>
          </cell>
          <cell r="DC151" t="str">
            <v>0</v>
          </cell>
          <cell r="DD151" t="str">
            <v>0</v>
          </cell>
          <cell r="DE151" t="str">
            <v>0</v>
          </cell>
          <cell r="DF151" t="str">
            <v>0</v>
          </cell>
          <cell r="DG151" t="str">
            <v>0</v>
          </cell>
          <cell r="DH151" t="str">
            <v>0</v>
          </cell>
          <cell r="DJ151" t="str">
            <v>0</v>
          </cell>
          <cell r="DK151" t="str">
            <v>0</v>
          </cell>
          <cell r="DL151" t="str">
            <v>0</v>
          </cell>
          <cell r="DM151" t="str">
            <v>0</v>
          </cell>
          <cell r="DN151" t="str">
            <v>0</v>
          </cell>
          <cell r="DO151" t="str">
            <v>0</v>
          </cell>
          <cell r="DP151" t="str">
            <v>0</v>
          </cell>
          <cell r="DQ151" t="str">
            <v>0</v>
          </cell>
          <cell r="DR151" t="str">
            <v>0</v>
          </cell>
          <cell r="DS151" t="str">
            <v>0</v>
          </cell>
          <cell r="DT151" t="str">
            <v>0</v>
          </cell>
          <cell r="DU151" t="str">
            <v>0</v>
          </cell>
          <cell r="DV151" t="str">
            <v>0</v>
          </cell>
        </row>
        <row r="152">
          <cell r="A152" t="str">
            <v>Other interest expense - Int on Taxes 4310-30157</v>
          </cell>
          <cell r="B152">
            <v>750000</v>
          </cell>
          <cell r="C152">
            <v>62500</v>
          </cell>
          <cell r="D152">
            <v>62500</v>
          </cell>
          <cell r="E152">
            <v>62500</v>
          </cell>
          <cell r="F152">
            <v>62500</v>
          </cell>
          <cell r="G152">
            <v>62500</v>
          </cell>
          <cell r="H152">
            <v>62500</v>
          </cell>
          <cell r="I152">
            <v>62500</v>
          </cell>
          <cell r="J152">
            <v>62500</v>
          </cell>
          <cell r="K152">
            <v>62500</v>
          </cell>
          <cell r="L152">
            <v>62500</v>
          </cell>
          <cell r="M152">
            <v>62500</v>
          </cell>
          <cell r="N152">
            <v>62500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0</v>
          </cell>
          <cell r="V152" t="str">
            <v>0</v>
          </cell>
          <cell r="W152" t="str">
            <v>0</v>
          </cell>
          <cell r="X152" t="str">
            <v>0</v>
          </cell>
          <cell r="Y152" t="str">
            <v>0</v>
          </cell>
          <cell r="Z152" t="str">
            <v>0</v>
          </cell>
          <cell r="AA152" t="str">
            <v>0</v>
          </cell>
          <cell r="AB152" t="str">
            <v>0</v>
          </cell>
          <cell r="AD152" t="str">
            <v>0</v>
          </cell>
          <cell r="AE152" t="str">
            <v>0</v>
          </cell>
          <cell r="AF152" t="str">
            <v>0</v>
          </cell>
          <cell r="AG152" t="str">
            <v>0</v>
          </cell>
          <cell r="AH152" t="str">
            <v>0</v>
          </cell>
          <cell r="AI152" t="str">
            <v>0</v>
          </cell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 t="str">
            <v>0</v>
          </cell>
          <cell r="AO152" t="str">
            <v>0</v>
          </cell>
          <cell r="AP152" t="str">
            <v>0</v>
          </cell>
          <cell r="AR152">
            <v>9070</v>
          </cell>
          <cell r="AS152" t="str">
            <v>0</v>
          </cell>
          <cell r="AT152" t="str">
            <v>0</v>
          </cell>
          <cell r="AU152" t="str">
            <v>0</v>
          </cell>
          <cell r="AV152" t="str">
            <v>0</v>
          </cell>
          <cell r="AW152" t="str">
            <v>0</v>
          </cell>
          <cell r="AX152">
            <v>9070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F152" t="str">
            <v>0</v>
          </cell>
          <cell r="BG152" t="str">
            <v>0</v>
          </cell>
          <cell r="BH152" t="str">
            <v>0</v>
          </cell>
          <cell r="BI152" t="str">
            <v>0</v>
          </cell>
          <cell r="BJ152" t="str">
            <v>0</v>
          </cell>
          <cell r="BK152" t="str">
            <v>0</v>
          </cell>
          <cell r="BL152" t="str">
            <v>0</v>
          </cell>
          <cell r="BM152" t="str">
            <v>0</v>
          </cell>
          <cell r="BN152" t="str">
            <v>0</v>
          </cell>
          <cell r="BO152" t="str">
            <v>0</v>
          </cell>
          <cell r="BP152" t="str">
            <v>0</v>
          </cell>
          <cell r="BQ152" t="str">
            <v>0</v>
          </cell>
          <cell r="BR152" t="str">
            <v>0</v>
          </cell>
          <cell r="BT152" t="str">
            <v>0</v>
          </cell>
          <cell r="BU152" t="str">
            <v>0</v>
          </cell>
          <cell r="BV152" t="str">
            <v>0</v>
          </cell>
          <cell r="BW152" t="str">
            <v>0</v>
          </cell>
          <cell r="BX152" t="str">
            <v>0</v>
          </cell>
          <cell r="BY152" t="str">
            <v>0</v>
          </cell>
          <cell r="BZ152" t="str">
            <v>0</v>
          </cell>
          <cell r="CA152" t="str">
            <v>0</v>
          </cell>
          <cell r="CB152" t="str">
            <v>0</v>
          </cell>
          <cell r="CC152" t="str">
            <v>0</v>
          </cell>
          <cell r="CD152" t="str">
            <v>0</v>
          </cell>
          <cell r="CE152" t="str">
            <v>0</v>
          </cell>
          <cell r="CF152" t="str">
            <v>0</v>
          </cell>
          <cell r="CH152" t="str">
            <v>0</v>
          </cell>
          <cell r="CI152" t="str">
            <v>0</v>
          </cell>
          <cell r="CJ152" t="str">
            <v>0</v>
          </cell>
          <cell r="CK152" t="str">
            <v>0</v>
          </cell>
          <cell r="CL152" t="str">
            <v>0</v>
          </cell>
          <cell r="CM152" t="str">
            <v>0</v>
          </cell>
          <cell r="CN152" t="str">
            <v>0</v>
          </cell>
          <cell r="CO152" t="str">
            <v>0</v>
          </cell>
          <cell r="CP152" t="str">
            <v>0</v>
          </cell>
          <cell r="CQ152" t="str">
            <v>0</v>
          </cell>
          <cell r="CR152" t="str">
            <v>0</v>
          </cell>
          <cell r="CS152" t="str">
            <v>0</v>
          </cell>
          <cell r="CT152" t="str">
            <v>0</v>
          </cell>
          <cell r="CV152" t="str">
            <v>0</v>
          </cell>
          <cell r="CW152" t="str">
            <v>0</v>
          </cell>
          <cell r="CX152" t="str">
            <v>0</v>
          </cell>
          <cell r="CY152" t="str">
            <v>0</v>
          </cell>
          <cell r="CZ152" t="str">
            <v>0</v>
          </cell>
          <cell r="DA152" t="str">
            <v>0</v>
          </cell>
          <cell r="DB152" t="str">
            <v>0</v>
          </cell>
          <cell r="DC152" t="str">
            <v>0</v>
          </cell>
          <cell r="DD152" t="str">
            <v>0</v>
          </cell>
          <cell r="DE152" t="str">
            <v>0</v>
          </cell>
          <cell r="DF152" t="str">
            <v>0</v>
          </cell>
          <cell r="DG152" t="str">
            <v>0</v>
          </cell>
          <cell r="DH152" t="str">
            <v>0</v>
          </cell>
          <cell r="DJ152" t="str">
            <v>0</v>
          </cell>
          <cell r="DK152" t="str">
            <v>0</v>
          </cell>
          <cell r="DL152" t="str">
            <v>0</v>
          </cell>
          <cell r="DM152" t="str">
            <v>0</v>
          </cell>
          <cell r="DN152" t="str">
            <v>0</v>
          </cell>
          <cell r="DO152" t="str">
            <v>0</v>
          </cell>
          <cell r="DP152" t="str">
            <v>0</v>
          </cell>
          <cell r="DQ152" t="str">
            <v>0</v>
          </cell>
          <cell r="DR152" t="str">
            <v>0</v>
          </cell>
          <cell r="DS152" t="str">
            <v>0</v>
          </cell>
          <cell r="DT152" t="str">
            <v>0</v>
          </cell>
          <cell r="DU152" t="str">
            <v>0</v>
          </cell>
          <cell r="DV152" t="str">
            <v>0</v>
          </cell>
        </row>
        <row r="153">
          <cell r="A153" t="str">
            <v>Other interest expense - Int on Capital Leas 4310-30158</v>
          </cell>
          <cell r="B153" t="str">
            <v>0</v>
          </cell>
          <cell r="C153" t="str">
            <v>0</v>
          </cell>
          <cell r="D153" t="str">
            <v>0</v>
          </cell>
          <cell r="E153" t="str">
            <v>0</v>
          </cell>
          <cell r="F153" t="str">
            <v>0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 t="str">
            <v>0</v>
          </cell>
          <cell r="L153" t="str">
            <v>0</v>
          </cell>
          <cell r="M153" t="str">
            <v>0</v>
          </cell>
          <cell r="N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0</v>
          </cell>
          <cell r="V153" t="str">
            <v>0</v>
          </cell>
          <cell r="W153" t="str">
            <v>0</v>
          </cell>
          <cell r="X153" t="str">
            <v>0</v>
          </cell>
          <cell r="Y153" t="str">
            <v>0</v>
          </cell>
          <cell r="Z153" t="str">
            <v>0</v>
          </cell>
          <cell r="AA153" t="str">
            <v>0</v>
          </cell>
          <cell r="AB153" t="str">
            <v>0</v>
          </cell>
          <cell r="AD153" t="str">
            <v>0</v>
          </cell>
          <cell r="AE153" t="str">
            <v>0</v>
          </cell>
          <cell r="AF153" t="str">
            <v>0</v>
          </cell>
          <cell r="AG153" t="str">
            <v>0</v>
          </cell>
          <cell r="AH153" t="str">
            <v>0</v>
          </cell>
          <cell r="AI153" t="str">
            <v>0</v>
          </cell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 t="str">
            <v>0</v>
          </cell>
          <cell r="AO153" t="str">
            <v>0</v>
          </cell>
          <cell r="AP153" t="str">
            <v>0</v>
          </cell>
          <cell r="AR153" t="str">
            <v>0</v>
          </cell>
          <cell r="AS153" t="str">
            <v>0</v>
          </cell>
          <cell r="AT153" t="str">
            <v>0</v>
          </cell>
          <cell r="AU153" t="str">
            <v>0</v>
          </cell>
          <cell r="AV153" t="str">
            <v>0</v>
          </cell>
          <cell r="AW153" t="str">
            <v>0</v>
          </cell>
          <cell r="AX153" t="str">
            <v>0</v>
          </cell>
          <cell r="AY153" t="str">
            <v>0</v>
          </cell>
          <cell r="AZ153" t="str">
            <v>0</v>
          </cell>
          <cell r="BA153" t="str">
            <v>0</v>
          </cell>
          <cell r="BB153" t="str">
            <v>0</v>
          </cell>
          <cell r="BC153" t="str">
            <v>0</v>
          </cell>
          <cell r="BD153" t="str">
            <v>0</v>
          </cell>
          <cell r="BF153" t="str">
            <v>0</v>
          </cell>
          <cell r="BG153" t="str">
            <v>0</v>
          </cell>
          <cell r="BH153" t="str">
            <v>0</v>
          </cell>
          <cell r="BI153" t="str">
            <v>0</v>
          </cell>
          <cell r="BJ153" t="str">
            <v>0</v>
          </cell>
          <cell r="BK153" t="str">
            <v>0</v>
          </cell>
          <cell r="BL153" t="str">
            <v>0</v>
          </cell>
          <cell r="BM153" t="str">
            <v>0</v>
          </cell>
          <cell r="BN153" t="str">
            <v>0</v>
          </cell>
          <cell r="BO153" t="str">
            <v>0</v>
          </cell>
          <cell r="BP153" t="str">
            <v>0</v>
          </cell>
          <cell r="BQ153" t="str">
            <v>0</v>
          </cell>
          <cell r="BR153" t="str">
            <v>0</v>
          </cell>
          <cell r="BT153" t="str">
            <v>0</v>
          </cell>
          <cell r="BU153" t="str">
            <v>0</v>
          </cell>
          <cell r="BV153" t="str">
            <v>0</v>
          </cell>
          <cell r="BW153" t="str">
            <v>0</v>
          </cell>
          <cell r="BX153" t="str">
            <v>0</v>
          </cell>
          <cell r="BY153" t="str">
            <v>0</v>
          </cell>
          <cell r="BZ153" t="str">
            <v>0</v>
          </cell>
          <cell r="CA153" t="str">
            <v>0</v>
          </cell>
          <cell r="CB153" t="str">
            <v>0</v>
          </cell>
          <cell r="CC153" t="str">
            <v>0</v>
          </cell>
          <cell r="CD153" t="str">
            <v>0</v>
          </cell>
          <cell r="CE153" t="str">
            <v>0</v>
          </cell>
          <cell r="CF153" t="str">
            <v>0</v>
          </cell>
          <cell r="CH153" t="str">
            <v>0</v>
          </cell>
          <cell r="CI153" t="str">
            <v>0</v>
          </cell>
          <cell r="CJ153" t="str">
            <v>0</v>
          </cell>
          <cell r="CK153" t="str">
            <v>0</v>
          </cell>
          <cell r="CL153" t="str">
            <v>0</v>
          </cell>
          <cell r="CM153" t="str">
            <v>0</v>
          </cell>
          <cell r="CN153" t="str">
            <v>0</v>
          </cell>
          <cell r="CO153" t="str">
            <v>0</v>
          </cell>
          <cell r="CP153" t="str">
            <v>0</v>
          </cell>
          <cell r="CQ153" t="str">
            <v>0</v>
          </cell>
          <cell r="CR153" t="str">
            <v>0</v>
          </cell>
          <cell r="CS153" t="str">
            <v>0</v>
          </cell>
          <cell r="CT153" t="str">
            <v>0</v>
          </cell>
          <cell r="CV153" t="str">
            <v>0</v>
          </cell>
          <cell r="CW153" t="str">
            <v>0</v>
          </cell>
          <cell r="CX153" t="str">
            <v>0</v>
          </cell>
          <cell r="CY153" t="str">
            <v>0</v>
          </cell>
          <cell r="CZ153" t="str">
            <v>0</v>
          </cell>
          <cell r="DA153" t="str">
            <v>0</v>
          </cell>
          <cell r="DB153" t="str">
            <v>0</v>
          </cell>
          <cell r="DC153" t="str">
            <v>0</v>
          </cell>
          <cell r="DD153" t="str">
            <v>0</v>
          </cell>
          <cell r="DE153" t="str">
            <v>0</v>
          </cell>
          <cell r="DF153" t="str">
            <v>0</v>
          </cell>
          <cell r="DG153" t="str">
            <v>0</v>
          </cell>
          <cell r="DH153" t="str">
            <v>0</v>
          </cell>
          <cell r="DJ153" t="str">
            <v>0</v>
          </cell>
          <cell r="DK153" t="str">
            <v>0</v>
          </cell>
          <cell r="DL153" t="str">
            <v>0</v>
          </cell>
          <cell r="DM153" t="str">
            <v>0</v>
          </cell>
          <cell r="DN153" t="str">
            <v>0</v>
          </cell>
          <cell r="DO153" t="str">
            <v>0</v>
          </cell>
          <cell r="DP153" t="str">
            <v>0</v>
          </cell>
          <cell r="DQ153" t="str">
            <v>0</v>
          </cell>
          <cell r="DR153" t="str">
            <v>0</v>
          </cell>
          <cell r="DS153" t="str">
            <v>0</v>
          </cell>
          <cell r="DT153" t="str">
            <v>0</v>
          </cell>
          <cell r="DU153" t="str">
            <v>0</v>
          </cell>
          <cell r="DV153" t="str">
            <v>0</v>
          </cell>
        </row>
        <row r="154">
          <cell r="A154" t="str">
            <v>Other interest expense - LTD-Leasing 4310-30926</v>
          </cell>
          <cell r="B154" t="str">
            <v>0</v>
          </cell>
          <cell r="C154" t="str">
            <v>0</v>
          </cell>
          <cell r="D154" t="str">
            <v>0</v>
          </cell>
          <cell r="E154" t="str">
            <v>0</v>
          </cell>
          <cell r="F154" t="str">
            <v>0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 t="str">
            <v>0</v>
          </cell>
          <cell r="L154" t="str">
            <v>0</v>
          </cell>
          <cell r="M154" t="str">
            <v>0</v>
          </cell>
          <cell r="N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0</v>
          </cell>
          <cell r="V154" t="str">
            <v>0</v>
          </cell>
          <cell r="W154" t="str">
            <v>0</v>
          </cell>
          <cell r="X154" t="str">
            <v>0</v>
          </cell>
          <cell r="Y154" t="str">
            <v>0</v>
          </cell>
          <cell r="Z154" t="str">
            <v>0</v>
          </cell>
          <cell r="AA154" t="str">
            <v>0</v>
          </cell>
          <cell r="AB154" t="str">
            <v>0</v>
          </cell>
          <cell r="AD154" t="str">
            <v>0</v>
          </cell>
          <cell r="AE154" t="str">
            <v>0</v>
          </cell>
          <cell r="AF154" t="str">
            <v>0</v>
          </cell>
          <cell r="AG154" t="str">
            <v>0</v>
          </cell>
          <cell r="AH154" t="str">
            <v>0</v>
          </cell>
          <cell r="AI154" t="str">
            <v>0</v>
          </cell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 t="str">
            <v>0</v>
          </cell>
          <cell r="AO154" t="str">
            <v>0</v>
          </cell>
          <cell r="AP154" t="str">
            <v>0</v>
          </cell>
          <cell r="AR154" t="str">
            <v>0</v>
          </cell>
          <cell r="AS154" t="str">
            <v>0</v>
          </cell>
          <cell r="AT154" t="str">
            <v>0</v>
          </cell>
          <cell r="AU154" t="str">
            <v>0</v>
          </cell>
          <cell r="AV154" t="str">
            <v>0</v>
          </cell>
          <cell r="AW154" t="str">
            <v>0</v>
          </cell>
          <cell r="AX154" t="str">
            <v>0</v>
          </cell>
          <cell r="AY154" t="str">
            <v>0</v>
          </cell>
          <cell r="AZ154" t="str">
            <v>0</v>
          </cell>
          <cell r="BA154" t="str">
            <v>0</v>
          </cell>
          <cell r="BB154" t="str">
            <v>0</v>
          </cell>
          <cell r="BC154" t="str">
            <v>0</v>
          </cell>
          <cell r="BD154" t="str">
            <v>0</v>
          </cell>
          <cell r="BF154" t="str">
            <v>0</v>
          </cell>
          <cell r="BG154" t="str">
            <v>0</v>
          </cell>
          <cell r="BH154" t="str">
            <v>0</v>
          </cell>
          <cell r="BI154" t="str">
            <v>0</v>
          </cell>
          <cell r="BJ154" t="str">
            <v>0</v>
          </cell>
          <cell r="BK154" t="str">
            <v>0</v>
          </cell>
          <cell r="BL154" t="str">
            <v>0</v>
          </cell>
          <cell r="BM154" t="str">
            <v>0</v>
          </cell>
          <cell r="BN154" t="str">
            <v>0</v>
          </cell>
          <cell r="BO154" t="str">
            <v>0</v>
          </cell>
          <cell r="BP154" t="str">
            <v>0</v>
          </cell>
          <cell r="BQ154" t="str">
            <v>0</v>
          </cell>
          <cell r="BR154" t="str">
            <v>0</v>
          </cell>
          <cell r="BT154" t="str">
            <v>0</v>
          </cell>
          <cell r="BU154" t="str">
            <v>0</v>
          </cell>
          <cell r="BV154" t="str">
            <v>0</v>
          </cell>
          <cell r="BW154" t="str">
            <v>0</v>
          </cell>
          <cell r="BX154" t="str">
            <v>0</v>
          </cell>
          <cell r="BY154" t="str">
            <v>0</v>
          </cell>
          <cell r="BZ154" t="str">
            <v>0</v>
          </cell>
          <cell r="CA154" t="str">
            <v>0</v>
          </cell>
          <cell r="CB154" t="str">
            <v>0</v>
          </cell>
          <cell r="CC154" t="str">
            <v>0</v>
          </cell>
          <cell r="CD154" t="str">
            <v>0</v>
          </cell>
          <cell r="CE154" t="str">
            <v>0</v>
          </cell>
          <cell r="CF154" t="str">
            <v>0</v>
          </cell>
          <cell r="CH154" t="str">
            <v>0</v>
          </cell>
          <cell r="CI154" t="str">
            <v>0</v>
          </cell>
          <cell r="CJ154" t="str">
            <v>0</v>
          </cell>
          <cell r="CK154" t="str">
            <v>0</v>
          </cell>
          <cell r="CL154" t="str">
            <v>0</v>
          </cell>
          <cell r="CM154" t="str">
            <v>0</v>
          </cell>
          <cell r="CN154" t="str">
            <v>0</v>
          </cell>
          <cell r="CO154" t="str">
            <v>0</v>
          </cell>
          <cell r="CP154" t="str">
            <v>0</v>
          </cell>
          <cell r="CQ154" t="str">
            <v>0</v>
          </cell>
          <cell r="CR154" t="str">
            <v>0</v>
          </cell>
          <cell r="CS154" t="str">
            <v>0</v>
          </cell>
          <cell r="CT154" t="str">
            <v>0</v>
          </cell>
          <cell r="CV154" t="str">
            <v>0</v>
          </cell>
          <cell r="CW154" t="str">
            <v>0</v>
          </cell>
          <cell r="CX154" t="str">
            <v>0</v>
          </cell>
          <cell r="CY154" t="str">
            <v>0</v>
          </cell>
          <cell r="CZ154" t="str">
            <v>0</v>
          </cell>
          <cell r="DA154" t="str">
            <v>0</v>
          </cell>
          <cell r="DB154" t="str">
            <v>0</v>
          </cell>
          <cell r="DC154" t="str">
            <v>0</v>
          </cell>
          <cell r="DD154" t="str">
            <v>0</v>
          </cell>
          <cell r="DE154" t="str">
            <v>0</v>
          </cell>
          <cell r="DF154" t="str">
            <v>0</v>
          </cell>
          <cell r="DG154" t="str">
            <v>0</v>
          </cell>
          <cell r="DH154" t="str">
            <v>0</v>
          </cell>
          <cell r="DJ154" t="str">
            <v>0</v>
          </cell>
          <cell r="DK154" t="str">
            <v>0</v>
          </cell>
          <cell r="DL154" t="str">
            <v>0</v>
          </cell>
          <cell r="DM154" t="str">
            <v>0</v>
          </cell>
          <cell r="DN154" t="str">
            <v>0</v>
          </cell>
          <cell r="DO154" t="str">
            <v>0</v>
          </cell>
          <cell r="DP154" t="str">
            <v>0</v>
          </cell>
          <cell r="DQ154" t="str">
            <v>0</v>
          </cell>
          <cell r="DR154" t="str">
            <v>0</v>
          </cell>
          <cell r="DS154" t="str">
            <v>0</v>
          </cell>
          <cell r="DT154" t="str">
            <v>0</v>
          </cell>
          <cell r="DU154" t="str">
            <v>0</v>
          </cell>
          <cell r="DV154" t="str">
            <v>0</v>
          </cell>
        </row>
        <row r="155">
          <cell r="A155" t="str">
            <v>Allowance for borrowed funds used durin - Default 4320-00000</v>
          </cell>
          <cell r="B155">
            <v>-707021</v>
          </cell>
          <cell r="C155">
            <v>-68297</v>
          </cell>
          <cell r="D155">
            <v>-64735</v>
          </cell>
          <cell r="E155">
            <v>-28552</v>
          </cell>
          <cell r="F155">
            <v>-34502</v>
          </cell>
          <cell r="G155">
            <v>-42055</v>
          </cell>
          <cell r="H155">
            <v>-52005</v>
          </cell>
          <cell r="I155">
            <v>-55418</v>
          </cell>
          <cell r="J155">
            <v>-64097</v>
          </cell>
          <cell r="K155">
            <v>-74340</v>
          </cell>
          <cell r="L155">
            <v>-74340</v>
          </cell>
          <cell r="M155">
            <v>-74340</v>
          </cell>
          <cell r="N155">
            <v>-74340</v>
          </cell>
          <cell r="P155">
            <v>-217053.79</v>
          </cell>
          <cell r="Q155">
            <v>-9626.6200000000008</v>
          </cell>
          <cell r="R155">
            <v>-12977.98</v>
          </cell>
          <cell r="S155">
            <v>-14645.4</v>
          </cell>
          <cell r="T155">
            <v>-16908.12</v>
          </cell>
          <cell r="U155">
            <v>-19258.53</v>
          </cell>
          <cell r="V155">
            <v>-21885.16</v>
          </cell>
          <cell r="W155">
            <v>-21640.42</v>
          </cell>
          <cell r="X155">
            <v>-24263.02</v>
          </cell>
          <cell r="Y155">
            <v>-15964.31</v>
          </cell>
          <cell r="Z155">
            <v>-19961.41</v>
          </cell>
          <cell r="AA155">
            <v>-19961.41</v>
          </cell>
          <cell r="AB155">
            <v>-19961.41</v>
          </cell>
          <cell r="AD155" t="str">
            <v>0</v>
          </cell>
          <cell r="AE155" t="str">
            <v>0</v>
          </cell>
          <cell r="AF155" t="str">
            <v>0</v>
          </cell>
          <cell r="AG155" t="str">
            <v>0</v>
          </cell>
          <cell r="AH155" t="str">
            <v>0</v>
          </cell>
          <cell r="AI155" t="str">
            <v>0</v>
          </cell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 t="str">
            <v>0</v>
          </cell>
          <cell r="AO155" t="str">
            <v>0</v>
          </cell>
          <cell r="AP155" t="str">
            <v>0</v>
          </cell>
          <cell r="AR155">
            <v>-1407900</v>
          </cell>
          <cell r="AS155">
            <v>-84950</v>
          </cell>
          <cell r="AT155">
            <v>-84950</v>
          </cell>
          <cell r="AU155">
            <v>-84950</v>
          </cell>
          <cell r="AV155">
            <v>-84950</v>
          </cell>
          <cell r="AW155">
            <v>-84950</v>
          </cell>
          <cell r="AX155">
            <v>-84950</v>
          </cell>
          <cell r="AY155">
            <v>-103450</v>
          </cell>
          <cell r="AZ155">
            <v>-121950</v>
          </cell>
          <cell r="BA155">
            <v>-140450</v>
          </cell>
          <cell r="BB155">
            <v>-158950</v>
          </cell>
          <cell r="BC155">
            <v>-177450</v>
          </cell>
          <cell r="BD155">
            <v>-195950</v>
          </cell>
          <cell r="BF155" t="str">
            <v>0</v>
          </cell>
          <cell r="BG155" t="str">
            <v>0</v>
          </cell>
          <cell r="BH155" t="str">
            <v>0</v>
          </cell>
          <cell r="BI155" t="str">
            <v>0</v>
          </cell>
          <cell r="BJ155" t="str">
            <v>0</v>
          </cell>
          <cell r="BK155" t="str">
            <v>0</v>
          </cell>
          <cell r="BL155" t="str">
            <v>0</v>
          </cell>
          <cell r="BM155" t="str">
            <v>0</v>
          </cell>
          <cell r="BN155" t="str">
            <v>0</v>
          </cell>
          <cell r="BO155" t="str">
            <v>0</v>
          </cell>
          <cell r="BP155" t="str">
            <v>0</v>
          </cell>
          <cell r="BQ155" t="str">
            <v>0</v>
          </cell>
          <cell r="BR155" t="str">
            <v>0</v>
          </cell>
          <cell r="BT155" t="str">
            <v>0</v>
          </cell>
          <cell r="BU155" t="str">
            <v>0</v>
          </cell>
          <cell r="BV155" t="str">
            <v>0</v>
          </cell>
          <cell r="BW155" t="str">
            <v>0</v>
          </cell>
          <cell r="BX155" t="str">
            <v>0</v>
          </cell>
          <cell r="BY155" t="str">
            <v>0</v>
          </cell>
          <cell r="BZ155" t="str">
            <v>0</v>
          </cell>
          <cell r="CA155" t="str">
            <v>0</v>
          </cell>
          <cell r="CB155" t="str">
            <v>0</v>
          </cell>
          <cell r="CC155" t="str">
            <v>0</v>
          </cell>
          <cell r="CD155" t="str">
            <v>0</v>
          </cell>
          <cell r="CE155" t="str">
            <v>0</v>
          </cell>
          <cell r="CF155" t="str">
            <v>0</v>
          </cell>
          <cell r="CH155" t="str">
            <v>0</v>
          </cell>
          <cell r="CI155" t="str">
            <v>0</v>
          </cell>
          <cell r="CJ155" t="str">
            <v>0</v>
          </cell>
          <cell r="CK155" t="str">
            <v>0</v>
          </cell>
          <cell r="CL155" t="str">
            <v>0</v>
          </cell>
          <cell r="CM155" t="str">
            <v>0</v>
          </cell>
          <cell r="CN155" t="str">
            <v>0</v>
          </cell>
          <cell r="CO155" t="str">
            <v>0</v>
          </cell>
          <cell r="CP155" t="str">
            <v>0</v>
          </cell>
          <cell r="CQ155" t="str">
            <v>0</v>
          </cell>
          <cell r="CR155" t="str">
            <v>0</v>
          </cell>
          <cell r="CS155" t="str">
            <v>0</v>
          </cell>
          <cell r="CT155" t="str">
            <v>0</v>
          </cell>
          <cell r="CV155" t="str">
            <v>0</v>
          </cell>
          <cell r="CW155" t="str">
            <v>0</v>
          </cell>
          <cell r="CX155" t="str">
            <v>0</v>
          </cell>
          <cell r="CY155" t="str">
            <v>0</v>
          </cell>
          <cell r="CZ155" t="str">
            <v>0</v>
          </cell>
          <cell r="DA155" t="str">
            <v>0</v>
          </cell>
          <cell r="DB155" t="str">
            <v>0</v>
          </cell>
          <cell r="DC155" t="str">
            <v>0</v>
          </cell>
          <cell r="DD155" t="str">
            <v>0</v>
          </cell>
          <cell r="DE155" t="str">
            <v>0</v>
          </cell>
          <cell r="DF155" t="str">
            <v>0</v>
          </cell>
          <cell r="DG155" t="str">
            <v>0</v>
          </cell>
          <cell r="DH155" t="str">
            <v>0</v>
          </cell>
          <cell r="DJ155" t="str">
            <v>0</v>
          </cell>
          <cell r="DK155" t="str">
            <v>0</v>
          </cell>
          <cell r="DL155" t="str">
            <v>0</v>
          </cell>
          <cell r="DM155" t="str">
            <v>0</v>
          </cell>
          <cell r="DN155" t="str">
            <v>0</v>
          </cell>
          <cell r="DO155" t="str">
            <v>0</v>
          </cell>
          <cell r="DP155" t="str">
            <v>0</v>
          </cell>
          <cell r="DQ155" t="str">
            <v>0</v>
          </cell>
          <cell r="DR155" t="str">
            <v>0</v>
          </cell>
          <cell r="DS155" t="str">
            <v>0</v>
          </cell>
          <cell r="DT155" t="str">
            <v>0</v>
          </cell>
          <cell r="DU155" t="str">
            <v>0</v>
          </cell>
          <cell r="DV155" t="str">
            <v>0</v>
          </cell>
        </row>
        <row r="156">
          <cell r="A156" t="str">
            <v>Total ShortTerm</v>
          </cell>
          <cell r="B156">
            <v>8075916</v>
          </cell>
          <cell r="C156">
            <v>650184</v>
          </cell>
          <cell r="D156">
            <v>674207</v>
          </cell>
          <cell r="E156">
            <v>792081</v>
          </cell>
          <cell r="F156">
            <v>776749</v>
          </cell>
          <cell r="G156">
            <v>662278</v>
          </cell>
          <cell r="H156">
            <v>573295</v>
          </cell>
          <cell r="I156">
            <v>506447</v>
          </cell>
          <cell r="J156">
            <v>568158</v>
          </cell>
          <cell r="K156">
            <v>617438</v>
          </cell>
          <cell r="L156">
            <v>674308</v>
          </cell>
          <cell r="M156">
            <v>776655</v>
          </cell>
          <cell r="N156">
            <v>804116</v>
          </cell>
          <cell r="P156">
            <v>1876913.39</v>
          </cell>
          <cell r="Q156">
            <v>162154.29</v>
          </cell>
          <cell r="R156">
            <v>162941.31999999998</v>
          </cell>
          <cell r="S156">
            <v>177796.25</v>
          </cell>
          <cell r="T156">
            <v>173636.03</v>
          </cell>
          <cell r="U156">
            <v>149660.81</v>
          </cell>
          <cell r="V156">
            <v>131049.28</v>
          </cell>
          <cell r="W156">
            <v>118463.93000000001</v>
          </cell>
          <cell r="X156">
            <v>130078.17</v>
          </cell>
          <cell r="Y156">
            <v>150415.72</v>
          </cell>
          <cell r="Z156">
            <v>157920.98000000001</v>
          </cell>
          <cell r="AA156">
            <v>178621.16</v>
          </cell>
          <cell r="AB156">
            <v>184175.44999999998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R156">
            <v>2140129</v>
          </cell>
          <cell r="AS156">
            <v>202842</v>
          </cell>
          <cell r="AT156">
            <v>213691</v>
          </cell>
          <cell r="AU156">
            <v>257005</v>
          </cell>
          <cell r="AV156">
            <v>252030</v>
          </cell>
          <cell r="AW156">
            <v>195341</v>
          </cell>
          <cell r="AX156">
            <v>162506</v>
          </cell>
          <cell r="AY156">
            <v>101302</v>
          </cell>
          <cell r="AZ156">
            <v>120124</v>
          </cell>
          <cell r="BA156">
            <v>133184</v>
          </cell>
          <cell r="BB156">
            <v>144837</v>
          </cell>
          <cell r="BC156">
            <v>180603</v>
          </cell>
          <cell r="BD156">
            <v>176664</v>
          </cell>
          <cell r="BF156">
            <v>7210055</v>
          </cell>
          <cell r="BG156">
            <v>545059</v>
          </cell>
          <cell r="BH156">
            <v>407934</v>
          </cell>
          <cell r="BI156">
            <v>380919</v>
          </cell>
          <cell r="BJ156">
            <v>398011</v>
          </cell>
          <cell r="BK156">
            <v>385227</v>
          </cell>
          <cell r="BL156">
            <v>453037</v>
          </cell>
          <cell r="BM156">
            <v>562504</v>
          </cell>
          <cell r="BN156">
            <v>795580</v>
          </cell>
          <cell r="BO156">
            <v>915014</v>
          </cell>
          <cell r="BP156">
            <v>899876</v>
          </cell>
          <cell r="BQ156">
            <v>811578</v>
          </cell>
          <cell r="BR156">
            <v>655316</v>
          </cell>
          <cell r="BT156">
            <v>2524332</v>
          </cell>
          <cell r="BU156">
            <v>159085</v>
          </cell>
          <cell r="BV156">
            <v>177056</v>
          </cell>
          <cell r="BW156">
            <v>262483</v>
          </cell>
          <cell r="BX156">
            <v>183190</v>
          </cell>
          <cell r="BY156">
            <v>165752</v>
          </cell>
          <cell r="BZ156">
            <v>171913</v>
          </cell>
          <cell r="CA156">
            <v>176635</v>
          </cell>
          <cell r="CB156">
            <v>241141</v>
          </cell>
          <cell r="CC156">
            <v>242196</v>
          </cell>
          <cell r="CD156">
            <v>213178</v>
          </cell>
          <cell r="CE156">
            <v>246299</v>
          </cell>
          <cell r="CF156">
            <v>285404</v>
          </cell>
          <cell r="CH156">
            <v>-216330</v>
          </cell>
          <cell r="CI156">
            <v>-20442</v>
          </cell>
          <cell r="CJ156">
            <v>-18311</v>
          </cell>
          <cell r="CK156">
            <v>-693</v>
          </cell>
          <cell r="CL156">
            <v>0</v>
          </cell>
          <cell r="CM156">
            <v>0</v>
          </cell>
          <cell r="CN156">
            <v>0</v>
          </cell>
          <cell r="CO156">
            <v>-55969</v>
          </cell>
          <cell r="CP156">
            <v>-43848</v>
          </cell>
          <cell r="CQ156">
            <v>-1268</v>
          </cell>
          <cell r="CR156">
            <v>-23838</v>
          </cell>
          <cell r="CS156">
            <v>-51961</v>
          </cell>
          <cell r="CT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J156">
            <v>-16544124</v>
          </cell>
          <cell r="DK156">
            <v>-1124755</v>
          </cell>
          <cell r="DL156">
            <v>-924425</v>
          </cell>
          <cell r="DM156">
            <v>-997148</v>
          </cell>
          <cell r="DN156">
            <v>-957823</v>
          </cell>
          <cell r="DO156">
            <v>-983634</v>
          </cell>
          <cell r="DP156">
            <v>-1132519</v>
          </cell>
          <cell r="DQ156">
            <v>-1352169</v>
          </cell>
          <cell r="DR156">
            <v>-1793213</v>
          </cell>
          <cell r="DS156">
            <v>-1979542</v>
          </cell>
          <cell r="DT156">
            <v>-1900205</v>
          </cell>
          <cell r="DU156">
            <v>-1785575</v>
          </cell>
          <cell r="DV156">
            <v>-1613116</v>
          </cell>
        </row>
        <row r="157">
          <cell r="A157" t="str">
            <v>Short Term Interest Expenses</v>
          </cell>
          <cell r="B157">
            <v>8075916</v>
          </cell>
          <cell r="C157">
            <v>650184</v>
          </cell>
          <cell r="D157">
            <v>674207</v>
          </cell>
          <cell r="E157">
            <v>792081</v>
          </cell>
          <cell r="F157">
            <v>776749</v>
          </cell>
          <cell r="G157">
            <v>662278</v>
          </cell>
          <cell r="H157">
            <v>573295</v>
          </cell>
          <cell r="I157">
            <v>506447</v>
          </cell>
          <cell r="J157">
            <v>568158</v>
          </cell>
          <cell r="K157">
            <v>617438</v>
          </cell>
          <cell r="L157">
            <v>674308</v>
          </cell>
          <cell r="M157">
            <v>776655</v>
          </cell>
          <cell r="N157">
            <v>804116</v>
          </cell>
          <cell r="P157">
            <v>1876913.39</v>
          </cell>
          <cell r="Q157">
            <v>162154.29</v>
          </cell>
          <cell r="R157">
            <v>162941.32</v>
          </cell>
          <cell r="S157">
            <v>177796.25</v>
          </cell>
          <cell r="T157">
            <v>173636.03</v>
          </cell>
          <cell r="U157">
            <v>149660.81</v>
          </cell>
          <cell r="V157">
            <v>131049.28</v>
          </cell>
          <cell r="W157">
            <v>118463.93</v>
          </cell>
          <cell r="X157">
            <v>130078.17</v>
          </cell>
          <cell r="Y157">
            <v>150415.72</v>
          </cell>
          <cell r="Z157">
            <v>157920.98000000001</v>
          </cell>
          <cell r="AA157">
            <v>178621.16</v>
          </cell>
          <cell r="AB157">
            <v>184175.45</v>
          </cell>
          <cell r="AD157" t="str">
            <v>0</v>
          </cell>
          <cell r="AE157" t="str">
            <v>0</v>
          </cell>
          <cell r="AF157" t="str">
            <v>0</v>
          </cell>
          <cell r="AG157" t="str">
            <v>0</v>
          </cell>
          <cell r="AH157" t="str">
            <v>0</v>
          </cell>
          <cell r="AI157" t="str">
            <v>0</v>
          </cell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 t="str">
            <v>0</v>
          </cell>
          <cell r="AO157" t="str">
            <v>0</v>
          </cell>
          <cell r="AP157" t="str">
            <v>0</v>
          </cell>
          <cell r="AR157">
            <v>2140129</v>
          </cell>
          <cell r="AS157">
            <v>202842</v>
          </cell>
          <cell r="AT157">
            <v>213691</v>
          </cell>
          <cell r="AU157">
            <v>257005</v>
          </cell>
          <cell r="AV157">
            <v>252030</v>
          </cell>
          <cell r="AW157">
            <v>195341</v>
          </cell>
          <cell r="AX157">
            <v>162506</v>
          </cell>
          <cell r="AY157">
            <v>101302</v>
          </cell>
          <cell r="AZ157">
            <v>120124</v>
          </cell>
          <cell r="BA157">
            <v>133184</v>
          </cell>
          <cell r="BB157">
            <v>144837</v>
          </cell>
          <cell r="BC157">
            <v>180603</v>
          </cell>
          <cell r="BD157">
            <v>176664</v>
          </cell>
          <cell r="BF157">
            <v>7210055</v>
          </cell>
          <cell r="BG157">
            <v>545059</v>
          </cell>
          <cell r="BH157">
            <v>407934</v>
          </cell>
          <cell r="BI157">
            <v>380919</v>
          </cell>
          <cell r="BJ157">
            <v>398011</v>
          </cell>
          <cell r="BK157">
            <v>385227</v>
          </cell>
          <cell r="BL157">
            <v>453037</v>
          </cell>
          <cell r="BM157">
            <v>562504</v>
          </cell>
          <cell r="BN157">
            <v>795580</v>
          </cell>
          <cell r="BO157">
            <v>915014</v>
          </cell>
          <cell r="BP157">
            <v>899876</v>
          </cell>
          <cell r="BQ157">
            <v>811578</v>
          </cell>
          <cell r="BR157">
            <v>655316</v>
          </cell>
          <cell r="BT157">
            <v>2524332</v>
          </cell>
          <cell r="BU157">
            <v>159085</v>
          </cell>
          <cell r="BV157">
            <v>177056</v>
          </cell>
          <cell r="BW157">
            <v>262483</v>
          </cell>
          <cell r="BX157">
            <v>183190</v>
          </cell>
          <cell r="BY157">
            <v>165752</v>
          </cell>
          <cell r="BZ157">
            <v>171913</v>
          </cell>
          <cell r="CA157">
            <v>176635</v>
          </cell>
          <cell r="CB157">
            <v>241141</v>
          </cell>
          <cell r="CC157">
            <v>242196</v>
          </cell>
          <cell r="CD157">
            <v>213178</v>
          </cell>
          <cell r="CE157">
            <v>246299</v>
          </cell>
          <cell r="CF157">
            <v>285404</v>
          </cell>
          <cell r="CH157">
            <v>-216330</v>
          </cell>
          <cell r="CI157">
            <v>-20442</v>
          </cell>
          <cell r="CJ157">
            <v>-18311</v>
          </cell>
          <cell r="CK157">
            <v>-693</v>
          </cell>
          <cell r="CL157">
            <v>0</v>
          </cell>
          <cell r="CM157">
            <v>0</v>
          </cell>
          <cell r="CN157">
            <v>0</v>
          </cell>
          <cell r="CO157">
            <v>-55969</v>
          </cell>
          <cell r="CP157">
            <v>-43848</v>
          </cell>
          <cell r="CQ157">
            <v>-1268</v>
          </cell>
          <cell r="CR157">
            <v>-23838</v>
          </cell>
          <cell r="CS157">
            <v>-51961</v>
          </cell>
          <cell r="CT157">
            <v>0</v>
          </cell>
          <cell r="CV157" t="str">
            <v>0</v>
          </cell>
          <cell r="CW157" t="str">
            <v>0</v>
          </cell>
          <cell r="CX157" t="str">
            <v>0</v>
          </cell>
          <cell r="CY157" t="str">
            <v>0</v>
          </cell>
          <cell r="CZ157" t="str">
            <v>0</v>
          </cell>
          <cell r="DA157" t="str">
            <v>0</v>
          </cell>
          <cell r="DB157" t="str">
            <v>0</v>
          </cell>
          <cell r="DC157" t="str">
            <v>0</v>
          </cell>
          <cell r="DD157" t="str">
            <v>0</v>
          </cell>
          <cell r="DE157" t="str">
            <v>0</v>
          </cell>
          <cell r="DF157" t="str">
            <v>0</v>
          </cell>
          <cell r="DG157" t="str">
            <v>0</v>
          </cell>
          <cell r="DH157" t="str">
            <v>0</v>
          </cell>
          <cell r="DJ157">
            <v>-16544124</v>
          </cell>
          <cell r="DK157">
            <v>-1124755</v>
          </cell>
          <cell r="DL157">
            <v>-924425</v>
          </cell>
          <cell r="DM157">
            <v>-997148</v>
          </cell>
          <cell r="DN157">
            <v>-957823</v>
          </cell>
          <cell r="DO157">
            <v>-983634</v>
          </cell>
          <cell r="DP157">
            <v>-1132519</v>
          </cell>
          <cell r="DQ157">
            <v>-1352169</v>
          </cell>
          <cell r="DR157">
            <v>-1793213</v>
          </cell>
          <cell r="DS157">
            <v>-1979542</v>
          </cell>
          <cell r="DT157">
            <v>-1900205</v>
          </cell>
          <cell r="DU157">
            <v>-1785575</v>
          </cell>
          <cell r="DV157">
            <v>-1613116</v>
          </cell>
        </row>
        <row r="158">
          <cell r="A158" t="str">
            <v>Check ST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</row>
        <row r="159">
          <cell r="A159" t="str">
            <v>ShortTerm Interest Expenses</v>
          </cell>
          <cell r="B159">
            <v>6674537</v>
          </cell>
          <cell r="C159">
            <v>542781</v>
          </cell>
          <cell r="D159">
            <v>563242</v>
          </cell>
          <cell r="E159">
            <v>644933</v>
          </cell>
          <cell r="F159">
            <v>635551</v>
          </cell>
          <cell r="G159">
            <v>528633</v>
          </cell>
          <cell r="H159">
            <v>449600</v>
          </cell>
          <cell r="I159">
            <v>386165</v>
          </cell>
          <cell r="J159">
            <v>456555</v>
          </cell>
          <cell r="K159">
            <v>516078</v>
          </cell>
          <cell r="L159">
            <v>572948</v>
          </cell>
          <cell r="M159">
            <v>675295</v>
          </cell>
          <cell r="N159">
            <v>702756</v>
          </cell>
          <cell r="P159">
            <v>1349967.18</v>
          </cell>
          <cell r="Q159">
            <v>109780.91</v>
          </cell>
          <cell r="R159">
            <v>113919.3</v>
          </cell>
          <cell r="S159">
            <v>130441.65</v>
          </cell>
          <cell r="T159">
            <v>128544.15</v>
          </cell>
          <cell r="U159">
            <v>106919.34</v>
          </cell>
          <cell r="V159">
            <v>90934.44</v>
          </cell>
          <cell r="W159">
            <v>78104.350000000006</v>
          </cell>
          <cell r="X159">
            <v>92341.19</v>
          </cell>
          <cell r="Y159">
            <v>104380.03</v>
          </cell>
          <cell r="Z159">
            <v>115882.39</v>
          </cell>
          <cell r="AA159">
            <v>136582.57</v>
          </cell>
          <cell r="AB159">
            <v>142136.85999999999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R159">
            <v>3538959</v>
          </cell>
          <cell r="AS159">
            <v>287792</v>
          </cell>
          <cell r="AT159">
            <v>298641</v>
          </cell>
          <cell r="AU159">
            <v>341955</v>
          </cell>
          <cell r="AV159">
            <v>336980</v>
          </cell>
          <cell r="AW159">
            <v>280291</v>
          </cell>
          <cell r="AX159">
            <v>238386</v>
          </cell>
          <cell r="AY159">
            <v>204752</v>
          </cell>
          <cell r="AZ159">
            <v>242074</v>
          </cell>
          <cell r="BA159">
            <v>273634</v>
          </cell>
          <cell r="BB159">
            <v>303787</v>
          </cell>
          <cell r="BC159">
            <v>358053</v>
          </cell>
          <cell r="BD159">
            <v>372614</v>
          </cell>
          <cell r="BF159">
            <v>7210055</v>
          </cell>
          <cell r="BG159">
            <v>545059</v>
          </cell>
          <cell r="BH159">
            <v>407934</v>
          </cell>
          <cell r="BI159">
            <v>380919</v>
          </cell>
          <cell r="BJ159">
            <v>398011</v>
          </cell>
          <cell r="BK159">
            <v>385227</v>
          </cell>
          <cell r="BL159">
            <v>453037</v>
          </cell>
          <cell r="BM159">
            <v>562504</v>
          </cell>
          <cell r="BN159">
            <v>795580</v>
          </cell>
          <cell r="BO159">
            <v>915014</v>
          </cell>
          <cell r="BP159">
            <v>899876</v>
          </cell>
          <cell r="BQ159">
            <v>811578</v>
          </cell>
          <cell r="BR159">
            <v>655316</v>
          </cell>
          <cell r="BT159">
            <v>2524332</v>
          </cell>
          <cell r="BU159">
            <v>159085</v>
          </cell>
          <cell r="BV159">
            <v>177056</v>
          </cell>
          <cell r="BW159">
            <v>262483</v>
          </cell>
          <cell r="BX159">
            <v>183190</v>
          </cell>
          <cell r="BY159">
            <v>165752</v>
          </cell>
          <cell r="BZ159">
            <v>171913</v>
          </cell>
          <cell r="CA159">
            <v>176635</v>
          </cell>
          <cell r="CB159">
            <v>241141</v>
          </cell>
          <cell r="CC159">
            <v>242196</v>
          </cell>
          <cell r="CD159">
            <v>213178</v>
          </cell>
          <cell r="CE159">
            <v>246299</v>
          </cell>
          <cell r="CF159">
            <v>285404</v>
          </cell>
          <cell r="CH159">
            <v>-216330</v>
          </cell>
          <cell r="CI159">
            <v>-20442</v>
          </cell>
          <cell r="CJ159">
            <v>-18311</v>
          </cell>
          <cell r="CK159">
            <v>-693</v>
          </cell>
          <cell r="CL159">
            <v>0</v>
          </cell>
          <cell r="CM159">
            <v>0</v>
          </cell>
          <cell r="CN159">
            <v>0</v>
          </cell>
          <cell r="CO159">
            <v>-55969</v>
          </cell>
          <cell r="CP159">
            <v>-43848</v>
          </cell>
          <cell r="CQ159">
            <v>-1268</v>
          </cell>
          <cell r="CR159">
            <v>-23838</v>
          </cell>
          <cell r="CS159">
            <v>-51961</v>
          </cell>
          <cell r="CT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J159">
            <v>-16544124</v>
          </cell>
          <cell r="DK159">
            <v>-1124755</v>
          </cell>
          <cell r="DL159">
            <v>-924425</v>
          </cell>
          <cell r="DM159">
            <v>-997148</v>
          </cell>
          <cell r="DN159">
            <v>-957823</v>
          </cell>
          <cell r="DO159">
            <v>-983634</v>
          </cell>
          <cell r="DP159">
            <v>-1132519</v>
          </cell>
          <cell r="DQ159">
            <v>-1352169</v>
          </cell>
          <cell r="DR159">
            <v>-1793213</v>
          </cell>
          <cell r="DS159">
            <v>-1979542</v>
          </cell>
          <cell r="DT159">
            <v>-1900205</v>
          </cell>
          <cell r="DU159">
            <v>-1785575</v>
          </cell>
          <cell r="DV159">
            <v>-1613116</v>
          </cell>
        </row>
        <row r="160">
          <cell r="A160" t="str">
            <v>ShortTerm Interest - Div. Other</v>
          </cell>
          <cell r="B160">
            <v>1401379</v>
          </cell>
          <cell r="C160">
            <v>107403</v>
          </cell>
          <cell r="D160">
            <v>110965</v>
          </cell>
          <cell r="E160">
            <v>147148</v>
          </cell>
          <cell r="F160">
            <v>141198</v>
          </cell>
          <cell r="G160">
            <v>133645</v>
          </cell>
          <cell r="H160">
            <v>123695</v>
          </cell>
          <cell r="I160">
            <v>120282</v>
          </cell>
          <cell r="J160">
            <v>111603</v>
          </cell>
          <cell r="K160">
            <v>101360</v>
          </cell>
          <cell r="L160">
            <v>101360</v>
          </cell>
          <cell r="M160">
            <v>101360</v>
          </cell>
          <cell r="N160">
            <v>101360</v>
          </cell>
          <cell r="P160">
            <v>526946.21</v>
          </cell>
          <cell r="Q160">
            <v>52373.380000000005</v>
          </cell>
          <cell r="R160">
            <v>49022.020000000004</v>
          </cell>
          <cell r="S160">
            <v>47354.600000000006</v>
          </cell>
          <cell r="T160">
            <v>45091.880000000005</v>
          </cell>
          <cell r="U160">
            <v>42741.47</v>
          </cell>
          <cell r="V160">
            <v>40114.839999999997</v>
          </cell>
          <cell r="W160">
            <v>40359.579999999987</v>
          </cell>
          <cell r="X160">
            <v>37736.979999999996</v>
          </cell>
          <cell r="Y160">
            <v>46035.69</v>
          </cell>
          <cell r="Z160">
            <v>42038.590000000011</v>
          </cell>
          <cell r="AA160">
            <v>42038.59</v>
          </cell>
          <cell r="AB160">
            <v>42038.590000000026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R160">
            <v>-1398830</v>
          </cell>
          <cell r="AS160">
            <v>-84950</v>
          </cell>
          <cell r="AT160">
            <v>-84950</v>
          </cell>
          <cell r="AU160">
            <v>-84950</v>
          </cell>
          <cell r="AV160">
            <v>-84950</v>
          </cell>
          <cell r="AW160">
            <v>-84950</v>
          </cell>
          <cell r="AX160">
            <v>-75880</v>
          </cell>
          <cell r="AY160">
            <v>-103450</v>
          </cell>
          <cell r="AZ160">
            <v>-121950</v>
          </cell>
          <cell r="BA160">
            <v>-140450</v>
          </cell>
          <cell r="BB160">
            <v>-158950</v>
          </cell>
          <cell r="BC160">
            <v>-177450</v>
          </cell>
          <cell r="BD160">
            <v>-195950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</row>
        <row r="161">
          <cell r="A161" t="str">
            <v>Total Interest Expense</v>
          </cell>
          <cell r="B161">
            <v>56134860.239999995</v>
          </cell>
          <cell r="C161">
            <v>4655096.0199999996</v>
          </cell>
          <cell r="D161">
            <v>4679119.0199999996</v>
          </cell>
          <cell r="E161">
            <v>4796993.0199999996</v>
          </cell>
          <cell r="F161">
            <v>4781661.0199999996</v>
          </cell>
          <cell r="G161">
            <v>4667190.0199999996</v>
          </cell>
          <cell r="H161">
            <v>4578207.0199999996</v>
          </cell>
          <cell r="I161">
            <v>4511359.0199999996</v>
          </cell>
          <cell r="J161">
            <v>4573070.0199999996</v>
          </cell>
          <cell r="K161">
            <v>4622350.0199999996</v>
          </cell>
          <cell r="L161">
            <v>4679220.0199999996</v>
          </cell>
          <cell r="M161">
            <v>4781567.0199999996</v>
          </cell>
          <cell r="N161">
            <v>4809028.0199999996</v>
          </cell>
          <cell r="P161">
            <v>11597135.029999999</v>
          </cell>
          <cell r="Q161">
            <v>972172.76</v>
          </cell>
          <cell r="R161">
            <v>972959.79</v>
          </cell>
          <cell r="S161">
            <v>987814.72</v>
          </cell>
          <cell r="T161">
            <v>983654.5</v>
          </cell>
          <cell r="U161">
            <v>959679.28</v>
          </cell>
          <cell r="V161">
            <v>941067.75</v>
          </cell>
          <cell r="W161">
            <v>928482.4</v>
          </cell>
          <cell r="X161">
            <v>940096.64</v>
          </cell>
          <cell r="Y161">
            <v>960434.19</v>
          </cell>
          <cell r="Z161">
            <v>967939.45</v>
          </cell>
          <cell r="AA161">
            <v>988639.63</v>
          </cell>
          <cell r="AB161">
            <v>994193.92000000004</v>
          </cell>
          <cell r="AD161" t="str">
            <v>0</v>
          </cell>
          <cell r="AE161" t="str">
            <v>0</v>
          </cell>
          <cell r="AF161" t="str">
            <v>0</v>
          </cell>
          <cell r="AG161" t="str">
            <v>0</v>
          </cell>
          <cell r="AH161" t="str">
            <v>0</v>
          </cell>
          <cell r="AI161" t="str">
            <v>0</v>
          </cell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 t="str">
            <v>0</v>
          </cell>
          <cell r="AO161" t="str">
            <v>0</v>
          </cell>
          <cell r="AP161" t="str">
            <v>0</v>
          </cell>
          <cell r="AR161">
            <v>27621825.52</v>
          </cell>
          <cell r="AS161">
            <v>2326316.71</v>
          </cell>
          <cell r="AT161">
            <v>2337165.71</v>
          </cell>
          <cell r="AU161">
            <v>2380479.71</v>
          </cell>
          <cell r="AV161">
            <v>2375504.71</v>
          </cell>
          <cell r="AW161">
            <v>2318815.71</v>
          </cell>
          <cell r="AX161">
            <v>2285980.71</v>
          </cell>
          <cell r="AY161">
            <v>2224776.71</v>
          </cell>
          <cell r="AZ161">
            <v>2243598.71</v>
          </cell>
          <cell r="BA161">
            <v>2256658.71</v>
          </cell>
          <cell r="BB161">
            <v>2268311.71</v>
          </cell>
          <cell r="BC161">
            <v>2304077.71</v>
          </cell>
          <cell r="BD161">
            <v>2300138.71</v>
          </cell>
          <cell r="BF161">
            <v>7210055</v>
          </cell>
          <cell r="BG161">
            <v>545059</v>
          </cell>
          <cell r="BH161">
            <v>407934</v>
          </cell>
          <cell r="BI161">
            <v>380919</v>
          </cell>
          <cell r="BJ161">
            <v>398011</v>
          </cell>
          <cell r="BK161">
            <v>385227</v>
          </cell>
          <cell r="BL161">
            <v>453037</v>
          </cell>
          <cell r="BM161">
            <v>562504</v>
          </cell>
          <cell r="BN161">
            <v>795580</v>
          </cell>
          <cell r="BO161">
            <v>915014</v>
          </cell>
          <cell r="BP161">
            <v>899876</v>
          </cell>
          <cell r="BQ161">
            <v>811578</v>
          </cell>
          <cell r="BR161">
            <v>655316</v>
          </cell>
          <cell r="BT161">
            <v>2582461</v>
          </cell>
          <cell r="BU161">
            <v>166277</v>
          </cell>
          <cell r="BV161">
            <v>183842</v>
          </cell>
          <cell r="BW161">
            <v>268861</v>
          </cell>
          <cell r="BX161">
            <v>188727</v>
          </cell>
          <cell r="BY161">
            <v>170877</v>
          </cell>
          <cell r="BZ161">
            <v>176625</v>
          </cell>
          <cell r="CA161">
            <v>180932</v>
          </cell>
          <cell r="CB161">
            <v>245020</v>
          </cell>
          <cell r="CC161">
            <v>246075</v>
          </cell>
          <cell r="CD161">
            <v>216626</v>
          </cell>
          <cell r="CE161">
            <v>249747</v>
          </cell>
          <cell r="CF161">
            <v>288852</v>
          </cell>
          <cell r="CH161">
            <v>-216330</v>
          </cell>
          <cell r="CI161">
            <v>-20442</v>
          </cell>
          <cell r="CJ161">
            <v>-18311</v>
          </cell>
          <cell r="CK161">
            <v>-693</v>
          </cell>
          <cell r="CL161">
            <v>0</v>
          </cell>
          <cell r="CM161">
            <v>0</v>
          </cell>
          <cell r="CN161">
            <v>0</v>
          </cell>
          <cell r="CO161">
            <v>-55969</v>
          </cell>
          <cell r="CP161">
            <v>-43848</v>
          </cell>
          <cell r="CQ161">
            <v>-1268</v>
          </cell>
          <cell r="CR161">
            <v>-23838</v>
          </cell>
          <cell r="CS161">
            <v>-51961</v>
          </cell>
          <cell r="CT161">
            <v>0</v>
          </cell>
          <cell r="CV161" t="str">
            <v>0</v>
          </cell>
          <cell r="CW161" t="str">
            <v>0</v>
          </cell>
          <cell r="CX161" t="str">
            <v>0</v>
          </cell>
          <cell r="CY161" t="str">
            <v>0</v>
          </cell>
          <cell r="CZ161" t="str">
            <v>0</v>
          </cell>
          <cell r="DA161" t="str">
            <v>0</v>
          </cell>
          <cell r="DB161" t="str">
            <v>0</v>
          </cell>
          <cell r="DC161" t="str">
            <v>0</v>
          </cell>
          <cell r="DD161" t="str">
            <v>0</v>
          </cell>
          <cell r="DE161" t="str">
            <v>0</v>
          </cell>
          <cell r="DF161" t="str">
            <v>0</v>
          </cell>
          <cell r="DG161" t="str">
            <v>0</v>
          </cell>
          <cell r="DH161" t="str">
            <v>0</v>
          </cell>
          <cell r="DJ161">
            <v>-16544124</v>
          </cell>
          <cell r="DK161">
            <v>-1124755</v>
          </cell>
          <cell r="DL161">
            <v>-924425</v>
          </cell>
          <cell r="DM161">
            <v>-997148</v>
          </cell>
          <cell r="DN161">
            <v>-957823</v>
          </cell>
          <cell r="DO161">
            <v>-983634</v>
          </cell>
          <cell r="DP161">
            <v>-1132519</v>
          </cell>
          <cell r="DQ161">
            <v>-1352169</v>
          </cell>
          <cell r="DR161">
            <v>-1793213</v>
          </cell>
          <cell r="DS161">
            <v>-1979542</v>
          </cell>
          <cell r="DT161">
            <v>-1900205</v>
          </cell>
          <cell r="DU161">
            <v>-1785575</v>
          </cell>
          <cell r="DV161">
            <v>-1613116</v>
          </cell>
        </row>
        <row r="162">
          <cell r="A162" t="str">
            <v>Donations</v>
          </cell>
          <cell r="B162">
            <v>472605.49</v>
          </cell>
          <cell r="C162">
            <v>2820.55</v>
          </cell>
          <cell r="D162">
            <v>287103.65000000002</v>
          </cell>
          <cell r="E162">
            <v>4327.47</v>
          </cell>
          <cell r="F162">
            <v>5342.7</v>
          </cell>
          <cell r="G162">
            <v>6568.98</v>
          </cell>
          <cell r="H162">
            <v>35033.050000000003</v>
          </cell>
          <cell r="I162">
            <v>34661.32</v>
          </cell>
          <cell r="J162">
            <v>11431.09</v>
          </cell>
          <cell r="K162">
            <v>2763.56</v>
          </cell>
          <cell r="L162">
            <v>25602.03</v>
          </cell>
          <cell r="M162">
            <v>4268.9799999999996</v>
          </cell>
          <cell r="N162">
            <v>52682.11</v>
          </cell>
          <cell r="P162">
            <v>146875.38</v>
          </cell>
          <cell r="Q162">
            <v>13333.33</v>
          </cell>
          <cell r="R162">
            <v>13333.33</v>
          </cell>
          <cell r="S162">
            <v>13333.33</v>
          </cell>
          <cell r="T162">
            <v>13333.33</v>
          </cell>
          <cell r="U162">
            <v>13333.33</v>
          </cell>
          <cell r="V162">
            <v>13333.33</v>
          </cell>
          <cell r="W162">
            <v>13333.33</v>
          </cell>
          <cell r="X162">
            <v>13333.33</v>
          </cell>
          <cell r="Y162">
            <v>0</v>
          </cell>
          <cell r="Z162">
            <v>13342.08</v>
          </cell>
          <cell r="AA162">
            <v>13333.33</v>
          </cell>
          <cell r="AB162">
            <v>13533.33</v>
          </cell>
          <cell r="AD162" t="str">
            <v>0</v>
          </cell>
          <cell r="AE162" t="str">
            <v>0</v>
          </cell>
          <cell r="AF162" t="str">
            <v>0</v>
          </cell>
          <cell r="AG162" t="str">
            <v>0</v>
          </cell>
          <cell r="AH162" t="str">
            <v>0</v>
          </cell>
          <cell r="AI162" t="str">
            <v>0</v>
          </cell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 t="str">
            <v>0</v>
          </cell>
          <cell r="AO162" t="str">
            <v>0</v>
          </cell>
          <cell r="AP162" t="str">
            <v>0</v>
          </cell>
          <cell r="AR162">
            <v>202227.51</v>
          </cell>
          <cell r="AS162">
            <v>2216.16</v>
          </cell>
          <cell r="AT162">
            <v>56476.08</v>
          </cell>
          <cell r="AU162">
            <v>3400.16</v>
          </cell>
          <cell r="AV162">
            <v>4197.84</v>
          </cell>
          <cell r="AW162">
            <v>5161.33</v>
          </cell>
          <cell r="AX162">
            <v>27525.97</v>
          </cell>
          <cell r="AY162">
            <v>27233.88</v>
          </cell>
          <cell r="AZ162">
            <v>8981.57</v>
          </cell>
          <cell r="BA162">
            <v>2171.36</v>
          </cell>
          <cell r="BB162">
            <v>20115.89</v>
          </cell>
          <cell r="BC162">
            <v>3354.19</v>
          </cell>
          <cell r="BD162">
            <v>41393.08</v>
          </cell>
          <cell r="BF162" t="str">
            <v>0</v>
          </cell>
          <cell r="BG162" t="str">
            <v>0</v>
          </cell>
          <cell r="BH162" t="str">
            <v>0</v>
          </cell>
          <cell r="BI162" t="str">
            <v>0</v>
          </cell>
          <cell r="BJ162" t="str">
            <v>0</v>
          </cell>
          <cell r="BK162" t="str">
            <v>0</v>
          </cell>
          <cell r="BL162" t="str">
            <v>0</v>
          </cell>
          <cell r="BM162" t="str">
            <v>0</v>
          </cell>
          <cell r="BN162" t="str">
            <v>0</v>
          </cell>
          <cell r="BO162" t="str">
            <v>0</v>
          </cell>
          <cell r="BP162" t="str">
            <v>0</v>
          </cell>
          <cell r="BQ162" t="str">
            <v>0</v>
          </cell>
          <cell r="BR162" t="str">
            <v>0</v>
          </cell>
          <cell r="BT162" t="str">
            <v>0</v>
          </cell>
          <cell r="BU162" t="str">
            <v>0</v>
          </cell>
          <cell r="BV162" t="str">
            <v>0</v>
          </cell>
          <cell r="BW162" t="str">
            <v>0</v>
          </cell>
          <cell r="BX162" t="str">
            <v>0</v>
          </cell>
          <cell r="BY162" t="str">
            <v>0</v>
          </cell>
          <cell r="BZ162" t="str">
            <v>0</v>
          </cell>
          <cell r="CA162" t="str">
            <v>0</v>
          </cell>
          <cell r="CB162" t="str">
            <v>0</v>
          </cell>
          <cell r="CC162" t="str">
            <v>0</v>
          </cell>
          <cell r="CD162" t="str">
            <v>0</v>
          </cell>
          <cell r="CE162" t="str">
            <v>0</v>
          </cell>
          <cell r="CF162" t="str">
            <v>0</v>
          </cell>
          <cell r="CH162" t="str">
            <v>0</v>
          </cell>
          <cell r="CI162" t="str">
            <v>0</v>
          </cell>
          <cell r="CJ162" t="str">
            <v>0</v>
          </cell>
          <cell r="CK162" t="str">
            <v>0</v>
          </cell>
          <cell r="CL162" t="str">
            <v>0</v>
          </cell>
          <cell r="CM162" t="str">
            <v>0</v>
          </cell>
          <cell r="CN162" t="str">
            <v>0</v>
          </cell>
          <cell r="CO162" t="str">
            <v>0</v>
          </cell>
          <cell r="CP162" t="str">
            <v>0</v>
          </cell>
          <cell r="CQ162" t="str">
            <v>0</v>
          </cell>
          <cell r="CR162" t="str">
            <v>0</v>
          </cell>
          <cell r="CS162" t="str">
            <v>0</v>
          </cell>
          <cell r="CT162" t="str">
            <v>0</v>
          </cell>
          <cell r="CV162" t="str">
            <v>0</v>
          </cell>
          <cell r="CW162" t="str">
            <v>0</v>
          </cell>
          <cell r="CX162" t="str">
            <v>0</v>
          </cell>
          <cell r="CY162" t="str">
            <v>0</v>
          </cell>
          <cell r="CZ162" t="str">
            <v>0</v>
          </cell>
          <cell r="DA162" t="str">
            <v>0</v>
          </cell>
          <cell r="DB162" t="str">
            <v>0</v>
          </cell>
          <cell r="DC162" t="str">
            <v>0</v>
          </cell>
          <cell r="DD162" t="str">
            <v>0</v>
          </cell>
          <cell r="DE162" t="str">
            <v>0</v>
          </cell>
          <cell r="DF162" t="str">
            <v>0</v>
          </cell>
          <cell r="DG162" t="str">
            <v>0</v>
          </cell>
          <cell r="DH162" t="str">
            <v>0</v>
          </cell>
          <cell r="DJ162" t="str">
            <v>0</v>
          </cell>
          <cell r="DK162" t="str">
            <v>0</v>
          </cell>
          <cell r="DL162" t="str">
            <v>0</v>
          </cell>
          <cell r="DM162" t="str">
            <v>0</v>
          </cell>
          <cell r="DN162" t="str">
            <v>0</v>
          </cell>
          <cell r="DO162" t="str">
            <v>0</v>
          </cell>
          <cell r="DP162" t="str">
            <v>0</v>
          </cell>
          <cell r="DQ162" t="str">
            <v>0</v>
          </cell>
          <cell r="DR162" t="str">
            <v>0</v>
          </cell>
          <cell r="DS162" t="str">
            <v>0</v>
          </cell>
          <cell r="DT162" t="str">
            <v>0</v>
          </cell>
          <cell r="DU162" t="str">
            <v>0</v>
          </cell>
          <cell r="DV162" t="str">
            <v>0</v>
          </cell>
        </row>
        <row r="163">
          <cell r="A163" t="str">
            <v>Other Non-Operating Expense</v>
          </cell>
          <cell r="B163">
            <v>2433056.5299999998</v>
          </cell>
          <cell r="C163">
            <v>121746.79</v>
          </cell>
          <cell r="D163">
            <v>121746.79</v>
          </cell>
          <cell r="E163">
            <v>371746.79</v>
          </cell>
          <cell r="F163">
            <v>121746.79</v>
          </cell>
          <cell r="G163">
            <v>121746.79</v>
          </cell>
          <cell r="H163">
            <v>371746.79</v>
          </cell>
          <cell r="I163">
            <v>121745.79</v>
          </cell>
          <cell r="J163">
            <v>101166</v>
          </cell>
          <cell r="K163">
            <v>351166</v>
          </cell>
          <cell r="L163">
            <v>101166</v>
          </cell>
          <cell r="M163">
            <v>101166</v>
          </cell>
          <cell r="N163">
            <v>426166</v>
          </cell>
          <cell r="P163">
            <v>202483.17</v>
          </cell>
          <cell r="Q163">
            <v>15048.23</v>
          </cell>
          <cell r="R163">
            <v>36949.47</v>
          </cell>
          <cell r="S163">
            <v>13882.39</v>
          </cell>
          <cell r="T163">
            <v>26075.73</v>
          </cell>
          <cell r="U163">
            <v>14998.07</v>
          </cell>
          <cell r="V163">
            <v>23180.25</v>
          </cell>
          <cell r="W163">
            <v>19026.330000000002</v>
          </cell>
          <cell r="X163">
            <v>13107.84</v>
          </cell>
          <cell r="Y163">
            <v>5585.42</v>
          </cell>
          <cell r="Z163">
            <v>28665.99</v>
          </cell>
          <cell r="AA163">
            <v>-2466.9699999999998</v>
          </cell>
          <cell r="AB163">
            <v>8430.42</v>
          </cell>
          <cell r="AD163">
            <v>57000</v>
          </cell>
          <cell r="AE163">
            <v>4750</v>
          </cell>
          <cell r="AF163">
            <v>4750</v>
          </cell>
          <cell r="AG163">
            <v>4750</v>
          </cell>
          <cell r="AH163">
            <v>4750</v>
          </cell>
          <cell r="AI163">
            <v>4750</v>
          </cell>
          <cell r="AJ163">
            <v>4750</v>
          </cell>
          <cell r="AK163">
            <v>4750</v>
          </cell>
          <cell r="AL163">
            <v>4750</v>
          </cell>
          <cell r="AM163">
            <v>4750</v>
          </cell>
          <cell r="AN163">
            <v>4750</v>
          </cell>
          <cell r="AO163">
            <v>4750</v>
          </cell>
          <cell r="AP163">
            <v>4750</v>
          </cell>
          <cell r="AR163">
            <v>405354.47</v>
          </cell>
          <cell r="AS163">
            <v>36374.21</v>
          </cell>
          <cell r="AT163">
            <v>36338.21</v>
          </cell>
          <cell r="AU163">
            <v>36338.21</v>
          </cell>
          <cell r="AV163">
            <v>36338.21</v>
          </cell>
          <cell r="AW163">
            <v>36338.21</v>
          </cell>
          <cell r="AX163">
            <v>36338.21</v>
          </cell>
          <cell r="AY163">
            <v>36338.21</v>
          </cell>
          <cell r="AZ163">
            <v>30191</v>
          </cell>
          <cell r="BA163">
            <v>30190</v>
          </cell>
          <cell r="BB163">
            <v>30190</v>
          </cell>
          <cell r="BC163">
            <v>30190</v>
          </cell>
          <cell r="BD163">
            <v>30190</v>
          </cell>
          <cell r="BF163" t="str">
            <v>0</v>
          </cell>
          <cell r="BG163" t="str">
            <v>0</v>
          </cell>
          <cell r="BH163" t="str">
            <v>0</v>
          </cell>
          <cell r="BI163" t="str">
            <v>0</v>
          </cell>
          <cell r="BJ163" t="str">
            <v>0</v>
          </cell>
          <cell r="BK163" t="str">
            <v>0</v>
          </cell>
          <cell r="BL163" t="str">
            <v>0</v>
          </cell>
          <cell r="BM163" t="str">
            <v>0</v>
          </cell>
          <cell r="BN163" t="str">
            <v>0</v>
          </cell>
          <cell r="BO163" t="str">
            <v>0</v>
          </cell>
          <cell r="BP163" t="str">
            <v>0</v>
          </cell>
          <cell r="BQ163" t="str">
            <v>0</v>
          </cell>
          <cell r="BR163" t="str">
            <v>0</v>
          </cell>
          <cell r="BT163">
            <v>48000</v>
          </cell>
          <cell r="BU163">
            <v>4000</v>
          </cell>
          <cell r="BV163">
            <v>4000</v>
          </cell>
          <cell r="BW163">
            <v>4000</v>
          </cell>
          <cell r="BX163">
            <v>4000</v>
          </cell>
          <cell r="BY163">
            <v>4000</v>
          </cell>
          <cell r="BZ163">
            <v>4000</v>
          </cell>
          <cell r="CA163">
            <v>4000</v>
          </cell>
          <cell r="CB163">
            <v>4000</v>
          </cell>
          <cell r="CC163">
            <v>4000</v>
          </cell>
          <cell r="CD163">
            <v>4000</v>
          </cell>
          <cell r="CE163">
            <v>4000</v>
          </cell>
          <cell r="CF163">
            <v>4000</v>
          </cell>
          <cell r="CH163" t="str">
            <v>0</v>
          </cell>
          <cell r="CI163" t="str">
            <v>0</v>
          </cell>
          <cell r="CJ163" t="str">
            <v>0</v>
          </cell>
          <cell r="CK163" t="str">
            <v>0</v>
          </cell>
          <cell r="CL163" t="str">
            <v>0</v>
          </cell>
          <cell r="CM163" t="str">
            <v>0</v>
          </cell>
          <cell r="CN163" t="str">
            <v>0</v>
          </cell>
          <cell r="CO163" t="str">
            <v>0</v>
          </cell>
          <cell r="CP163" t="str">
            <v>0</v>
          </cell>
          <cell r="CQ163" t="str">
            <v>0</v>
          </cell>
          <cell r="CR163" t="str">
            <v>0</v>
          </cell>
          <cell r="CS163" t="str">
            <v>0</v>
          </cell>
          <cell r="CT163" t="str">
            <v>0</v>
          </cell>
          <cell r="CV163" t="str">
            <v>0</v>
          </cell>
          <cell r="CW163" t="str">
            <v>0</v>
          </cell>
          <cell r="CX163" t="str">
            <v>0</v>
          </cell>
          <cell r="CY163" t="str">
            <v>0</v>
          </cell>
          <cell r="CZ163" t="str">
            <v>0</v>
          </cell>
          <cell r="DA163" t="str">
            <v>0</v>
          </cell>
          <cell r="DB163" t="str">
            <v>0</v>
          </cell>
          <cell r="DC163" t="str">
            <v>0</v>
          </cell>
          <cell r="DD163" t="str">
            <v>0</v>
          </cell>
          <cell r="DE163" t="str">
            <v>0</v>
          </cell>
          <cell r="DF163" t="str">
            <v>0</v>
          </cell>
          <cell r="DG163" t="str">
            <v>0</v>
          </cell>
          <cell r="DH163" t="str">
            <v>0</v>
          </cell>
          <cell r="DJ163" t="str">
            <v>0</v>
          </cell>
          <cell r="DK163" t="str">
            <v>0</v>
          </cell>
          <cell r="DL163" t="str">
            <v>0</v>
          </cell>
          <cell r="DM163" t="str">
            <v>0</v>
          </cell>
          <cell r="DN163" t="str">
            <v>0</v>
          </cell>
          <cell r="DO163" t="str">
            <v>0</v>
          </cell>
          <cell r="DP163" t="str">
            <v>0</v>
          </cell>
          <cell r="DQ163" t="str">
            <v>0</v>
          </cell>
          <cell r="DR163" t="str">
            <v>0</v>
          </cell>
          <cell r="DS163" t="str">
            <v>0</v>
          </cell>
          <cell r="DT163" t="str">
            <v>0</v>
          </cell>
          <cell r="DU163" t="str">
            <v>0</v>
          </cell>
          <cell r="DV163" t="str">
            <v>0</v>
          </cell>
        </row>
        <row r="164">
          <cell r="A164" t="str">
            <v>Total Non-Operating Expense</v>
          </cell>
          <cell r="B164">
            <v>59040522.259999998</v>
          </cell>
          <cell r="C164">
            <v>4779663.3600000003</v>
          </cell>
          <cell r="D164">
            <v>5087969.46</v>
          </cell>
          <cell r="E164">
            <v>5173067.28</v>
          </cell>
          <cell r="F164">
            <v>4908750.51</v>
          </cell>
          <cell r="G164">
            <v>4795505.79</v>
          </cell>
          <cell r="H164">
            <v>4984986.8600000003</v>
          </cell>
          <cell r="I164">
            <v>4667766.13</v>
          </cell>
          <cell r="J164">
            <v>4685667.1100000003</v>
          </cell>
          <cell r="K164">
            <v>4976279.58</v>
          </cell>
          <cell r="L164">
            <v>4805988.05</v>
          </cell>
          <cell r="M164">
            <v>4887002</v>
          </cell>
          <cell r="N164">
            <v>5287876.13</v>
          </cell>
          <cell r="P164">
            <v>11946493.58</v>
          </cell>
          <cell r="Q164">
            <v>1000554.32</v>
          </cell>
          <cell r="R164">
            <v>1023242.59</v>
          </cell>
          <cell r="S164">
            <v>1015030.44</v>
          </cell>
          <cell r="T164">
            <v>1023063.56</v>
          </cell>
          <cell r="U164">
            <v>988010.68</v>
          </cell>
          <cell r="V164">
            <v>977581.33</v>
          </cell>
          <cell r="W164">
            <v>960842.06</v>
          </cell>
          <cell r="X164">
            <v>966537.81</v>
          </cell>
          <cell r="Y164">
            <v>966019.61</v>
          </cell>
          <cell r="Z164">
            <v>1009947.52</v>
          </cell>
          <cell r="AA164">
            <v>999505.99</v>
          </cell>
          <cell r="AB164">
            <v>1016157.67</v>
          </cell>
          <cell r="AD164">
            <v>57000</v>
          </cell>
          <cell r="AE164">
            <v>4750</v>
          </cell>
          <cell r="AF164">
            <v>4750</v>
          </cell>
          <cell r="AG164">
            <v>4750</v>
          </cell>
          <cell r="AH164">
            <v>4750</v>
          </cell>
          <cell r="AI164">
            <v>4750</v>
          </cell>
          <cell r="AJ164">
            <v>4750</v>
          </cell>
          <cell r="AK164">
            <v>4750</v>
          </cell>
          <cell r="AL164">
            <v>4750</v>
          </cell>
          <cell r="AM164">
            <v>4750</v>
          </cell>
          <cell r="AN164">
            <v>4750</v>
          </cell>
          <cell r="AO164">
            <v>4750</v>
          </cell>
          <cell r="AP164">
            <v>4750</v>
          </cell>
          <cell r="AR164">
            <v>28229407.5</v>
          </cell>
          <cell r="AS164">
            <v>2364907.08</v>
          </cell>
          <cell r="AT164">
            <v>2429980</v>
          </cell>
          <cell r="AU164">
            <v>2420218.08</v>
          </cell>
          <cell r="AV164">
            <v>2416040.7599999998</v>
          </cell>
          <cell r="AW164">
            <v>2360315.25</v>
          </cell>
          <cell r="AX164">
            <v>2349844.89</v>
          </cell>
          <cell r="AY164">
            <v>2288348.7999999998</v>
          </cell>
          <cell r="AZ164">
            <v>2282771.2799999998</v>
          </cell>
          <cell r="BA164">
            <v>2289020.0699999998</v>
          </cell>
          <cell r="BB164">
            <v>2318617.6000000001</v>
          </cell>
          <cell r="BC164">
            <v>2337621.9</v>
          </cell>
          <cell r="BD164">
            <v>2371721.79</v>
          </cell>
          <cell r="BF164">
            <v>7210055</v>
          </cell>
          <cell r="BG164">
            <v>545059</v>
          </cell>
          <cell r="BH164">
            <v>407934</v>
          </cell>
          <cell r="BI164">
            <v>380919</v>
          </cell>
          <cell r="BJ164">
            <v>398011</v>
          </cell>
          <cell r="BK164">
            <v>385227</v>
          </cell>
          <cell r="BL164">
            <v>453037</v>
          </cell>
          <cell r="BM164">
            <v>562504</v>
          </cell>
          <cell r="BN164">
            <v>795580</v>
          </cell>
          <cell r="BO164">
            <v>915014</v>
          </cell>
          <cell r="BP164">
            <v>899876</v>
          </cell>
          <cell r="BQ164">
            <v>811578</v>
          </cell>
          <cell r="BR164">
            <v>655316</v>
          </cell>
          <cell r="BT164">
            <v>2630461</v>
          </cell>
          <cell r="BU164">
            <v>170277</v>
          </cell>
          <cell r="BV164">
            <v>187842</v>
          </cell>
          <cell r="BW164">
            <v>272861</v>
          </cell>
          <cell r="BX164">
            <v>192727</v>
          </cell>
          <cell r="BY164">
            <v>174877</v>
          </cell>
          <cell r="BZ164">
            <v>180625</v>
          </cell>
          <cell r="CA164">
            <v>184932</v>
          </cell>
          <cell r="CB164">
            <v>249020</v>
          </cell>
          <cell r="CC164">
            <v>250075</v>
          </cell>
          <cell r="CD164">
            <v>220626</v>
          </cell>
          <cell r="CE164">
            <v>253747</v>
          </cell>
          <cell r="CF164">
            <v>292852</v>
          </cell>
          <cell r="CH164">
            <v>-216330</v>
          </cell>
          <cell r="CI164">
            <v>-20442</v>
          </cell>
          <cell r="CJ164">
            <v>-18311</v>
          </cell>
          <cell r="CK164">
            <v>-693</v>
          </cell>
          <cell r="CL164">
            <v>0</v>
          </cell>
          <cell r="CM164">
            <v>0</v>
          </cell>
          <cell r="CN164">
            <v>0</v>
          </cell>
          <cell r="CO164">
            <v>-55969</v>
          </cell>
          <cell r="CP164">
            <v>-43848</v>
          </cell>
          <cell r="CQ164">
            <v>-1268</v>
          </cell>
          <cell r="CR164">
            <v>-23838</v>
          </cell>
          <cell r="CS164">
            <v>-51961</v>
          </cell>
          <cell r="CT164">
            <v>0</v>
          </cell>
          <cell r="CV164" t="str">
            <v>0</v>
          </cell>
          <cell r="CW164" t="str">
            <v>0</v>
          </cell>
          <cell r="CX164" t="str">
            <v>0</v>
          </cell>
          <cell r="CY164" t="str">
            <v>0</v>
          </cell>
          <cell r="CZ164" t="str">
            <v>0</v>
          </cell>
          <cell r="DA164" t="str">
            <v>0</v>
          </cell>
          <cell r="DB164" t="str">
            <v>0</v>
          </cell>
          <cell r="DC164" t="str">
            <v>0</v>
          </cell>
          <cell r="DD164" t="str">
            <v>0</v>
          </cell>
          <cell r="DE164" t="str">
            <v>0</v>
          </cell>
          <cell r="DF164" t="str">
            <v>0</v>
          </cell>
          <cell r="DG164" t="str">
            <v>0</v>
          </cell>
          <cell r="DH164" t="str">
            <v>0</v>
          </cell>
          <cell r="DJ164">
            <v>-16544124</v>
          </cell>
          <cell r="DK164">
            <v>-1124755</v>
          </cell>
          <cell r="DL164">
            <v>-924425</v>
          </cell>
          <cell r="DM164">
            <v>-997148</v>
          </cell>
          <cell r="DN164">
            <v>-957823</v>
          </cell>
          <cell r="DO164">
            <v>-983634</v>
          </cell>
          <cell r="DP164">
            <v>-1132519</v>
          </cell>
          <cell r="DQ164">
            <v>-1352169</v>
          </cell>
          <cell r="DR164">
            <v>-1793213</v>
          </cell>
          <cell r="DS164">
            <v>-1979542</v>
          </cell>
          <cell r="DT164">
            <v>-1900205</v>
          </cell>
          <cell r="DU164">
            <v>-1785575</v>
          </cell>
          <cell r="DV164">
            <v>-1613116</v>
          </cell>
        </row>
        <row r="165">
          <cell r="A165" t="str">
            <v>Total Other Non-Operating Income/Expense</v>
          </cell>
          <cell r="B165">
            <v>55145292.259999998</v>
          </cell>
          <cell r="C165">
            <v>4550430.3600000003</v>
          </cell>
          <cell r="D165">
            <v>4898522.46</v>
          </cell>
          <cell r="E165">
            <v>4929024.28</v>
          </cell>
          <cell r="F165">
            <v>4685088.51</v>
          </cell>
          <cell r="G165">
            <v>4603792.79</v>
          </cell>
          <cell r="H165">
            <v>4733865.8600000003</v>
          </cell>
          <cell r="I165">
            <v>4351836.13</v>
          </cell>
          <cell r="J165">
            <v>4262843.1100000003</v>
          </cell>
          <cell r="K165">
            <v>4477353.58</v>
          </cell>
          <cell r="L165">
            <v>4348959.05</v>
          </cell>
          <cell r="M165">
            <v>4445991</v>
          </cell>
          <cell r="N165">
            <v>4857585.13</v>
          </cell>
          <cell r="P165">
            <v>11220669.789999999</v>
          </cell>
          <cell r="Q165">
            <v>952332.08</v>
          </cell>
          <cell r="R165">
            <v>983417.24</v>
          </cell>
          <cell r="S165">
            <v>970172.38</v>
          </cell>
          <cell r="T165">
            <v>982125.38</v>
          </cell>
          <cell r="U165">
            <v>948546.92</v>
          </cell>
          <cell r="V165">
            <v>931633.77</v>
          </cell>
          <cell r="W165">
            <v>904206.1</v>
          </cell>
          <cell r="X165">
            <v>888088.87</v>
          </cell>
          <cell r="Y165">
            <v>877755.17</v>
          </cell>
          <cell r="Z165">
            <v>924078.96</v>
          </cell>
          <cell r="AA165">
            <v>916877.16</v>
          </cell>
          <cell r="AB165">
            <v>941435.76</v>
          </cell>
          <cell r="AD165">
            <v>-215035.24</v>
          </cell>
          <cell r="AE165">
            <v>4750</v>
          </cell>
          <cell r="AF165">
            <v>4750</v>
          </cell>
          <cell r="AG165">
            <v>-71525.66</v>
          </cell>
          <cell r="AH165">
            <v>4750</v>
          </cell>
          <cell r="AI165">
            <v>4750</v>
          </cell>
          <cell r="AJ165">
            <v>-70046.06</v>
          </cell>
          <cell r="AK165">
            <v>4750</v>
          </cell>
          <cell r="AL165">
            <v>4750</v>
          </cell>
          <cell r="AM165">
            <v>-55731.76</v>
          </cell>
          <cell r="AN165">
            <v>4750</v>
          </cell>
          <cell r="AO165">
            <v>4750</v>
          </cell>
          <cell r="AP165">
            <v>-55731.76</v>
          </cell>
          <cell r="AR165">
            <v>26302227.5</v>
          </cell>
          <cell r="AS165">
            <v>2243404.08</v>
          </cell>
          <cell r="AT165">
            <v>2329599</v>
          </cell>
          <cell r="AU165">
            <v>2292568.08</v>
          </cell>
          <cell r="AV165">
            <v>2311610.7599999998</v>
          </cell>
          <cell r="AW165">
            <v>2259452.25</v>
          </cell>
          <cell r="AX165">
            <v>2218418.89</v>
          </cell>
          <cell r="AY165">
            <v>2141898.7999999998</v>
          </cell>
          <cell r="AZ165">
            <v>2078825.28</v>
          </cell>
          <cell r="BA165">
            <v>2045551.07</v>
          </cell>
          <cell r="BB165">
            <v>2094805.6</v>
          </cell>
          <cell r="BC165">
            <v>2122302.9</v>
          </cell>
          <cell r="BD165">
            <v>2163790.79</v>
          </cell>
          <cell r="BF165">
            <v>5707688</v>
          </cell>
          <cell r="BG165">
            <v>414958</v>
          </cell>
          <cell r="BH165">
            <v>259538</v>
          </cell>
          <cell r="BI165">
            <v>200972</v>
          </cell>
          <cell r="BJ165">
            <v>255194</v>
          </cell>
          <cell r="BK165">
            <v>278771</v>
          </cell>
          <cell r="BL165">
            <v>358054</v>
          </cell>
          <cell r="BM165">
            <v>463139</v>
          </cell>
          <cell r="BN165">
            <v>675363</v>
          </cell>
          <cell r="BO165">
            <v>781090</v>
          </cell>
          <cell r="BP165">
            <v>800939</v>
          </cell>
          <cell r="BQ165">
            <v>679868</v>
          </cell>
          <cell r="BR165">
            <v>539802</v>
          </cell>
          <cell r="BT165">
            <v>-4560562</v>
          </cell>
          <cell r="BU165">
            <v>-348947</v>
          </cell>
          <cell r="BV165">
            <v>-238053</v>
          </cell>
          <cell r="BW165">
            <v>-155195</v>
          </cell>
          <cell r="BX165">
            <v>-246052</v>
          </cell>
          <cell r="BY165">
            <v>-307782</v>
          </cell>
          <cell r="BZ165">
            <v>-364795</v>
          </cell>
          <cell r="CA165">
            <v>-453796</v>
          </cell>
          <cell r="CB165">
            <v>-521017</v>
          </cell>
          <cell r="CC165">
            <v>-573648</v>
          </cell>
          <cell r="CD165">
            <v>-555762</v>
          </cell>
          <cell r="CE165">
            <v>-451036</v>
          </cell>
          <cell r="CF165">
            <v>-344479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V165" t="str">
            <v>0</v>
          </cell>
          <cell r="CW165" t="str">
            <v>0</v>
          </cell>
          <cell r="CX165" t="str">
            <v>0</v>
          </cell>
          <cell r="CY165" t="str">
            <v>0</v>
          </cell>
          <cell r="CZ165" t="str">
            <v>0</v>
          </cell>
          <cell r="DA165" t="str">
            <v>0</v>
          </cell>
          <cell r="DB165" t="str">
            <v>0</v>
          </cell>
          <cell r="DC165" t="str">
            <v>0</v>
          </cell>
          <cell r="DD165" t="str">
            <v>0</v>
          </cell>
          <cell r="DE165" t="str">
            <v>0</v>
          </cell>
          <cell r="DF165" t="str">
            <v>0</v>
          </cell>
          <cell r="DG165" t="str">
            <v>0</v>
          </cell>
          <cell r="DH165" t="str">
            <v>0</v>
          </cell>
          <cell r="DJ165">
            <v>343944</v>
          </cell>
          <cell r="DK165">
            <v>28662</v>
          </cell>
          <cell r="DL165">
            <v>28662</v>
          </cell>
          <cell r="DM165">
            <v>28662</v>
          </cell>
          <cell r="DN165">
            <v>28662</v>
          </cell>
          <cell r="DO165">
            <v>28662</v>
          </cell>
          <cell r="DP165">
            <v>28662</v>
          </cell>
          <cell r="DQ165">
            <v>28662</v>
          </cell>
          <cell r="DR165">
            <v>28662</v>
          </cell>
          <cell r="DS165">
            <v>28662</v>
          </cell>
          <cell r="DT165">
            <v>28662</v>
          </cell>
          <cell r="DU165">
            <v>28662</v>
          </cell>
          <cell r="DV165">
            <v>28662</v>
          </cell>
        </row>
        <row r="166">
          <cell r="A166" t="str">
            <v>Other Non-Operating Income/(Expense)</v>
          </cell>
          <cell r="B166">
            <v>-2905662.0200000033</v>
          </cell>
          <cell r="C166">
            <v>-124567.34000000078</v>
          </cell>
          <cell r="D166">
            <v>-408850.44000000041</v>
          </cell>
          <cell r="E166">
            <v>-376074.26000000071</v>
          </cell>
          <cell r="F166">
            <v>-127089.49000000022</v>
          </cell>
          <cell r="G166">
            <v>-128315.77000000048</v>
          </cell>
          <cell r="H166">
            <v>-406779.84000000078</v>
          </cell>
          <cell r="I166">
            <v>-156407.11000000034</v>
          </cell>
          <cell r="J166">
            <v>-112597.09000000078</v>
          </cell>
          <cell r="K166">
            <v>-353929.56000000052</v>
          </cell>
          <cell r="L166">
            <v>-126768.03000000026</v>
          </cell>
          <cell r="M166">
            <v>-105434.98000000045</v>
          </cell>
          <cell r="N166">
            <v>-478848.11000000034</v>
          </cell>
          <cell r="P166">
            <v>-349358.54999999981</v>
          </cell>
          <cell r="Q166">
            <v>-28381.559999999947</v>
          </cell>
          <cell r="R166">
            <v>-50282.799999999952</v>
          </cell>
          <cell r="S166">
            <v>-27215.719999999914</v>
          </cell>
          <cell r="T166">
            <v>-39409.060000000005</v>
          </cell>
          <cell r="U166">
            <v>-28331.400000000016</v>
          </cell>
          <cell r="V166">
            <v>-36513.580000000016</v>
          </cell>
          <cell r="W166">
            <v>-32359.660000000069</v>
          </cell>
          <cell r="X166">
            <v>-26441.1700000001</v>
          </cell>
          <cell r="Y166">
            <v>-5585.4199999999837</v>
          </cell>
          <cell r="Z166">
            <v>-42008.070000000007</v>
          </cell>
          <cell r="AA166">
            <v>-10866.36000000003</v>
          </cell>
          <cell r="AB166">
            <v>-21963.749999999971</v>
          </cell>
          <cell r="AD166">
            <v>-57000</v>
          </cell>
          <cell r="AE166">
            <v>-4750</v>
          </cell>
          <cell r="AF166">
            <v>-4750</v>
          </cell>
          <cell r="AG166">
            <v>-4750</v>
          </cell>
          <cell r="AH166">
            <v>-4750</v>
          </cell>
          <cell r="AI166">
            <v>-4750</v>
          </cell>
          <cell r="AJ166">
            <v>-4750</v>
          </cell>
          <cell r="AK166">
            <v>-4750</v>
          </cell>
          <cell r="AL166">
            <v>-4750</v>
          </cell>
          <cell r="AM166">
            <v>-4750</v>
          </cell>
          <cell r="AN166">
            <v>-4750</v>
          </cell>
          <cell r="AO166">
            <v>-4750</v>
          </cell>
          <cell r="AP166">
            <v>-4750</v>
          </cell>
          <cell r="AR166">
            <v>-607581.98000000045</v>
          </cell>
          <cell r="AS166">
            <v>-38590.370000000112</v>
          </cell>
          <cell r="AT166">
            <v>-92814.290000000037</v>
          </cell>
          <cell r="AU166">
            <v>-39738.370000000112</v>
          </cell>
          <cell r="AV166">
            <v>-40536.049999999814</v>
          </cell>
          <cell r="AW166">
            <v>-41499.540000000037</v>
          </cell>
          <cell r="AX166">
            <v>-63864.180000000168</v>
          </cell>
          <cell r="AY166">
            <v>-63572.089999999851</v>
          </cell>
          <cell r="AZ166">
            <v>-39172.569999999832</v>
          </cell>
          <cell r="BA166">
            <v>-32361.35999999987</v>
          </cell>
          <cell r="BB166">
            <v>-50305.89000000013</v>
          </cell>
          <cell r="BC166">
            <v>-33544.189999999944</v>
          </cell>
          <cell r="BD166">
            <v>-71583.080000000075</v>
          </cell>
          <cell r="BF166">
            <v>250000</v>
          </cell>
          <cell r="BG166">
            <v>20833</v>
          </cell>
          <cell r="BH166">
            <v>20833</v>
          </cell>
          <cell r="BI166">
            <v>20834</v>
          </cell>
          <cell r="BJ166">
            <v>20833</v>
          </cell>
          <cell r="BK166">
            <v>20833</v>
          </cell>
          <cell r="BL166">
            <v>20834</v>
          </cell>
          <cell r="BM166">
            <v>20833</v>
          </cell>
          <cell r="BN166">
            <v>20833</v>
          </cell>
          <cell r="BO166">
            <v>20834</v>
          </cell>
          <cell r="BP166">
            <v>20833</v>
          </cell>
          <cell r="BQ166">
            <v>20833</v>
          </cell>
          <cell r="BR166">
            <v>20834</v>
          </cell>
          <cell r="BT166">
            <v>-25800</v>
          </cell>
          <cell r="BU166">
            <v>-2150</v>
          </cell>
          <cell r="BV166">
            <v>-2150</v>
          </cell>
          <cell r="BW166">
            <v>-2150</v>
          </cell>
          <cell r="BX166">
            <v>-2150</v>
          </cell>
          <cell r="BY166">
            <v>-2150</v>
          </cell>
          <cell r="BZ166">
            <v>-2150</v>
          </cell>
          <cell r="CA166">
            <v>-2150</v>
          </cell>
          <cell r="CB166">
            <v>-2150</v>
          </cell>
          <cell r="CC166">
            <v>-2150</v>
          </cell>
          <cell r="CD166">
            <v>-2150</v>
          </cell>
          <cell r="CE166">
            <v>-2150</v>
          </cell>
          <cell r="CF166">
            <v>-2150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J166">
            <v>-343944</v>
          </cell>
          <cell r="DK166">
            <v>-28662</v>
          </cell>
          <cell r="DL166">
            <v>-28662</v>
          </cell>
          <cell r="DM166">
            <v>-28662</v>
          </cell>
          <cell r="DN166">
            <v>-28662</v>
          </cell>
          <cell r="DO166">
            <v>-28662</v>
          </cell>
          <cell r="DP166">
            <v>-28662</v>
          </cell>
          <cell r="DQ166">
            <v>-28662</v>
          </cell>
          <cell r="DR166">
            <v>-28662</v>
          </cell>
          <cell r="DS166">
            <v>-28662</v>
          </cell>
          <cell r="DT166">
            <v>-28662</v>
          </cell>
          <cell r="DU166">
            <v>-28662</v>
          </cell>
          <cell r="DV166">
            <v>-28662</v>
          </cell>
        </row>
        <row r="167">
          <cell r="A167" t="str">
            <v>Income / Loss, Before Income Taxes</v>
          </cell>
          <cell r="B167">
            <v>71246254.680000007</v>
          </cell>
          <cell r="C167">
            <v>-1890264.59</v>
          </cell>
          <cell r="D167">
            <v>10011475.70000002</v>
          </cell>
          <cell r="E167">
            <v>28384486.240000091</v>
          </cell>
          <cell r="F167">
            <v>32895085.209999971</v>
          </cell>
          <cell r="G167">
            <v>25012113.129999932</v>
          </cell>
          <cell r="H167">
            <v>11561446.949999988</v>
          </cell>
          <cell r="I167">
            <v>-2344940.9600000102</v>
          </cell>
          <cell r="J167">
            <v>-5513092.9199999934</v>
          </cell>
          <cell r="K167">
            <v>-10532513.089999983</v>
          </cell>
          <cell r="L167">
            <v>-5949517.5099999933</v>
          </cell>
          <cell r="M167">
            <v>-3936878.8</v>
          </cell>
          <cell r="N167">
            <v>-6451144.6800000062</v>
          </cell>
          <cell r="P167">
            <v>8037658.3500000164</v>
          </cell>
          <cell r="Q167">
            <v>-1253495.68</v>
          </cell>
          <cell r="R167">
            <v>853691.43000000855</v>
          </cell>
          <cell r="S167">
            <v>3427292.6</v>
          </cell>
          <cell r="T167">
            <v>5475401.3000000147</v>
          </cell>
          <cell r="U167">
            <v>4696298.8</v>
          </cell>
          <cell r="V167">
            <v>2294221.6600000151</v>
          </cell>
          <cell r="W167">
            <v>781377.37999999372</v>
          </cell>
          <cell r="X167">
            <v>-652661.14000000304</v>
          </cell>
          <cell r="Y167">
            <v>-1914295.68</v>
          </cell>
          <cell r="Z167">
            <v>-1974958.83</v>
          </cell>
          <cell r="AA167">
            <v>-1820543.38</v>
          </cell>
          <cell r="AB167">
            <v>-1874670.11</v>
          </cell>
          <cell r="AD167">
            <v>4024870.45</v>
          </cell>
          <cell r="AE167">
            <v>327704.56000000052</v>
          </cell>
          <cell r="AF167">
            <v>327702.75</v>
          </cell>
          <cell r="AG167">
            <v>403977.26999999944</v>
          </cell>
          <cell r="AH167">
            <v>307793.24</v>
          </cell>
          <cell r="AI167">
            <v>307778.90000000002</v>
          </cell>
          <cell r="AJ167">
            <v>382496.22</v>
          </cell>
          <cell r="AK167">
            <v>307745.44000000134</v>
          </cell>
          <cell r="AL167">
            <v>307738.06000000052</v>
          </cell>
          <cell r="AM167">
            <v>368233.15000000061</v>
          </cell>
          <cell r="AN167">
            <v>307730</v>
          </cell>
          <cell r="AO167">
            <v>307748.12000000104</v>
          </cell>
          <cell r="AP167">
            <v>368222.74</v>
          </cell>
          <cell r="AR167">
            <v>72448691.079999998</v>
          </cell>
          <cell r="AS167">
            <v>3661762.91</v>
          </cell>
          <cell r="AT167">
            <v>4423993.6399999997</v>
          </cell>
          <cell r="AU167">
            <v>6442898.8399999999</v>
          </cell>
          <cell r="AV167">
            <v>10940928.119999999</v>
          </cell>
          <cell r="AW167">
            <v>9974239.4200000018</v>
          </cell>
          <cell r="AX167">
            <v>9428980.7300000004</v>
          </cell>
          <cell r="AY167">
            <v>4433582.47</v>
          </cell>
          <cell r="AZ167">
            <v>4631919.1100000003</v>
          </cell>
          <cell r="BA167">
            <v>3860766.35</v>
          </cell>
          <cell r="BB167">
            <v>3905722.11</v>
          </cell>
          <cell r="BC167">
            <v>7827485.1999999974</v>
          </cell>
          <cell r="BD167">
            <v>2916412.18</v>
          </cell>
          <cell r="BF167">
            <v>52558520</v>
          </cell>
          <cell r="BG167">
            <v>2291971</v>
          </cell>
          <cell r="BH167">
            <v>3791734</v>
          </cell>
          <cell r="BI167">
            <v>8137967</v>
          </cell>
          <cell r="BJ167">
            <v>7300968</v>
          </cell>
          <cell r="BK167">
            <v>7349576</v>
          </cell>
          <cell r="BL167">
            <v>16550886</v>
          </cell>
          <cell r="BM167">
            <v>1678757</v>
          </cell>
          <cell r="BN167">
            <v>1112094</v>
          </cell>
          <cell r="BO167">
            <v>955930</v>
          </cell>
          <cell r="BP167">
            <v>884505</v>
          </cell>
          <cell r="BQ167">
            <v>1110982</v>
          </cell>
          <cell r="BR167">
            <v>1393150</v>
          </cell>
          <cell r="BT167">
            <v>30222946</v>
          </cell>
          <cell r="BU167">
            <v>1279391</v>
          </cell>
          <cell r="BV167">
            <v>1442903</v>
          </cell>
          <cell r="BW167">
            <v>1330992</v>
          </cell>
          <cell r="BX167">
            <v>2045726</v>
          </cell>
          <cell r="BY167">
            <v>2365932</v>
          </cell>
          <cell r="BZ167">
            <v>2306015</v>
          </cell>
          <cell r="CA167">
            <v>1929553</v>
          </cell>
          <cell r="CB167">
            <v>1691728</v>
          </cell>
          <cell r="CC167">
            <v>11738696</v>
          </cell>
          <cell r="CD167">
            <v>1467678</v>
          </cell>
          <cell r="CE167">
            <v>1368950</v>
          </cell>
          <cell r="CF167">
            <v>1255382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</row>
        <row r="168">
          <cell r="A168" t="str">
            <v>Total Provision (Benefit) for Inc Tax</v>
          </cell>
          <cell r="B168">
            <v>29324954.400000002</v>
          </cell>
          <cell r="C168">
            <v>-777957.88</v>
          </cell>
          <cell r="D168">
            <v>4120617.86</v>
          </cell>
          <cell r="E168">
            <v>11683130.189999999</v>
          </cell>
          <cell r="F168">
            <v>13539631.73</v>
          </cell>
          <cell r="G168">
            <v>10294880.6</v>
          </cell>
          <cell r="H168">
            <v>4758706.3</v>
          </cell>
          <cell r="I168">
            <v>-965163.79</v>
          </cell>
          <cell r="J168">
            <v>-2269234.31</v>
          </cell>
          <cell r="K168">
            <v>-4335168.42</v>
          </cell>
          <cell r="L168">
            <v>-2448746.86</v>
          </cell>
          <cell r="M168">
            <v>-1620464.35</v>
          </cell>
          <cell r="N168">
            <v>-2655276.67</v>
          </cell>
          <cell r="P168">
            <v>3520494.88</v>
          </cell>
          <cell r="Q168">
            <v>-549018.54</v>
          </cell>
          <cell r="R168">
            <v>373898.67</v>
          </cell>
          <cell r="S168">
            <v>1501166.74</v>
          </cell>
          <cell r="T168">
            <v>2398228.39</v>
          </cell>
          <cell r="U168">
            <v>2056961.07</v>
          </cell>
          <cell r="V168">
            <v>1004871.33</v>
          </cell>
          <cell r="W168">
            <v>342245.25</v>
          </cell>
          <cell r="X168">
            <v>-285872.76</v>
          </cell>
          <cell r="Y168">
            <v>-838458.48</v>
          </cell>
          <cell r="Z168">
            <v>-865018.91</v>
          </cell>
          <cell r="AA168">
            <v>-797405.09</v>
          </cell>
          <cell r="AB168">
            <v>-821102.79</v>
          </cell>
          <cell r="AD168">
            <v>1565634.03</v>
          </cell>
          <cell r="AE168">
            <v>127458.31</v>
          </cell>
          <cell r="AF168">
            <v>127458.05</v>
          </cell>
          <cell r="AG168">
            <v>157129.78</v>
          </cell>
          <cell r="AH168">
            <v>119716.56</v>
          </cell>
          <cell r="AI168">
            <v>119714.21</v>
          </cell>
          <cell r="AJ168">
            <v>148812.20000000001</v>
          </cell>
          <cell r="AK168">
            <v>119716.64</v>
          </cell>
          <cell r="AL168">
            <v>119714.1</v>
          </cell>
          <cell r="AM168">
            <v>143242.93</v>
          </cell>
          <cell r="AN168">
            <v>119714.74</v>
          </cell>
          <cell r="AO168">
            <v>119713.74</v>
          </cell>
          <cell r="AP168">
            <v>143242.76999999999</v>
          </cell>
          <cell r="AR168">
            <v>26443773.350000001</v>
          </cell>
          <cell r="AS168">
            <v>1336543.48</v>
          </cell>
          <cell r="AT168">
            <v>1614757.86</v>
          </cell>
          <cell r="AU168">
            <v>2351658.2200000002</v>
          </cell>
          <cell r="AV168">
            <v>3993438.64</v>
          </cell>
          <cell r="AW168">
            <v>3640598.2</v>
          </cell>
          <cell r="AX168">
            <v>3441578.48</v>
          </cell>
          <cell r="AY168">
            <v>1618258.07</v>
          </cell>
          <cell r="AZ168">
            <v>1690650.4</v>
          </cell>
          <cell r="BA168">
            <v>1409180.15</v>
          </cell>
          <cell r="BB168">
            <v>1425588.28</v>
          </cell>
          <cell r="BC168">
            <v>2857032.14</v>
          </cell>
          <cell r="BD168">
            <v>1064489.43</v>
          </cell>
          <cell r="BF168">
            <v>20813170</v>
          </cell>
          <cell r="BG168">
            <v>907620</v>
          </cell>
          <cell r="BH168">
            <v>1501527</v>
          </cell>
          <cell r="BI168">
            <v>3222634</v>
          </cell>
          <cell r="BJ168">
            <v>2891183</v>
          </cell>
          <cell r="BK168">
            <v>2910432</v>
          </cell>
          <cell r="BL168">
            <v>6554151</v>
          </cell>
          <cell r="BM168">
            <v>664788</v>
          </cell>
          <cell r="BN168">
            <v>440388</v>
          </cell>
          <cell r="BO168">
            <v>378548</v>
          </cell>
          <cell r="BP168">
            <v>350264</v>
          </cell>
          <cell r="BQ168">
            <v>439948</v>
          </cell>
          <cell r="BR168">
            <v>551687</v>
          </cell>
          <cell r="BT168">
            <v>11968290</v>
          </cell>
          <cell r="BU168">
            <v>506640</v>
          </cell>
          <cell r="BV168">
            <v>571390</v>
          </cell>
          <cell r="BW168">
            <v>527074</v>
          </cell>
          <cell r="BX168">
            <v>810108</v>
          </cell>
          <cell r="BY168">
            <v>936910</v>
          </cell>
          <cell r="BZ168">
            <v>913183</v>
          </cell>
          <cell r="CA168">
            <v>764103</v>
          </cell>
          <cell r="CB168">
            <v>669924</v>
          </cell>
          <cell r="CC168">
            <v>4648523</v>
          </cell>
          <cell r="CD168">
            <v>581201</v>
          </cell>
          <cell r="CE168">
            <v>542104</v>
          </cell>
          <cell r="CF168">
            <v>497130</v>
          </cell>
          <cell r="CH168" t="str">
            <v>0</v>
          </cell>
          <cell r="CI168" t="str">
            <v>0</v>
          </cell>
          <cell r="CJ168" t="str">
            <v>0</v>
          </cell>
          <cell r="CK168" t="str">
            <v>0</v>
          </cell>
          <cell r="CL168" t="str">
            <v>0</v>
          </cell>
          <cell r="CM168" t="str">
            <v>0</v>
          </cell>
          <cell r="CN168" t="str">
            <v>0</v>
          </cell>
          <cell r="CO168" t="str">
            <v>0</v>
          </cell>
          <cell r="CP168" t="str">
            <v>0</v>
          </cell>
          <cell r="CQ168" t="str">
            <v>0</v>
          </cell>
          <cell r="CR168" t="str">
            <v>0</v>
          </cell>
          <cell r="CS168" t="str">
            <v>0</v>
          </cell>
          <cell r="CT168" t="str">
            <v>0</v>
          </cell>
          <cell r="CV168" t="str">
            <v>0</v>
          </cell>
          <cell r="CW168" t="str">
            <v>0</v>
          </cell>
          <cell r="CX168" t="str">
            <v>0</v>
          </cell>
          <cell r="CY168" t="str">
            <v>0</v>
          </cell>
          <cell r="CZ168" t="str">
            <v>0</v>
          </cell>
          <cell r="DA168" t="str">
            <v>0</v>
          </cell>
          <cell r="DB168" t="str">
            <v>0</v>
          </cell>
          <cell r="DC168" t="str">
            <v>0</v>
          </cell>
          <cell r="DD168" t="str">
            <v>0</v>
          </cell>
          <cell r="DE168" t="str">
            <v>0</v>
          </cell>
          <cell r="DF168" t="str">
            <v>0</v>
          </cell>
          <cell r="DG168" t="str">
            <v>0</v>
          </cell>
          <cell r="DH168" t="str">
            <v>0</v>
          </cell>
          <cell r="DJ168" t="str">
            <v>0</v>
          </cell>
          <cell r="DK168" t="str">
            <v>0</v>
          </cell>
          <cell r="DL168" t="str">
            <v>0</v>
          </cell>
          <cell r="DM168" t="str">
            <v>0</v>
          </cell>
          <cell r="DN168" t="str">
            <v>0</v>
          </cell>
          <cell r="DO168" t="str">
            <v>0</v>
          </cell>
          <cell r="DP168" t="str">
            <v>0</v>
          </cell>
          <cell r="DQ168" t="str">
            <v>0</v>
          </cell>
          <cell r="DR168" t="str">
            <v>0</v>
          </cell>
          <cell r="DS168" t="str">
            <v>0</v>
          </cell>
          <cell r="DT168" t="str">
            <v>0</v>
          </cell>
          <cell r="DU168" t="str">
            <v>0</v>
          </cell>
          <cell r="DV168" t="str">
            <v>0</v>
          </cell>
        </row>
        <row r="169">
          <cell r="A169" t="str">
            <v>Income / Loss, Before Cumulative Effect</v>
          </cell>
          <cell r="B169">
            <v>41921300.280000016</v>
          </cell>
          <cell r="C169">
            <v>-1112306.71</v>
          </cell>
          <cell r="D169">
            <v>5890857.8400000203</v>
          </cell>
          <cell r="E169">
            <v>16701356.050000094</v>
          </cell>
          <cell r="F169">
            <v>19355453.479999971</v>
          </cell>
          <cell r="G169">
            <v>14717232.529999934</v>
          </cell>
          <cell r="H169">
            <v>6802740.6499999873</v>
          </cell>
          <cell r="I169">
            <v>-1379777.1700000102</v>
          </cell>
          <cell r="J169">
            <v>-3243858.6099999934</v>
          </cell>
          <cell r="K169">
            <v>-6197344.6699999832</v>
          </cell>
          <cell r="L169">
            <v>-3500770.6499999934</v>
          </cell>
          <cell r="M169">
            <v>-2316414.4500000002</v>
          </cell>
          <cell r="N169">
            <v>-3795868.0100000063</v>
          </cell>
          <cell r="P169">
            <v>4517163.4700000174</v>
          </cell>
          <cell r="Q169">
            <v>-704477.14000000351</v>
          </cell>
          <cell r="R169">
            <v>479792.76000000862</v>
          </cell>
          <cell r="S169">
            <v>1926125.86</v>
          </cell>
          <cell r="T169">
            <v>3077172.9100000151</v>
          </cell>
          <cell r="U169">
            <v>2639337.7299999944</v>
          </cell>
          <cell r="V169">
            <v>1289350.330000015</v>
          </cell>
          <cell r="W169">
            <v>439132.12999999372</v>
          </cell>
          <cell r="X169">
            <v>-366788.38000000303</v>
          </cell>
          <cell r="Y169">
            <v>-1075837.2</v>
          </cell>
          <cell r="Z169">
            <v>-1109939.92</v>
          </cell>
          <cell r="AA169">
            <v>-1023138.29</v>
          </cell>
          <cell r="AB169">
            <v>-1053567.32</v>
          </cell>
          <cell r="AD169">
            <v>2459236.420000005</v>
          </cell>
          <cell r="AE169">
            <v>200246.25</v>
          </cell>
          <cell r="AF169">
            <v>200244.70000000083</v>
          </cell>
          <cell r="AG169">
            <v>246847.49</v>
          </cell>
          <cell r="AH169">
            <v>188076.68</v>
          </cell>
          <cell r="AI169">
            <v>188064.68999999948</v>
          </cell>
          <cell r="AJ169">
            <v>233684.0200000008</v>
          </cell>
          <cell r="AK169">
            <v>188028.80000000075</v>
          </cell>
          <cell r="AL169">
            <v>188023.96000000089</v>
          </cell>
          <cell r="AM169">
            <v>224990.22000000128</v>
          </cell>
          <cell r="AN169">
            <v>188015.26</v>
          </cell>
          <cell r="AO169">
            <v>188034.38000000082</v>
          </cell>
          <cell r="AP169">
            <v>224979.97000000128</v>
          </cell>
          <cell r="AR169">
            <v>46004917.729999989</v>
          </cell>
          <cell r="AS169">
            <v>2325219.4300000002</v>
          </cell>
          <cell r="AT169">
            <v>2809235.78</v>
          </cell>
          <cell r="AU169">
            <v>4091240.62</v>
          </cell>
          <cell r="AV169">
            <v>6947489.4799999986</v>
          </cell>
          <cell r="AW169">
            <v>6333641.2200000016</v>
          </cell>
          <cell r="AX169">
            <v>5987402.2500000009</v>
          </cell>
          <cell r="AY169">
            <v>2815324.4</v>
          </cell>
          <cell r="AZ169">
            <v>2941268.71</v>
          </cell>
          <cell r="BA169">
            <v>2451586.2000000002</v>
          </cell>
          <cell r="BB169">
            <v>2480133.83</v>
          </cell>
          <cell r="BC169">
            <v>4970453.0599999996</v>
          </cell>
          <cell r="BD169">
            <v>1851922.75</v>
          </cell>
          <cell r="BF169">
            <v>31745350</v>
          </cell>
          <cell r="BG169">
            <v>1384351</v>
          </cell>
          <cell r="BH169">
            <v>2290207</v>
          </cell>
          <cell r="BI169">
            <v>4915333</v>
          </cell>
          <cell r="BJ169">
            <v>4409785</v>
          </cell>
          <cell r="BK169">
            <v>4439144</v>
          </cell>
          <cell r="BL169">
            <v>9996735</v>
          </cell>
          <cell r="BM169">
            <v>1013969</v>
          </cell>
          <cell r="BN169">
            <v>671706</v>
          </cell>
          <cell r="BO169">
            <v>577382</v>
          </cell>
          <cell r="BP169">
            <v>534241</v>
          </cell>
          <cell r="BQ169">
            <v>671034</v>
          </cell>
          <cell r="BR169">
            <v>841463</v>
          </cell>
          <cell r="BT169">
            <v>18254656</v>
          </cell>
          <cell r="BU169">
            <v>772751</v>
          </cell>
          <cell r="BV169">
            <v>871513</v>
          </cell>
          <cell r="BW169">
            <v>803918</v>
          </cell>
          <cell r="BX169">
            <v>1235618</v>
          </cell>
          <cell r="BY169">
            <v>1429022</v>
          </cell>
          <cell r="BZ169">
            <v>1392832</v>
          </cell>
          <cell r="CA169">
            <v>1165450</v>
          </cell>
          <cell r="CB169">
            <v>1021804</v>
          </cell>
          <cell r="CC169">
            <v>7090173</v>
          </cell>
          <cell r="CD169">
            <v>886477</v>
          </cell>
          <cell r="CE169">
            <v>826846</v>
          </cell>
          <cell r="CF169">
            <v>758252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</row>
        <row r="170">
          <cell r="A170" t="str">
            <v>Income Statement - Net (Income) Loss</v>
          </cell>
          <cell r="B170">
            <v>41921300.280000016</v>
          </cell>
          <cell r="C170">
            <v>-1112306.71</v>
          </cell>
          <cell r="D170">
            <v>5890857.8400000203</v>
          </cell>
          <cell r="E170">
            <v>16701356.050000094</v>
          </cell>
          <cell r="F170">
            <v>19355453.479999971</v>
          </cell>
          <cell r="G170">
            <v>14717232.529999934</v>
          </cell>
          <cell r="H170">
            <v>6802740.6499999873</v>
          </cell>
          <cell r="I170">
            <v>-1379777.1700000102</v>
          </cell>
          <cell r="J170">
            <v>-3243858.6099999934</v>
          </cell>
          <cell r="K170">
            <v>-6197344.6699999832</v>
          </cell>
          <cell r="L170">
            <v>-3500770.6499999934</v>
          </cell>
          <cell r="M170">
            <v>-2316414.4500000002</v>
          </cell>
          <cell r="N170">
            <v>-3795868.0100000063</v>
          </cell>
          <cell r="P170">
            <v>4517163.4700000174</v>
          </cell>
          <cell r="Q170">
            <v>-704477.14000000351</v>
          </cell>
          <cell r="R170">
            <v>479792.76000000862</v>
          </cell>
          <cell r="S170">
            <v>1926125.86</v>
          </cell>
          <cell r="T170">
            <v>3077172.9100000151</v>
          </cell>
          <cell r="U170">
            <v>2639337.7299999944</v>
          </cell>
          <cell r="V170">
            <v>1289350.330000015</v>
          </cell>
          <cell r="W170">
            <v>439132.12999999372</v>
          </cell>
          <cell r="X170">
            <v>-366788.38000000303</v>
          </cell>
          <cell r="Y170">
            <v>-1075837.2</v>
          </cell>
          <cell r="Z170">
            <v>-1109939.92</v>
          </cell>
          <cell r="AA170">
            <v>-1023138.29</v>
          </cell>
          <cell r="AB170">
            <v>-1053567.32</v>
          </cell>
          <cell r="AD170">
            <v>2459236.420000005</v>
          </cell>
          <cell r="AE170">
            <v>200246.25</v>
          </cell>
          <cell r="AF170">
            <v>200244.70000000083</v>
          </cell>
          <cell r="AG170">
            <v>246847.49</v>
          </cell>
          <cell r="AH170">
            <v>188076.68</v>
          </cell>
          <cell r="AI170">
            <v>188064.68999999948</v>
          </cell>
          <cell r="AJ170">
            <v>233684.0200000008</v>
          </cell>
          <cell r="AK170">
            <v>188028.80000000075</v>
          </cell>
          <cell r="AL170">
            <v>188023.96000000089</v>
          </cell>
          <cell r="AM170">
            <v>224990.22000000128</v>
          </cell>
          <cell r="AN170">
            <v>188015.26</v>
          </cell>
          <cell r="AO170">
            <v>188034.38000000082</v>
          </cell>
          <cell r="AP170">
            <v>224979.97000000128</v>
          </cell>
          <cell r="AR170">
            <v>46004917.729999989</v>
          </cell>
          <cell r="AS170">
            <v>2325219.4300000002</v>
          </cell>
          <cell r="AT170">
            <v>2809235.78</v>
          </cell>
          <cell r="AU170">
            <v>4091240.62</v>
          </cell>
          <cell r="AV170">
            <v>6947489.4799999986</v>
          </cell>
          <cell r="AW170">
            <v>6333641.2200000016</v>
          </cell>
          <cell r="AX170">
            <v>5987402.2500000009</v>
          </cell>
          <cell r="AY170">
            <v>2815324.4</v>
          </cell>
          <cell r="AZ170">
            <v>2941268.71</v>
          </cell>
          <cell r="BA170">
            <v>2451586.2000000002</v>
          </cell>
          <cell r="BB170">
            <v>2480133.83</v>
          </cell>
          <cell r="BC170">
            <v>4970453.0599999996</v>
          </cell>
          <cell r="BD170">
            <v>1851922.75</v>
          </cell>
          <cell r="BF170">
            <v>31745350</v>
          </cell>
          <cell r="BG170">
            <v>1384351</v>
          </cell>
          <cell r="BH170">
            <v>2290207</v>
          </cell>
          <cell r="BI170">
            <v>4915333</v>
          </cell>
          <cell r="BJ170">
            <v>4409785</v>
          </cell>
          <cell r="BK170">
            <v>4439144</v>
          </cell>
          <cell r="BL170">
            <v>9996735</v>
          </cell>
          <cell r="BM170">
            <v>1013969</v>
          </cell>
          <cell r="BN170">
            <v>671706</v>
          </cell>
          <cell r="BO170">
            <v>577382</v>
          </cell>
          <cell r="BP170">
            <v>534241</v>
          </cell>
          <cell r="BQ170">
            <v>671034</v>
          </cell>
          <cell r="BR170">
            <v>841463</v>
          </cell>
          <cell r="BT170">
            <v>18254656</v>
          </cell>
          <cell r="BU170">
            <v>772751</v>
          </cell>
          <cell r="BV170">
            <v>871513</v>
          </cell>
          <cell r="BW170">
            <v>803918</v>
          </cell>
          <cell r="BX170">
            <v>1235618</v>
          </cell>
          <cell r="BY170">
            <v>1429022</v>
          </cell>
          <cell r="BZ170">
            <v>1392832</v>
          </cell>
          <cell r="CA170">
            <v>1165450</v>
          </cell>
          <cell r="CB170">
            <v>1021804</v>
          </cell>
          <cell r="CC170">
            <v>7090173</v>
          </cell>
          <cell r="CD170">
            <v>886477</v>
          </cell>
          <cell r="CE170">
            <v>826846</v>
          </cell>
          <cell r="CF170">
            <v>758252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</row>
        <row r="172">
          <cell r="A172" t="str">
            <v>Labor</v>
          </cell>
          <cell r="B172">
            <v>30690338.739999998</v>
          </cell>
          <cell r="C172">
            <v>2678081.12</v>
          </cell>
          <cell r="D172">
            <v>2375916.12</v>
          </cell>
          <cell r="E172">
            <v>2688777.21</v>
          </cell>
          <cell r="F172">
            <v>2584490.2599999998</v>
          </cell>
          <cell r="G172">
            <v>2375916.12</v>
          </cell>
          <cell r="H172">
            <v>2584490.2599999998</v>
          </cell>
          <cell r="I172">
            <v>2584490.2599999998</v>
          </cell>
          <cell r="J172">
            <v>2480203.2200000002</v>
          </cell>
          <cell r="K172">
            <v>2584490.2599999998</v>
          </cell>
          <cell r="L172">
            <v>2688777.21</v>
          </cell>
          <cell r="M172">
            <v>2480204.2200000002</v>
          </cell>
          <cell r="N172">
            <v>2584502.48</v>
          </cell>
          <cell r="P172">
            <v>14086425.41</v>
          </cell>
          <cell r="Q172">
            <v>1228886.9099999999</v>
          </cell>
          <cell r="R172">
            <v>1081114.6200000001</v>
          </cell>
          <cell r="S172">
            <v>1229989.74</v>
          </cell>
          <cell r="T172">
            <v>1181056.7</v>
          </cell>
          <cell r="U172">
            <v>1082700.98</v>
          </cell>
          <cell r="V172">
            <v>1181694.23</v>
          </cell>
          <cell r="W172">
            <v>1181806.73</v>
          </cell>
          <cell r="X172">
            <v>1140932.52</v>
          </cell>
          <cell r="Y172">
            <v>1192600.6200000001</v>
          </cell>
          <cell r="Z172">
            <v>1245659.6100000001</v>
          </cell>
          <cell r="AA172">
            <v>1144729.79</v>
          </cell>
          <cell r="AB172">
            <v>1195252.96</v>
          </cell>
          <cell r="AD172">
            <v>58881072.959999993</v>
          </cell>
          <cell r="AE172">
            <v>5171463.07</v>
          </cell>
          <cell r="AF172">
            <v>4512943.3600000003</v>
          </cell>
          <cell r="AG172">
            <v>5171463.07</v>
          </cell>
          <cell r="AH172">
            <v>4965056.63</v>
          </cell>
          <cell r="AI172">
            <v>4524852.57</v>
          </cell>
          <cell r="AJ172">
            <v>4965056.63</v>
          </cell>
          <cell r="AK172">
            <v>4965056.63</v>
          </cell>
          <cell r="AL172">
            <v>4744954.53</v>
          </cell>
          <cell r="AM172">
            <v>4965056.63</v>
          </cell>
          <cell r="AN172">
            <v>5185158.68</v>
          </cell>
          <cell r="AO172">
            <v>4744954.53</v>
          </cell>
          <cell r="AP172">
            <v>4965056.63</v>
          </cell>
          <cell r="AR172">
            <v>19151001.869999997</v>
          </cell>
          <cell r="AS172">
            <v>1648776.95</v>
          </cell>
          <cell r="AT172">
            <v>1496950.81</v>
          </cell>
          <cell r="AU172">
            <v>1669570.34</v>
          </cell>
          <cell r="AV172">
            <v>1612030.48</v>
          </cell>
          <cell r="AW172">
            <v>1496950.81</v>
          </cell>
          <cell r="AX172">
            <v>1612030.48</v>
          </cell>
          <cell r="AY172">
            <v>1612030.48</v>
          </cell>
          <cell r="AZ172">
            <v>1554490.63</v>
          </cell>
          <cell r="BA172">
            <v>1612030.48</v>
          </cell>
          <cell r="BB172">
            <v>1669570.3</v>
          </cell>
          <cell r="BC172">
            <v>1554490.63</v>
          </cell>
          <cell r="BD172">
            <v>1612079.48</v>
          </cell>
          <cell r="BF172">
            <v>11922322</v>
          </cell>
          <cell r="BG172">
            <v>1038280</v>
          </cell>
          <cell r="BH172">
            <v>914625</v>
          </cell>
          <cell r="BI172">
            <v>1051819</v>
          </cell>
          <cell r="BJ172">
            <v>1006088</v>
          </cell>
          <cell r="BK172">
            <v>914625</v>
          </cell>
          <cell r="BL172">
            <v>1006088</v>
          </cell>
          <cell r="BM172">
            <v>1006088</v>
          </cell>
          <cell r="BN172">
            <v>960357</v>
          </cell>
          <cell r="BO172">
            <v>1006088</v>
          </cell>
          <cell r="BP172">
            <v>1051819</v>
          </cell>
          <cell r="BQ172">
            <v>960357</v>
          </cell>
          <cell r="BR172">
            <v>1006088</v>
          </cell>
          <cell r="BT172">
            <v>751698</v>
          </cell>
          <cell r="BU172">
            <v>65669</v>
          </cell>
          <cell r="BV172">
            <v>57103</v>
          </cell>
          <cell r="BW172">
            <v>65669</v>
          </cell>
          <cell r="BX172">
            <v>63547</v>
          </cell>
          <cell r="BY172">
            <v>57770</v>
          </cell>
          <cell r="BZ172">
            <v>63547</v>
          </cell>
          <cell r="CA172">
            <v>63547</v>
          </cell>
          <cell r="CB172">
            <v>60658</v>
          </cell>
          <cell r="CC172">
            <v>63547</v>
          </cell>
          <cell r="CD172">
            <v>66436</v>
          </cell>
          <cell r="CE172">
            <v>60658</v>
          </cell>
          <cell r="CF172">
            <v>63547</v>
          </cell>
          <cell r="CH172" t="str">
            <v>0</v>
          </cell>
          <cell r="CI172" t="str">
            <v>0</v>
          </cell>
          <cell r="CJ172" t="str">
            <v>0</v>
          </cell>
          <cell r="CK172" t="str">
            <v>0</v>
          </cell>
          <cell r="CL172" t="str">
            <v>0</v>
          </cell>
          <cell r="CM172" t="str">
            <v>0</v>
          </cell>
          <cell r="CN172" t="str">
            <v>0</v>
          </cell>
          <cell r="CO172" t="str">
            <v>0</v>
          </cell>
          <cell r="CP172" t="str">
            <v>0</v>
          </cell>
          <cell r="CQ172" t="str">
            <v>0</v>
          </cell>
          <cell r="CR172" t="str">
            <v>0</v>
          </cell>
          <cell r="CS172" t="str">
            <v>0</v>
          </cell>
          <cell r="CT172" t="str">
            <v>0</v>
          </cell>
          <cell r="CV172" t="str">
            <v>0</v>
          </cell>
          <cell r="CW172" t="str">
            <v>0</v>
          </cell>
          <cell r="CX172" t="str">
            <v>0</v>
          </cell>
          <cell r="CY172" t="str">
            <v>0</v>
          </cell>
          <cell r="CZ172" t="str">
            <v>0</v>
          </cell>
          <cell r="DA172" t="str">
            <v>0</v>
          </cell>
          <cell r="DB172" t="str">
            <v>0</v>
          </cell>
          <cell r="DC172" t="str">
            <v>0</v>
          </cell>
          <cell r="DD172" t="str">
            <v>0</v>
          </cell>
          <cell r="DE172" t="str">
            <v>0</v>
          </cell>
          <cell r="DF172" t="str">
            <v>0</v>
          </cell>
          <cell r="DG172" t="str">
            <v>0</v>
          </cell>
          <cell r="DH172" t="str">
            <v>0</v>
          </cell>
          <cell r="DJ172" t="str">
            <v>0</v>
          </cell>
          <cell r="DK172" t="str">
            <v>0</v>
          </cell>
          <cell r="DL172" t="str">
            <v>0</v>
          </cell>
          <cell r="DM172" t="str">
            <v>0</v>
          </cell>
          <cell r="DN172" t="str">
            <v>0</v>
          </cell>
          <cell r="DO172" t="str">
            <v>0</v>
          </cell>
          <cell r="DP172" t="str">
            <v>0</v>
          </cell>
          <cell r="DQ172" t="str">
            <v>0</v>
          </cell>
          <cell r="DR172" t="str">
            <v>0</v>
          </cell>
          <cell r="DS172" t="str">
            <v>0</v>
          </cell>
          <cell r="DT172" t="str">
            <v>0</v>
          </cell>
          <cell r="DU172" t="str">
            <v>0</v>
          </cell>
          <cell r="DV172" t="str">
            <v>0</v>
          </cell>
        </row>
        <row r="173">
          <cell r="A173" t="str">
            <v>Benefits</v>
          </cell>
          <cell r="B173">
            <v>10902252.899999999</v>
          </cell>
          <cell r="C173">
            <v>934172.64</v>
          </cell>
          <cell r="D173">
            <v>876398.8</v>
          </cell>
          <cell r="E173">
            <v>934342.18</v>
          </cell>
          <cell r="F173">
            <v>918370.66</v>
          </cell>
          <cell r="G173">
            <v>846370.77</v>
          </cell>
          <cell r="H173">
            <v>918370.66</v>
          </cell>
          <cell r="I173">
            <v>918370.66</v>
          </cell>
          <cell r="J173">
            <v>882370.91</v>
          </cell>
          <cell r="K173">
            <v>918370.66</v>
          </cell>
          <cell r="L173">
            <v>954370.77</v>
          </cell>
          <cell r="M173">
            <v>882371.86</v>
          </cell>
          <cell r="N173">
            <v>918372.33</v>
          </cell>
          <cell r="P173">
            <v>5816613.9699999997</v>
          </cell>
          <cell r="Q173">
            <v>506046.08</v>
          </cell>
          <cell r="R173">
            <v>448787.45</v>
          </cell>
          <cell r="S173">
            <v>506493.98</v>
          </cell>
          <cell r="T173">
            <v>487451.01</v>
          </cell>
          <cell r="U173">
            <v>449353.96</v>
          </cell>
          <cell r="V173">
            <v>487714.37</v>
          </cell>
          <cell r="W173">
            <v>487762.02</v>
          </cell>
          <cell r="X173">
            <v>471898.86</v>
          </cell>
          <cell r="Y173">
            <v>491967</v>
          </cell>
          <cell r="Z173">
            <v>512605.93</v>
          </cell>
          <cell r="AA173">
            <v>473470.2</v>
          </cell>
          <cell r="AB173">
            <v>493063.11</v>
          </cell>
          <cell r="AD173">
            <v>18118254.07</v>
          </cell>
          <cell r="AE173">
            <v>1590854.66</v>
          </cell>
          <cell r="AF173">
            <v>1389347.65</v>
          </cell>
          <cell r="AG173">
            <v>1590854.66</v>
          </cell>
          <cell r="AH173">
            <v>1527694.32</v>
          </cell>
          <cell r="AI173">
            <v>1392991.85</v>
          </cell>
          <cell r="AJ173">
            <v>1527694.32</v>
          </cell>
          <cell r="AK173">
            <v>1527694.32</v>
          </cell>
          <cell r="AL173">
            <v>1460343.06</v>
          </cell>
          <cell r="AM173">
            <v>1527694.32</v>
          </cell>
          <cell r="AN173">
            <v>1595045.53</v>
          </cell>
          <cell r="AO173">
            <v>1460343.06</v>
          </cell>
          <cell r="AP173">
            <v>1527696.32</v>
          </cell>
          <cell r="AR173">
            <v>6758418.6900000004</v>
          </cell>
          <cell r="AS173">
            <v>589264.73</v>
          </cell>
          <cell r="AT173">
            <v>528290.28</v>
          </cell>
          <cell r="AU173">
            <v>587950.17000000004</v>
          </cell>
          <cell r="AV173">
            <v>568063.53</v>
          </cell>
          <cell r="AW173">
            <v>528290.28</v>
          </cell>
          <cell r="AX173">
            <v>568063.53</v>
          </cell>
          <cell r="AY173">
            <v>568063.53</v>
          </cell>
          <cell r="AZ173">
            <v>548176.91</v>
          </cell>
          <cell r="BA173">
            <v>568063.53</v>
          </cell>
          <cell r="BB173">
            <v>587950.17000000004</v>
          </cell>
          <cell r="BC173">
            <v>548176.91</v>
          </cell>
          <cell r="BD173">
            <v>568065.12</v>
          </cell>
          <cell r="BF173">
            <v>1073009</v>
          </cell>
          <cell r="BG173">
            <v>93445</v>
          </cell>
          <cell r="BH173">
            <v>82316</v>
          </cell>
          <cell r="BI173">
            <v>94664</v>
          </cell>
          <cell r="BJ173">
            <v>90548</v>
          </cell>
          <cell r="BK173">
            <v>82316</v>
          </cell>
          <cell r="BL173">
            <v>90548</v>
          </cell>
          <cell r="BM173">
            <v>90548</v>
          </cell>
          <cell r="BN173">
            <v>86432</v>
          </cell>
          <cell r="BO173">
            <v>90548</v>
          </cell>
          <cell r="BP173">
            <v>94664</v>
          </cell>
          <cell r="BQ173">
            <v>86432</v>
          </cell>
          <cell r="BR173">
            <v>90548</v>
          </cell>
          <cell r="BT173">
            <v>67653</v>
          </cell>
          <cell r="BU173">
            <v>5911</v>
          </cell>
          <cell r="BV173">
            <v>5139</v>
          </cell>
          <cell r="BW173">
            <v>5911</v>
          </cell>
          <cell r="BX173">
            <v>5719</v>
          </cell>
          <cell r="BY173">
            <v>5199</v>
          </cell>
          <cell r="BZ173">
            <v>5719</v>
          </cell>
          <cell r="CA173">
            <v>5719</v>
          </cell>
          <cell r="CB173">
            <v>5459</v>
          </cell>
          <cell r="CC173">
            <v>5719</v>
          </cell>
          <cell r="CD173">
            <v>5980</v>
          </cell>
          <cell r="CE173">
            <v>5459</v>
          </cell>
          <cell r="CF173">
            <v>5719</v>
          </cell>
          <cell r="CH173" t="str">
            <v>0</v>
          </cell>
          <cell r="CI173" t="str">
            <v>0</v>
          </cell>
          <cell r="CJ173" t="str">
            <v>0</v>
          </cell>
          <cell r="CK173" t="str">
            <v>0</v>
          </cell>
          <cell r="CL173" t="str">
            <v>0</v>
          </cell>
          <cell r="CM173" t="str">
            <v>0</v>
          </cell>
          <cell r="CN173" t="str">
            <v>0</v>
          </cell>
          <cell r="CO173" t="str">
            <v>0</v>
          </cell>
          <cell r="CP173" t="str">
            <v>0</v>
          </cell>
          <cell r="CQ173" t="str">
            <v>0</v>
          </cell>
          <cell r="CR173" t="str">
            <v>0</v>
          </cell>
          <cell r="CS173" t="str">
            <v>0</v>
          </cell>
          <cell r="CT173" t="str">
            <v>0</v>
          </cell>
          <cell r="CV173" t="str">
            <v>0</v>
          </cell>
          <cell r="CW173" t="str">
            <v>0</v>
          </cell>
          <cell r="CX173" t="str">
            <v>0</v>
          </cell>
          <cell r="CY173" t="str">
            <v>0</v>
          </cell>
          <cell r="CZ173" t="str">
            <v>0</v>
          </cell>
          <cell r="DA173" t="str">
            <v>0</v>
          </cell>
          <cell r="DB173" t="str">
            <v>0</v>
          </cell>
          <cell r="DC173" t="str">
            <v>0</v>
          </cell>
          <cell r="DD173" t="str">
            <v>0</v>
          </cell>
          <cell r="DE173" t="str">
            <v>0</v>
          </cell>
          <cell r="DF173" t="str">
            <v>0</v>
          </cell>
          <cell r="DG173" t="str">
            <v>0</v>
          </cell>
          <cell r="DH173" t="str">
            <v>0</v>
          </cell>
          <cell r="DJ173" t="str">
            <v>0</v>
          </cell>
          <cell r="DK173" t="str">
            <v>0</v>
          </cell>
          <cell r="DL173" t="str">
            <v>0</v>
          </cell>
          <cell r="DM173" t="str">
            <v>0</v>
          </cell>
          <cell r="DN173" t="str">
            <v>0</v>
          </cell>
          <cell r="DO173" t="str">
            <v>0</v>
          </cell>
          <cell r="DP173" t="str">
            <v>0</v>
          </cell>
          <cell r="DQ173" t="str">
            <v>0</v>
          </cell>
          <cell r="DR173" t="str">
            <v>0</v>
          </cell>
          <cell r="DS173" t="str">
            <v>0</v>
          </cell>
          <cell r="DT173" t="str">
            <v>0</v>
          </cell>
          <cell r="DU173" t="str">
            <v>0</v>
          </cell>
          <cell r="DV173" t="str">
            <v>0</v>
          </cell>
        </row>
        <row r="174">
          <cell r="A174" t="str">
            <v>Materials &amp; Supplies</v>
          </cell>
          <cell r="B174">
            <v>7273461.4199999999</v>
          </cell>
          <cell r="C174">
            <v>604504.56999999995</v>
          </cell>
          <cell r="D174">
            <v>578023.91</v>
          </cell>
          <cell r="E174">
            <v>628935.68999999994</v>
          </cell>
          <cell r="F174">
            <v>656297</v>
          </cell>
          <cell r="G174">
            <v>590791.89</v>
          </cell>
          <cell r="H174">
            <v>605616.43999999994</v>
          </cell>
          <cell r="I174">
            <v>581000.43999999994</v>
          </cell>
          <cell r="J174">
            <v>598190.46</v>
          </cell>
          <cell r="K174">
            <v>565291.82999999996</v>
          </cell>
          <cell r="L174">
            <v>588386.31999999995</v>
          </cell>
          <cell r="M174">
            <v>598456.49</v>
          </cell>
          <cell r="N174">
            <v>677966.38</v>
          </cell>
          <cell r="P174">
            <v>1536329.2</v>
          </cell>
          <cell r="Q174">
            <v>133321.5</v>
          </cell>
          <cell r="R174">
            <v>123511.6</v>
          </cell>
          <cell r="S174">
            <v>126690.55</v>
          </cell>
          <cell r="T174">
            <v>118670.75</v>
          </cell>
          <cell r="U174">
            <v>125391.9</v>
          </cell>
          <cell r="V174">
            <v>127092.65</v>
          </cell>
          <cell r="W174">
            <v>134056.65</v>
          </cell>
          <cell r="X174">
            <v>126101.1</v>
          </cell>
          <cell r="Y174">
            <v>144637.79999999999</v>
          </cell>
          <cell r="Z174">
            <v>128520.3</v>
          </cell>
          <cell r="AA174">
            <v>126200.9</v>
          </cell>
          <cell r="AB174">
            <v>122133.5</v>
          </cell>
          <cell r="AD174">
            <v>862303.04</v>
          </cell>
          <cell r="AE174">
            <v>69910.67</v>
          </cell>
          <cell r="AF174">
            <v>69495.67</v>
          </cell>
          <cell r="AG174">
            <v>76506.67</v>
          </cell>
          <cell r="AH174">
            <v>69879.67</v>
          </cell>
          <cell r="AI174">
            <v>69496.67</v>
          </cell>
          <cell r="AJ174">
            <v>69506.67</v>
          </cell>
          <cell r="AK174">
            <v>76879.67</v>
          </cell>
          <cell r="AL174">
            <v>69496.67</v>
          </cell>
          <cell r="AM174">
            <v>69506.67</v>
          </cell>
          <cell r="AN174">
            <v>71879.67</v>
          </cell>
          <cell r="AO174">
            <v>78296.67</v>
          </cell>
          <cell r="AP174">
            <v>71447.67</v>
          </cell>
          <cell r="AR174">
            <v>4499962.95</v>
          </cell>
          <cell r="AS174">
            <v>270247.15000000002</v>
          </cell>
          <cell r="AT174">
            <v>334866.15000000002</v>
          </cell>
          <cell r="AU174">
            <v>463501.25</v>
          </cell>
          <cell r="AV174">
            <v>362812.7</v>
          </cell>
          <cell r="AW174">
            <v>447582</v>
          </cell>
          <cell r="AX174">
            <v>382615.85</v>
          </cell>
          <cell r="AY174">
            <v>266353.7</v>
          </cell>
          <cell r="AZ174">
            <v>369954.9</v>
          </cell>
          <cell r="BA174">
            <v>280523.5</v>
          </cell>
          <cell r="BB174">
            <v>301632.7</v>
          </cell>
          <cell r="BC174">
            <v>463392.2</v>
          </cell>
          <cell r="BD174">
            <v>556480.85</v>
          </cell>
          <cell r="BF174">
            <v>278400</v>
          </cell>
          <cell r="BG174">
            <v>23200</v>
          </cell>
          <cell r="BH174">
            <v>23200</v>
          </cell>
          <cell r="BI174">
            <v>23200</v>
          </cell>
          <cell r="BJ174">
            <v>23200</v>
          </cell>
          <cell r="BK174">
            <v>23200</v>
          </cell>
          <cell r="BL174">
            <v>23200</v>
          </cell>
          <cell r="BM174">
            <v>23200</v>
          </cell>
          <cell r="BN174">
            <v>23200</v>
          </cell>
          <cell r="BO174">
            <v>23200</v>
          </cell>
          <cell r="BP174">
            <v>23200</v>
          </cell>
          <cell r="BQ174">
            <v>23200</v>
          </cell>
          <cell r="BR174">
            <v>23200</v>
          </cell>
          <cell r="BT174">
            <v>220900</v>
          </cell>
          <cell r="BU174">
            <v>16950</v>
          </cell>
          <cell r="BV174">
            <v>20450</v>
          </cell>
          <cell r="BW174">
            <v>20450</v>
          </cell>
          <cell r="BX174">
            <v>20450</v>
          </cell>
          <cell r="BY174">
            <v>20450</v>
          </cell>
          <cell r="BZ174">
            <v>20450</v>
          </cell>
          <cell r="CA174">
            <v>16950</v>
          </cell>
          <cell r="CB174">
            <v>16950</v>
          </cell>
          <cell r="CC174">
            <v>16950</v>
          </cell>
          <cell r="CD174">
            <v>16950</v>
          </cell>
          <cell r="CE174">
            <v>16950</v>
          </cell>
          <cell r="CF174">
            <v>16950</v>
          </cell>
          <cell r="CH174" t="str">
            <v>0</v>
          </cell>
          <cell r="CI174" t="str">
            <v>0</v>
          </cell>
          <cell r="CJ174" t="str">
            <v>0</v>
          </cell>
          <cell r="CK174" t="str">
            <v>0</v>
          </cell>
          <cell r="CL174" t="str">
            <v>0</v>
          </cell>
          <cell r="CM174" t="str">
            <v>0</v>
          </cell>
          <cell r="CN174" t="str">
            <v>0</v>
          </cell>
          <cell r="CO174" t="str">
            <v>0</v>
          </cell>
          <cell r="CP174" t="str">
            <v>0</v>
          </cell>
          <cell r="CQ174" t="str">
            <v>0</v>
          </cell>
          <cell r="CR174" t="str">
            <v>0</v>
          </cell>
          <cell r="CS174" t="str">
            <v>0</v>
          </cell>
          <cell r="CT174" t="str">
            <v>0</v>
          </cell>
          <cell r="CV174" t="str">
            <v>0</v>
          </cell>
          <cell r="CW174" t="str">
            <v>0</v>
          </cell>
          <cell r="CX174" t="str">
            <v>0</v>
          </cell>
          <cell r="CY174" t="str">
            <v>0</v>
          </cell>
          <cell r="CZ174" t="str">
            <v>0</v>
          </cell>
          <cell r="DA174" t="str">
            <v>0</v>
          </cell>
          <cell r="DB174" t="str">
            <v>0</v>
          </cell>
          <cell r="DC174" t="str">
            <v>0</v>
          </cell>
          <cell r="DD174" t="str">
            <v>0</v>
          </cell>
          <cell r="DE174" t="str">
            <v>0</v>
          </cell>
          <cell r="DF174" t="str">
            <v>0</v>
          </cell>
          <cell r="DG174" t="str">
            <v>0</v>
          </cell>
          <cell r="DH174" t="str">
            <v>0</v>
          </cell>
          <cell r="DJ174" t="str">
            <v>0</v>
          </cell>
          <cell r="DK174" t="str">
            <v>0</v>
          </cell>
          <cell r="DL174" t="str">
            <v>0</v>
          </cell>
          <cell r="DM174" t="str">
            <v>0</v>
          </cell>
          <cell r="DN174" t="str">
            <v>0</v>
          </cell>
          <cell r="DO174" t="str">
            <v>0</v>
          </cell>
          <cell r="DP174" t="str">
            <v>0</v>
          </cell>
          <cell r="DQ174" t="str">
            <v>0</v>
          </cell>
          <cell r="DR174" t="str">
            <v>0</v>
          </cell>
          <cell r="DS174" t="str">
            <v>0</v>
          </cell>
          <cell r="DT174" t="str">
            <v>0</v>
          </cell>
          <cell r="DU174" t="str">
            <v>0</v>
          </cell>
          <cell r="DV174" t="str">
            <v>0</v>
          </cell>
        </row>
        <row r="175">
          <cell r="A175" t="str">
            <v>Vehicles &amp; Equip</v>
          </cell>
          <cell r="B175">
            <v>7027651.9000000004</v>
          </cell>
          <cell r="C175">
            <v>585676.52</v>
          </cell>
          <cell r="D175">
            <v>585624.02</v>
          </cell>
          <cell r="E175">
            <v>585608.02</v>
          </cell>
          <cell r="F175">
            <v>585650.52</v>
          </cell>
          <cell r="G175">
            <v>585624.02</v>
          </cell>
          <cell r="H175">
            <v>585624.02</v>
          </cell>
          <cell r="I175">
            <v>585676.52</v>
          </cell>
          <cell r="J175">
            <v>585624.02</v>
          </cell>
          <cell r="K175">
            <v>585624.02</v>
          </cell>
          <cell r="L175">
            <v>585676.52</v>
          </cell>
          <cell r="M175">
            <v>585610.02</v>
          </cell>
          <cell r="N175">
            <v>585633.68000000005</v>
          </cell>
          <cell r="P175">
            <v>2190578.59</v>
          </cell>
          <cell r="Q175">
            <v>173437.33</v>
          </cell>
          <cell r="R175">
            <v>176487.66</v>
          </cell>
          <cell r="S175">
            <v>179108.66</v>
          </cell>
          <cell r="T175">
            <v>176069.66</v>
          </cell>
          <cell r="U175">
            <v>177868.66</v>
          </cell>
          <cell r="V175">
            <v>188301.66</v>
          </cell>
          <cell r="W175">
            <v>188263.66</v>
          </cell>
          <cell r="X175">
            <v>186132.66</v>
          </cell>
          <cell r="Y175">
            <v>191562.66</v>
          </cell>
          <cell r="Z175">
            <v>182390.66</v>
          </cell>
          <cell r="AA175">
            <v>186161.66</v>
          </cell>
          <cell r="AB175">
            <v>184793.66</v>
          </cell>
          <cell r="AD175">
            <v>123296</v>
          </cell>
          <cell r="AE175">
            <v>10358</v>
          </cell>
          <cell r="AF175">
            <v>10258</v>
          </cell>
          <cell r="AG175">
            <v>10258</v>
          </cell>
          <cell r="AH175">
            <v>10258</v>
          </cell>
          <cell r="AI175">
            <v>10308</v>
          </cell>
          <cell r="AJ175">
            <v>10258</v>
          </cell>
          <cell r="AK175">
            <v>10258</v>
          </cell>
          <cell r="AL175">
            <v>10258</v>
          </cell>
          <cell r="AM175">
            <v>10308</v>
          </cell>
          <cell r="AN175">
            <v>10258</v>
          </cell>
          <cell r="AO175">
            <v>10258</v>
          </cell>
          <cell r="AP175">
            <v>10258</v>
          </cell>
          <cell r="AR175">
            <v>2896854.34</v>
          </cell>
          <cell r="AS175">
            <v>241551.5</v>
          </cell>
          <cell r="AT175">
            <v>241347</v>
          </cell>
          <cell r="AU175">
            <v>241514</v>
          </cell>
          <cell r="AV175">
            <v>241380.5</v>
          </cell>
          <cell r="AW175">
            <v>241390</v>
          </cell>
          <cell r="AX175">
            <v>241351</v>
          </cell>
          <cell r="AY175">
            <v>241372.5</v>
          </cell>
          <cell r="AZ175">
            <v>241371</v>
          </cell>
          <cell r="BA175">
            <v>241492</v>
          </cell>
          <cell r="BB175">
            <v>241414.5</v>
          </cell>
          <cell r="BC175">
            <v>241291</v>
          </cell>
          <cell r="BD175">
            <v>241379.34</v>
          </cell>
          <cell r="BF175">
            <v>2700</v>
          </cell>
          <cell r="BG175">
            <v>225</v>
          </cell>
          <cell r="BH175">
            <v>225</v>
          </cell>
          <cell r="BI175">
            <v>225</v>
          </cell>
          <cell r="BJ175">
            <v>225</v>
          </cell>
          <cell r="BK175">
            <v>225</v>
          </cell>
          <cell r="BL175">
            <v>225</v>
          </cell>
          <cell r="BM175">
            <v>225</v>
          </cell>
          <cell r="BN175">
            <v>225</v>
          </cell>
          <cell r="BO175">
            <v>225</v>
          </cell>
          <cell r="BP175">
            <v>225</v>
          </cell>
          <cell r="BQ175">
            <v>225</v>
          </cell>
          <cell r="BR175">
            <v>225</v>
          </cell>
          <cell r="BT175">
            <v>5100</v>
          </cell>
          <cell r="BU175">
            <v>425</v>
          </cell>
          <cell r="BV175">
            <v>425</v>
          </cell>
          <cell r="BW175">
            <v>425</v>
          </cell>
          <cell r="BX175">
            <v>425</v>
          </cell>
          <cell r="BY175">
            <v>425</v>
          </cell>
          <cell r="BZ175">
            <v>425</v>
          </cell>
          <cell r="CA175">
            <v>425</v>
          </cell>
          <cell r="CB175">
            <v>425</v>
          </cell>
          <cell r="CC175">
            <v>425</v>
          </cell>
          <cell r="CD175">
            <v>425</v>
          </cell>
          <cell r="CE175">
            <v>425</v>
          </cell>
          <cell r="CF175">
            <v>425</v>
          </cell>
          <cell r="CH175" t="str">
            <v>0</v>
          </cell>
          <cell r="CI175" t="str">
            <v>0</v>
          </cell>
          <cell r="CJ175" t="str">
            <v>0</v>
          </cell>
          <cell r="CK175" t="str">
            <v>0</v>
          </cell>
          <cell r="CL175" t="str">
            <v>0</v>
          </cell>
          <cell r="CM175" t="str">
            <v>0</v>
          </cell>
          <cell r="CN175" t="str">
            <v>0</v>
          </cell>
          <cell r="CO175" t="str">
            <v>0</v>
          </cell>
          <cell r="CP175" t="str">
            <v>0</v>
          </cell>
          <cell r="CQ175" t="str">
            <v>0</v>
          </cell>
          <cell r="CR175" t="str">
            <v>0</v>
          </cell>
          <cell r="CS175" t="str">
            <v>0</v>
          </cell>
          <cell r="CT175" t="str">
            <v>0</v>
          </cell>
          <cell r="CV175" t="str">
            <v>0</v>
          </cell>
          <cell r="CW175" t="str">
            <v>0</v>
          </cell>
          <cell r="CX175" t="str">
            <v>0</v>
          </cell>
          <cell r="CY175" t="str">
            <v>0</v>
          </cell>
          <cell r="CZ175" t="str">
            <v>0</v>
          </cell>
          <cell r="DA175" t="str">
            <v>0</v>
          </cell>
          <cell r="DB175" t="str">
            <v>0</v>
          </cell>
          <cell r="DC175" t="str">
            <v>0</v>
          </cell>
          <cell r="DD175" t="str">
            <v>0</v>
          </cell>
          <cell r="DE175" t="str">
            <v>0</v>
          </cell>
          <cell r="DF175" t="str">
            <v>0</v>
          </cell>
          <cell r="DG175" t="str">
            <v>0</v>
          </cell>
          <cell r="DH175" t="str">
            <v>0</v>
          </cell>
          <cell r="DJ175">
            <v>-36000</v>
          </cell>
          <cell r="DK175">
            <v>-3000</v>
          </cell>
          <cell r="DL175">
            <v>-3000</v>
          </cell>
          <cell r="DM175">
            <v>-3000</v>
          </cell>
          <cell r="DN175">
            <v>-3000</v>
          </cell>
          <cell r="DO175">
            <v>-3000</v>
          </cell>
          <cell r="DP175">
            <v>-3000</v>
          </cell>
          <cell r="DQ175">
            <v>-3000</v>
          </cell>
          <cell r="DR175">
            <v>-3000</v>
          </cell>
          <cell r="DS175">
            <v>-3000</v>
          </cell>
          <cell r="DT175">
            <v>-3000</v>
          </cell>
          <cell r="DU175">
            <v>-3000</v>
          </cell>
          <cell r="DV175">
            <v>-3000</v>
          </cell>
        </row>
        <row r="176">
          <cell r="A176" t="str">
            <v>Print &amp; Postages</v>
          </cell>
          <cell r="B176">
            <v>198643.20000000001</v>
          </cell>
          <cell r="C176">
            <v>22563.35</v>
          </cell>
          <cell r="D176">
            <v>16109</v>
          </cell>
          <cell r="E176">
            <v>18590.3</v>
          </cell>
          <cell r="F176">
            <v>15186.45</v>
          </cell>
          <cell r="G176">
            <v>13323.5</v>
          </cell>
          <cell r="H176">
            <v>13136.05</v>
          </cell>
          <cell r="I176">
            <v>15636.9</v>
          </cell>
          <cell r="J176">
            <v>21369.1</v>
          </cell>
          <cell r="K176">
            <v>19614.75</v>
          </cell>
          <cell r="L176">
            <v>15166.05</v>
          </cell>
          <cell r="M176">
            <v>13550.5</v>
          </cell>
          <cell r="N176">
            <v>14397.25</v>
          </cell>
          <cell r="P176">
            <v>86630</v>
          </cell>
          <cell r="Q176">
            <v>7559</v>
          </cell>
          <cell r="R176">
            <v>6911</v>
          </cell>
          <cell r="S176">
            <v>6921</v>
          </cell>
          <cell r="T176">
            <v>7581</v>
          </cell>
          <cell r="U176">
            <v>7434</v>
          </cell>
          <cell r="V176">
            <v>6995</v>
          </cell>
          <cell r="W176">
            <v>7058</v>
          </cell>
          <cell r="X176">
            <v>6934</v>
          </cell>
          <cell r="Y176">
            <v>7109</v>
          </cell>
          <cell r="Z176">
            <v>7374</v>
          </cell>
          <cell r="AA176">
            <v>7235</v>
          </cell>
          <cell r="AB176">
            <v>7519</v>
          </cell>
          <cell r="AD176">
            <v>361426.04</v>
          </cell>
          <cell r="AE176">
            <v>29603.67</v>
          </cell>
          <cell r="AF176">
            <v>29136.67</v>
          </cell>
          <cell r="AG176">
            <v>29135.67</v>
          </cell>
          <cell r="AH176">
            <v>29745.67</v>
          </cell>
          <cell r="AI176">
            <v>30332.67</v>
          </cell>
          <cell r="AJ176">
            <v>29135.67</v>
          </cell>
          <cell r="AK176">
            <v>32198.67</v>
          </cell>
          <cell r="AL176">
            <v>30862.67</v>
          </cell>
          <cell r="AM176">
            <v>31227.67</v>
          </cell>
          <cell r="AN176">
            <v>30954.67</v>
          </cell>
          <cell r="AO176">
            <v>29130.67</v>
          </cell>
          <cell r="AP176">
            <v>29961.67</v>
          </cell>
          <cell r="AR176">
            <v>171252.1</v>
          </cell>
          <cell r="AS176">
            <v>18090.5</v>
          </cell>
          <cell r="AT176">
            <v>11550.65</v>
          </cell>
          <cell r="AU176">
            <v>15808.55</v>
          </cell>
          <cell r="AV176">
            <v>14503.7</v>
          </cell>
          <cell r="AW176">
            <v>11980.85</v>
          </cell>
          <cell r="AX176">
            <v>10127.950000000001</v>
          </cell>
          <cell r="AY176">
            <v>13252.05</v>
          </cell>
          <cell r="AZ176">
            <v>18630.599999999999</v>
          </cell>
          <cell r="BA176">
            <v>17356.650000000001</v>
          </cell>
          <cell r="BB176">
            <v>12470.55</v>
          </cell>
          <cell r="BC176">
            <v>13407.85</v>
          </cell>
          <cell r="BD176">
            <v>14072.2</v>
          </cell>
          <cell r="BF176">
            <v>66900</v>
          </cell>
          <cell r="BG176">
            <v>5575</v>
          </cell>
          <cell r="BH176">
            <v>5575</v>
          </cell>
          <cell r="BI176">
            <v>5575</v>
          </cell>
          <cell r="BJ176">
            <v>5575</v>
          </cell>
          <cell r="BK176">
            <v>5575</v>
          </cell>
          <cell r="BL176">
            <v>5575</v>
          </cell>
          <cell r="BM176">
            <v>5575</v>
          </cell>
          <cell r="BN176">
            <v>5575</v>
          </cell>
          <cell r="BO176">
            <v>5575</v>
          </cell>
          <cell r="BP176">
            <v>5575</v>
          </cell>
          <cell r="BQ176">
            <v>5575</v>
          </cell>
          <cell r="BR176">
            <v>5575</v>
          </cell>
          <cell r="BT176">
            <v>8520</v>
          </cell>
          <cell r="BU176">
            <v>710</v>
          </cell>
          <cell r="BV176">
            <v>710</v>
          </cell>
          <cell r="BW176">
            <v>710</v>
          </cell>
          <cell r="BX176">
            <v>710</v>
          </cell>
          <cell r="BY176">
            <v>710</v>
          </cell>
          <cell r="BZ176">
            <v>710</v>
          </cell>
          <cell r="CA176">
            <v>710</v>
          </cell>
          <cell r="CB176">
            <v>710</v>
          </cell>
          <cell r="CC176">
            <v>710</v>
          </cell>
          <cell r="CD176">
            <v>710</v>
          </cell>
          <cell r="CE176">
            <v>710</v>
          </cell>
          <cell r="CF176">
            <v>710</v>
          </cell>
          <cell r="CH176" t="str">
            <v>0</v>
          </cell>
          <cell r="CI176" t="str">
            <v>0</v>
          </cell>
          <cell r="CJ176" t="str">
            <v>0</v>
          </cell>
          <cell r="CK176" t="str">
            <v>0</v>
          </cell>
          <cell r="CL176" t="str">
            <v>0</v>
          </cell>
          <cell r="CM176" t="str">
            <v>0</v>
          </cell>
          <cell r="CN176" t="str">
            <v>0</v>
          </cell>
          <cell r="CO176" t="str">
            <v>0</v>
          </cell>
          <cell r="CP176" t="str">
            <v>0</v>
          </cell>
          <cell r="CQ176" t="str">
            <v>0</v>
          </cell>
          <cell r="CR176" t="str">
            <v>0</v>
          </cell>
          <cell r="CS176" t="str">
            <v>0</v>
          </cell>
          <cell r="CT176" t="str">
            <v>0</v>
          </cell>
          <cell r="CV176" t="str">
            <v>0</v>
          </cell>
          <cell r="CW176" t="str">
            <v>0</v>
          </cell>
          <cell r="CX176" t="str">
            <v>0</v>
          </cell>
          <cell r="CY176" t="str">
            <v>0</v>
          </cell>
          <cell r="CZ176" t="str">
            <v>0</v>
          </cell>
          <cell r="DA176" t="str">
            <v>0</v>
          </cell>
          <cell r="DB176" t="str">
            <v>0</v>
          </cell>
          <cell r="DC176" t="str">
            <v>0</v>
          </cell>
          <cell r="DD176" t="str">
            <v>0</v>
          </cell>
          <cell r="DE176" t="str">
            <v>0</v>
          </cell>
          <cell r="DF176" t="str">
            <v>0</v>
          </cell>
          <cell r="DG176" t="str">
            <v>0</v>
          </cell>
          <cell r="DH176" t="str">
            <v>0</v>
          </cell>
          <cell r="DJ176" t="str">
            <v>0</v>
          </cell>
          <cell r="DK176" t="str">
            <v>0</v>
          </cell>
          <cell r="DL176" t="str">
            <v>0</v>
          </cell>
          <cell r="DM176" t="str">
            <v>0</v>
          </cell>
          <cell r="DN176" t="str">
            <v>0</v>
          </cell>
          <cell r="DO176" t="str">
            <v>0</v>
          </cell>
          <cell r="DP176" t="str">
            <v>0</v>
          </cell>
          <cell r="DQ176" t="str">
            <v>0</v>
          </cell>
          <cell r="DR176" t="str">
            <v>0</v>
          </cell>
          <cell r="DS176" t="str">
            <v>0</v>
          </cell>
          <cell r="DT176" t="str">
            <v>0</v>
          </cell>
          <cell r="DU176" t="str">
            <v>0</v>
          </cell>
          <cell r="DV176" t="str">
            <v>0</v>
          </cell>
        </row>
        <row r="177">
          <cell r="A177" t="str">
            <v>Insurance</v>
          </cell>
          <cell r="B177">
            <v>1191221.8400000001</v>
          </cell>
          <cell r="C177">
            <v>102743.28</v>
          </cell>
          <cell r="D177">
            <v>60587.87</v>
          </cell>
          <cell r="E177">
            <v>110640.42</v>
          </cell>
          <cell r="F177">
            <v>104688.01</v>
          </cell>
          <cell r="G177">
            <v>94203.77</v>
          </cell>
          <cell r="H177">
            <v>104194.8</v>
          </cell>
          <cell r="I177">
            <v>102456.9</v>
          </cell>
          <cell r="J177">
            <v>99060.86</v>
          </cell>
          <cell r="K177">
            <v>103355.73</v>
          </cell>
          <cell r="L177">
            <v>105833.74</v>
          </cell>
          <cell r="M177">
            <v>99024.47</v>
          </cell>
          <cell r="N177">
            <v>104431.99</v>
          </cell>
          <cell r="P177">
            <v>325019.93</v>
          </cell>
          <cell r="Q177">
            <v>26140.89</v>
          </cell>
          <cell r="R177">
            <v>26002.89</v>
          </cell>
          <cell r="S177">
            <v>26157.89</v>
          </cell>
          <cell r="T177">
            <v>26955.11</v>
          </cell>
          <cell r="U177">
            <v>27510.11</v>
          </cell>
          <cell r="V177">
            <v>27266.720000000001</v>
          </cell>
          <cell r="W177">
            <v>27469.72</v>
          </cell>
          <cell r="X177">
            <v>27466.720000000001</v>
          </cell>
          <cell r="Y177">
            <v>27283.72</v>
          </cell>
          <cell r="Z177">
            <v>27878.720000000001</v>
          </cell>
          <cell r="AA177">
            <v>27348.720000000001</v>
          </cell>
          <cell r="AB177">
            <v>27538.720000000001</v>
          </cell>
          <cell r="AD177">
            <v>3492707.73</v>
          </cell>
          <cell r="AE177">
            <v>287164.74</v>
          </cell>
          <cell r="AF177">
            <v>273099.74</v>
          </cell>
          <cell r="AG177">
            <v>273918.74</v>
          </cell>
          <cell r="AH177">
            <v>294763.82</v>
          </cell>
          <cell r="AI177">
            <v>294763.82</v>
          </cell>
          <cell r="AJ177">
            <v>294766.65999999997</v>
          </cell>
          <cell r="AK177">
            <v>294766.65999999997</v>
          </cell>
          <cell r="AL177">
            <v>294766.65999999997</v>
          </cell>
          <cell r="AM177">
            <v>294766.65999999997</v>
          </cell>
          <cell r="AN177">
            <v>296643.40999999997</v>
          </cell>
          <cell r="AO177">
            <v>296643.40999999997</v>
          </cell>
          <cell r="AP177">
            <v>296643.40999999997</v>
          </cell>
          <cell r="AR177">
            <v>742875.83</v>
          </cell>
          <cell r="AS177">
            <v>78565.399999999994</v>
          </cell>
          <cell r="AT177">
            <v>26138.17</v>
          </cell>
          <cell r="AU177">
            <v>93729.08</v>
          </cell>
          <cell r="AV177">
            <v>60814.559999999998</v>
          </cell>
          <cell r="AW177">
            <v>56204.39</v>
          </cell>
          <cell r="AX177">
            <v>73174.44</v>
          </cell>
          <cell r="AY177">
            <v>51668.86</v>
          </cell>
          <cell r="AZ177">
            <v>51605.48</v>
          </cell>
          <cell r="BA177">
            <v>64259.199999999997</v>
          </cell>
          <cell r="BB177">
            <v>75795.81</v>
          </cell>
          <cell r="BC177">
            <v>49097.27</v>
          </cell>
          <cell r="BD177">
            <v>61823.17</v>
          </cell>
          <cell r="BF177">
            <v>150000</v>
          </cell>
          <cell r="BG177">
            <v>12500</v>
          </cell>
          <cell r="BH177">
            <v>12500</v>
          </cell>
          <cell r="BI177">
            <v>12500</v>
          </cell>
          <cell r="BJ177">
            <v>12500</v>
          </cell>
          <cell r="BK177">
            <v>12500</v>
          </cell>
          <cell r="BL177">
            <v>12500</v>
          </cell>
          <cell r="BM177">
            <v>12500</v>
          </cell>
          <cell r="BN177">
            <v>12500</v>
          </cell>
          <cell r="BO177">
            <v>12500</v>
          </cell>
          <cell r="BP177">
            <v>12500</v>
          </cell>
          <cell r="BQ177">
            <v>12500</v>
          </cell>
          <cell r="BR177">
            <v>12500</v>
          </cell>
          <cell r="BT177">
            <v>64440</v>
          </cell>
          <cell r="BU177">
            <v>5370</v>
          </cell>
          <cell r="BV177">
            <v>5370</v>
          </cell>
          <cell r="BW177">
            <v>5370</v>
          </cell>
          <cell r="BX177">
            <v>5370</v>
          </cell>
          <cell r="BY177">
            <v>5370</v>
          </cell>
          <cell r="BZ177">
            <v>5370</v>
          </cell>
          <cell r="CA177">
            <v>5370</v>
          </cell>
          <cell r="CB177">
            <v>5370</v>
          </cell>
          <cell r="CC177">
            <v>5370</v>
          </cell>
          <cell r="CD177">
            <v>5370</v>
          </cell>
          <cell r="CE177">
            <v>5370</v>
          </cell>
          <cell r="CF177">
            <v>5370</v>
          </cell>
          <cell r="CH177" t="str">
            <v>0</v>
          </cell>
          <cell r="CI177" t="str">
            <v>0</v>
          </cell>
          <cell r="CJ177" t="str">
            <v>0</v>
          </cell>
          <cell r="CK177" t="str">
            <v>0</v>
          </cell>
          <cell r="CL177" t="str">
            <v>0</v>
          </cell>
          <cell r="CM177" t="str">
            <v>0</v>
          </cell>
          <cell r="CN177" t="str">
            <v>0</v>
          </cell>
          <cell r="CO177" t="str">
            <v>0</v>
          </cell>
          <cell r="CP177" t="str">
            <v>0</v>
          </cell>
          <cell r="CQ177" t="str">
            <v>0</v>
          </cell>
          <cell r="CR177" t="str">
            <v>0</v>
          </cell>
          <cell r="CS177" t="str">
            <v>0</v>
          </cell>
          <cell r="CT177" t="str">
            <v>0</v>
          </cell>
          <cell r="CV177" t="str">
            <v>0</v>
          </cell>
          <cell r="CW177" t="str">
            <v>0</v>
          </cell>
          <cell r="CX177" t="str">
            <v>0</v>
          </cell>
          <cell r="CY177" t="str">
            <v>0</v>
          </cell>
          <cell r="CZ177" t="str">
            <v>0</v>
          </cell>
          <cell r="DA177" t="str">
            <v>0</v>
          </cell>
          <cell r="DB177" t="str">
            <v>0</v>
          </cell>
          <cell r="DC177" t="str">
            <v>0</v>
          </cell>
          <cell r="DD177" t="str">
            <v>0</v>
          </cell>
          <cell r="DE177" t="str">
            <v>0</v>
          </cell>
          <cell r="DF177" t="str">
            <v>0</v>
          </cell>
          <cell r="DG177" t="str">
            <v>0</v>
          </cell>
          <cell r="DH177" t="str">
            <v>0</v>
          </cell>
          <cell r="DJ177" t="str">
            <v>0</v>
          </cell>
          <cell r="DK177" t="str">
            <v>0</v>
          </cell>
          <cell r="DL177" t="str">
            <v>0</v>
          </cell>
          <cell r="DM177" t="str">
            <v>0</v>
          </cell>
          <cell r="DN177" t="str">
            <v>0</v>
          </cell>
          <cell r="DO177" t="str">
            <v>0</v>
          </cell>
          <cell r="DP177" t="str">
            <v>0</v>
          </cell>
          <cell r="DQ177" t="str">
            <v>0</v>
          </cell>
          <cell r="DR177" t="str">
            <v>0</v>
          </cell>
          <cell r="DS177" t="str">
            <v>0</v>
          </cell>
          <cell r="DT177" t="str">
            <v>0</v>
          </cell>
          <cell r="DU177" t="str">
            <v>0</v>
          </cell>
          <cell r="DV177" t="str">
            <v>0</v>
          </cell>
        </row>
        <row r="178">
          <cell r="A178" t="str">
            <v>Marketing</v>
          </cell>
          <cell r="B178">
            <v>2139612.94</v>
          </cell>
          <cell r="C178">
            <v>146619.39000000001</v>
          </cell>
          <cell r="D178">
            <v>86064.39</v>
          </cell>
          <cell r="E178">
            <v>410825.39</v>
          </cell>
          <cell r="F178">
            <v>153617.01999999999</v>
          </cell>
          <cell r="G178">
            <v>144685.9</v>
          </cell>
          <cell r="H178">
            <v>282815.39</v>
          </cell>
          <cell r="I178">
            <v>85265.39</v>
          </cell>
          <cell r="J178">
            <v>83696.509999999995</v>
          </cell>
          <cell r="K178">
            <v>358318.39</v>
          </cell>
          <cell r="L178">
            <v>82833.39</v>
          </cell>
          <cell r="M178">
            <v>34840.39</v>
          </cell>
          <cell r="N178">
            <v>270031.39</v>
          </cell>
          <cell r="P178">
            <v>473020</v>
          </cell>
          <cell r="Q178">
            <v>32554</v>
          </cell>
          <cell r="R178">
            <v>40628</v>
          </cell>
          <cell r="S178">
            <v>70466</v>
          </cell>
          <cell r="T178">
            <v>47468</v>
          </cell>
          <cell r="U178">
            <v>50619</v>
          </cell>
          <cell r="V178">
            <v>36817</v>
          </cell>
          <cell r="W178">
            <v>36734</v>
          </cell>
          <cell r="X178">
            <v>40027</v>
          </cell>
          <cell r="Y178">
            <v>24842</v>
          </cell>
          <cell r="Z178">
            <v>33934</v>
          </cell>
          <cell r="AA178">
            <v>37317</v>
          </cell>
          <cell r="AB178">
            <v>21614</v>
          </cell>
          <cell r="AD178">
            <v>706680</v>
          </cell>
          <cell r="AE178">
            <v>58765</v>
          </cell>
          <cell r="AF178">
            <v>58765</v>
          </cell>
          <cell r="AG178">
            <v>59265</v>
          </cell>
          <cell r="AH178">
            <v>58765</v>
          </cell>
          <cell r="AI178">
            <v>58765</v>
          </cell>
          <cell r="AJ178">
            <v>58765</v>
          </cell>
          <cell r="AK178">
            <v>58765</v>
          </cell>
          <cell r="AL178">
            <v>59265</v>
          </cell>
          <cell r="AM178">
            <v>58765</v>
          </cell>
          <cell r="AN178">
            <v>58765</v>
          </cell>
          <cell r="AO178">
            <v>58765</v>
          </cell>
          <cell r="AP178">
            <v>59265</v>
          </cell>
          <cell r="AR178">
            <v>105579</v>
          </cell>
          <cell r="AS178">
            <v>3714.25</v>
          </cell>
          <cell r="AT178">
            <v>4908.25</v>
          </cell>
          <cell r="AU178">
            <v>62510.25</v>
          </cell>
          <cell r="AV178">
            <v>4284.25</v>
          </cell>
          <cell r="AW178">
            <v>7930.25</v>
          </cell>
          <cell r="AX178">
            <v>4207.25</v>
          </cell>
          <cell r="AY178">
            <v>4058.25</v>
          </cell>
          <cell r="AZ178">
            <v>2776.25</v>
          </cell>
          <cell r="BA178">
            <v>3310.25</v>
          </cell>
          <cell r="BB178">
            <v>2644.25</v>
          </cell>
          <cell r="BC178">
            <v>2986.25</v>
          </cell>
          <cell r="BD178">
            <v>2249.25</v>
          </cell>
          <cell r="BF178">
            <v>43200</v>
          </cell>
          <cell r="BG178">
            <v>3600</v>
          </cell>
          <cell r="BH178">
            <v>3600</v>
          </cell>
          <cell r="BI178">
            <v>3600</v>
          </cell>
          <cell r="BJ178">
            <v>3600</v>
          </cell>
          <cell r="BK178">
            <v>3600</v>
          </cell>
          <cell r="BL178">
            <v>3600</v>
          </cell>
          <cell r="BM178">
            <v>3600</v>
          </cell>
          <cell r="BN178">
            <v>3600</v>
          </cell>
          <cell r="BO178">
            <v>3600</v>
          </cell>
          <cell r="BP178">
            <v>3600</v>
          </cell>
          <cell r="BQ178">
            <v>3600</v>
          </cell>
          <cell r="BR178">
            <v>3600</v>
          </cell>
          <cell r="BT178">
            <v>23400</v>
          </cell>
          <cell r="BU178">
            <v>1950</v>
          </cell>
          <cell r="BV178">
            <v>1950</v>
          </cell>
          <cell r="BW178">
            <v>1950</v>
          </cell>
          <cell r="BX178">
            <v>1950</v>
          </cell>
          <cell r="BY178">
            <v>1950</v>
          </cell>
          <cell r="BZ178">
            <v>1950</v>
          </cell>
          <cell r="CA178">
            <v>1950</v>
          </cell>
          <cell r="CB178">
            <v>1950</v>
          </cell>
          <cell r="CC178">
            <v>1950</v>
          </cell>
          <cell r="CD178">
            <v>1950</v>
          </cell>
          <cell r="CE178">
            <v>1950</v>
          </cell>
          <cell r="CF178">
            <v>1950</v>
          </cell>
          <cell r="CH178" t="str">
            <v>0</v>
          </cell>
          <cell r="CI178" t="str">
            <v>0</v>
          </cell>
          <cell r="CJ178" t="str">
            <v>0</v>
          </cell>
          <cell r="CK178" t="str">
            <v>0</v>
          </cell>
          <cell r="CL178" t="str">
            <v>0</v>
          </cell>
          <cell r="CM178" t="str">
            <v>0</v>
          </cell>
          <cell r="CN178" t="str">
            <v>0</v>
          </cell>
          <cell r="CO178" t="str">
            <v>0</v>
          </cell>
          <cell r="CP178" t="str">
            <v>0</v>
          </cell>
          <cell r="CQ178" t="str">
            <v>0</v>
          </cell>
          <cell r="CR178" t="str">
            <v>0</v>
          </cell>
          <cell r="CS178" t="str">
            <v>0</v>
          </cell>
          <cell r="CT178" t="str">
            <v>0</v>
          </cell>
          <cell r="CV178" t="str">
            <v>0</v>
          </cell>
          <cell r="CW178" t="str">
            <v>0</v>
          </cell>
          <cell r="CX178" t="str">
            <v>0</v>
          </cell>
          <cell r="CY178" t="str">
            <v>0</v>
          </cell>
          <cell r="CZ178" t="str">
            <v>0</v>
          </cell>
          <cell r="DA178" t="str">
            <v>0</v>
          </cell>
          <cell r="DB178" t="str">
            <v>0</v>
          </cell>
          <cell r="DC178" t="str">
            <v>0</v>
          </cell>
          <cell r="DD178" t="str">
            <v>0</v>
          </cell>
          <cell r="DE178" t="str">
            <v>0</v>
          </cell>
          <cell r="DF178" t="str">
            <v>0</v>
          </cell>
          <cell r="DG178" t="str">
            <v>0</v>
          </cell>
          <cell r="DH178" t="str">
            <v>0</v>
          </cell>
          <cell r="DJ178" t="str">
            <v>0</v>
          </cell>
          <cell r="DK178" t="str">
            <v>0</v>
          </cell>
          <cell r="DL178" t="str">
            <v>0</v>
          </cell>
          <cell r="DM178" t="str">
            <v>0</v>
          </cell>
          <cell r="DN178" t="str">
            <v>0</v>
          </cell>
          <cell r="DO178" t="str">
            <v>0</v>
          </cell>
          <cell r="DP178" t="str">
            <v>0</v>
          </cell>
          <cell r="DQ178" t="str">
            <v>0</v>
          </cell>
          <cell r="DR178" t="str">
            <v>0</v>
          </cell>
          <cell r="DS178" t="str">
            <v>0</v>
          </cell>
          <cell r="DT178" t="str">
            <v>0</v>
          </cell>
          <cell r="DU178" t="str">
            <v>0</v>
          </cell>
          <cell r="DV178" t="str">
            <v>0</v>
          </cell>
        </row>
        <row r="179">
          <cell r="A179" t="str">
            <v>Employee Welfare</v>
          </cell>
          <cell r="B179">
            <v>2146057.36</v>
          </cell>
          <cell r="C179">
            <v>309198.87</v>
          </cell>
          <cell r="D179">
            <v>232741.56</v>
          </cell>
          <cell r="E179">
            <v>294876.12</v>
          </cell>
          <cell r="F179">
            <v>255511.08</v>
          </cell>
          <cell r="G179">
            <v>225710.85</v>
          </cell>
          <cell r="H179">
            <v>140780.98000000001</v>
          </cell>
          <cell r="I179">
            <v>108251.45</v>
          </cell>
          <cell r="J179">
            <v>112219.32</v>
          </cell>
          <cell r="K179">
            <v>110084.97</v>
          </cell>
          <cell r="L179">
            <v>131022.32</v>
          </cell>
          <cell r="M179">
            <v>112850.67</v>
          </cell>
          <cell r="N179">
            <v>112809.17</v>
          </cell>
          <cell r="P179">
            <v>1205161.81</v>
          </cell>
          <cell r="Q179">
            <v>141304.64000000001</v>
          </cell>
          <cell r="R179">
            <v>136381.29</v>
          </cell>
          <cell r="S179">
            <v>160321.92000000001</v>
          </cell>
          <cell r="T179">
            <v>158453.23000000001</v>
          </cell>
          <cell r="U179">
            <v>142617.43</v>
          </cell>
          <cell r="V179">
            <v>77743.009999999995</v>
          </cell>
          <cell r="W179">
            <v>68630.14</v>
          </cell>
          <cell r="X179">
            <v>70283.59</v>
          </cell>
          <cell r="Y179">
            <v>69162.39</v>
          </cell>
          <cell r="Z179">
            <v>60218.39</v>
          </cell>
          <cell r="AA179">
            <v>60109.39</v>
          </cell>
          <cell r="AB179">
            <v>59936.39</v>
          </cell>
          <cell r="AD179">
            <v>19341997.299999997</v>
          </cell>
          <cell r="AE179">
            <v>2018580.98</v>
          </cell>
          <cell r="AF179">
            <v>2007890</v>
          </cell>
          <cell r="AG179">
            <v>2316695.04</v>
          </cell>
          <cell r="AH179">
            <v>2499462.9900000002</v>
          </cell>
          <cell r="AI179">
            <v>1988297.35</v>
          </cell>
          <cell r="AJ179">
            <v>1059348.95</v>
          </cell>
          <cell r="AK179">
            <v>1051094.95</v>
          </cell>
          <cell r="AL179">
            <v>1328726.6399999999</v>
          </cell>
          <cell r="AM179">
            <v>1269589.3500000001</v>
          </cell>
          <cell r="AN179">
            <v>1267295.3500000001</v>
          </cell>
          <cell r="AO179">
            <v>1267300.3500000001</v>
          </cell>
          <cell r="AP179">
            <v>1267715.3500000001</v>
          </cell>
          <cell r="AR179">
            <v>1254960.82</v>
          </cell>
          <cell r="AS179">
            <v>183612.47</v>
          </cell>
          <cell r="AT179">
            <v>136043.6</v>
          </cell>
          <cell r="AU179">
            <v>172409.35</v>
          </cell>
          <cell r="AV179">
            <v>161524.89000000001</v>
          </cell>
          <cell r="AW179">
            <v>138099.42000000001</v>
          </cell>
          <cell r="AX179">
            <v>81641.899999999994</v>
          </cell>
          <cell r="AY179">
            <v>57453.93</v>
          </cell>
          <cell r="AZ179">
            <v>60799.79</v>
          </cell>
          <cell r="BA179">
            <v>63833.88</v>
          </cell>
          <cell r="BB179">
            <v>71209.88</v>
          </cell>
          <cell r="BC179">
            <v>62865.93</v>
          </cell>
          <cell r="BD179">
            <v>65465.78</v>
          </cell>
          <cell r="BF179">
            <v>7584305</v>
          </cell>
          <cell r="BG179">
            <v>633409</v>
          </cell>
          <cell r="BH179">
            <v>633409</v>
          </cell>
          <cell r="BI179">
            <v>633409</v>
          </cell>
          <cell r="BJ179">
            <v>633409</v>
          </cell>
          <cell r="BK179">
            <v>633409</v>
          </cell>
          <cell r="BL179">
            <v>633409</v>
          </cell>
          <cell r="BM179">
            <v>633409</v>
          </cell>
          <cell r="BN179">
            <v>632376</v>
          </cell>
          <cell r="BO179">
            <v>629517</v>
          </cell>
          <cell r="BP179">
            <v>629517</v>
          </cell>
          <cell r="BQ179">
            <v>629517</v>
          </cell>
          <cell r="BR179">
            <v>629515</v>
          </cell>
          <cell r="BT179">
            <v>364201</v>
          </cell>
          <cell r="BU179">
            <v>28734</v>
          </cell>
          <cell r="BV179">
            <v>28576</v>
          </cell>
          <cell r="BW179">
            <v>28138</v>
          </cell>
          <cell r="BX179">
            <v>28138</v>
          </cell>
          <cell r="BY179">
            <v>28138</v>
          </cell>
          <cell r="BZ179">
            <v>28138</v>
          </cell>
          <cell r="CA179">
            <v>28138</v>
          </cell>
          <cell r="CB179">
            <v>34284</v>
          </cell>
          <cell r="CC179">
            <v>32978</v>
          </cell>
          <cell r="CD179">
            <v>32978</v>
          </cell>
          <cell r="CE179">
            <v>32978</v>
          </cell>
          <cell r="CF179">
            <v>32983</v>
          </cell>
          <cell r="CH179" t="str">
            <v>0</v>
          </cell>
          <cell r="CI179" t="str">
            <v>0</v>
          </cell>
          <cell r="CJ179" t="str">
            <v>0</v>
          </cell>
          <cell r="CK179" t="str">
            <v>0</v>
          </cell>
          <cell r="CL179" t="str">
            <v>0</v>
          </cell>
          <cell r="CM179" t="str">
            <v>0</v>
          </cell>
          <cell r="CN179" t="str">
            <v>0</v>
          </cell>
          <cell r="CO179" t="str">
            <v>0</v>
          </cell>
          <cell r="CP179" t="str">
            <v>0</v>
          </cell>
          <cell r="CQ179" t="str">
            <v>0</v>
          </cell>
          <cell r="CR179" t="str">
            <v>0</v>
          </cell>
          <cell r="CS179" t="str">
            <v>0</v>
          </cell>
          <cell r="CT179" t="str">
            <v>0</v>
          </cell>
          <cell r="CV179" t="str">
            <v>0</v>
          </cell>
          <cell r="CW179" t="str">
            <v>0</v>
          </cell>
          <cell r="CX179" t="str">
            <v>0</v>
          </cell>
          <cell r="CY179" t="str">
            <v>0</v>
          </cell>
          <cell r="CZ179" t="str">
            <v>0</v>
          </cell>
          <cell r="DA179" t="str">
            <v>0</v>
          </cell>
          <cell r="DB179" t="str">
            <v>0</v>
          </cell>
          <cell r="DC179" t="str">
            <v>0</v>
          </cell>
          <cell r="DD179" t="str">
            <v>0</v>
          </cell>
          <cell r="DE179" t="str">
            <v>0</v>
          </cell>
          <cell r="DF179" t="str">
            <v>0</v>
          </cell>
          <cell r="DG179" t="str">
            <v>0</v>
          </cell>
          <cell r="DH179" t="str">
            <v>0</v>
          </cell>
          <cell r="DJ179" t="str">
            <v>0</v>
          </cell>
          <cell r="DK179" t="str">
            <v>0</v>
          </cell>
          <cell r="DL179" t="str">
            <v>0</v>
          </cell>
          <cell r="DM179" t="str">
            <v>0</v>
          </cell>
          <cell r="DN179" t="str">
            <v>0</v>
          </cell>
          <cell r="DO179" t="str">
            <v>0</v>
          </cell>
          <cell r="DP179" t="str">
            <v>0</v>
          </cell>
          <cell r="DQ179" t="str">
            <v>0</v>
          </cell>
          <cell r="DR179" t="str">
            <v>0</v>
          </cell>
          <cell r="DS179" t="str">
            <v>0</v>
          </cell>
          <cell r="DT179" t="str">
            <v>0</v>
          </cell>
          <cell r="DU179" t="str">
            <v>0</v>
          </cell>
          <cell r="DV179" t="str">
            <v>0</v>
          </cell>
        </row>
        <row r="180">
          <cell r="A180" t="str">
            <v>Information Technologies</v>
          </cell>
          <cell r="B180">
            <v>634290</v>
          </cell>
          <cell r="C180">
            <v>56125</v>
          </cell>
          <cell r="D180">
            <v>45633</v>
          </cell>
          <cell r="E180">
            <v>48532</v>
          </cell>
          <cell r="F180">
            <v>70225</v>
          </cell>
          <cell r="G180">
            <v>50265</v>
          </cell>
          <cell r="H180">
            <v>67632</v>
          </cell>
          <cell r="I180">
            <v>56975</v>
          </cell>
          <cell r="J180">
            <v>45582</v>
          </cell>
          <cell r="K180">
            <v>47032</v>
          </cell>
          <cell r="L180">
            <v>55175</v>
          </cell>
          <cell r="M180">
            <v>45502</v>
          </cell>
          <cell r="N180">
            <v>45612</v>
          </cell>
          <cell r="P180">
            <v>197009</v>
          </cell>
          <cell r="Q180">
            <v>16417</v>
          </cell>
          <cell r="R180">
            <v>16417</v>
          </cell>
          <cell r="S180">
            <v>16417</v>
          </cell>
          <cell r="T180">
            <v>16417</v>
          </cell>
          <cell r="U180">
            <v>16417</v>
          </cell>
          <cell r="V180">
            <v>16417</v>
          </cell>
          <cell r="W180">
            <v>16417</v>
          </cell>
          <cell r="X180">
            <v>16417</v>
          </cell>
          <cell r="Y180">
            <v>16417</v>
          </cell>
          <cell r="Z180">
            <v>16417</v>
          </cell>
          <cell r="AA180">
            <v>16417</v>
          </cell>
          <cell r="AB180">
            <v>16422</v>
          </cell>
          <cell r="AD180">
            <v>10133891.920000002</v>
          </cell>
          <cell r="AE180">
            <v>976858.91</v>
          </cell>
          <cell r="AF180">
            <v>822194.91</v>
          </cell>
          <cell r="AG180">
            <v>765651.91</v>
          </cell>
          <cell r="AH180">
            <v>854850.91</v>
          </cell>
          <cell r="AI180">
            <v>870427.91</v>
          </cell>
          <cell r="AJ180">
            <v>1135164.4099999999</v>
          </cell>
          <cell r="AK180">
            <v>749675.91</v>
          </cell>
          <cell r="AL180">
            <v>786117.41</v>
          </cell>
          <cell r="AM180">
            <v>857158.91</v>
          </cell>
          <cell r="AN180">
            <v>804953.91</v>
          </cell>
          <cell r="AO180">
            <v>787948.91</v>
          </cell>
          <cell r="AP180">
            <v>722887.91</v>
          </cell>
          <cell r="AR180">
            <v>228132</v>
          </cell>
          <cell r="AS180">
            <v>35165</v>
          </cell>
          <cell r="AT180">
            <v>37077</v>
          </cell>
          <cell r="AU180">
            <v>3315</v>
          </cell>
          <cell r="AV180">
            <v>58815</v>
          </cell>
          <cell r="AW180">
            <v>11715</v>
          </cell>
          <cell r="AX180">
            <v>24815</v>
          </cell>
          <cell r="AY180">
            <v>25545</v>
          </cell>
          <cell r="AZ180">
            <v>3415</v>
          </cell>
          <cell r="BA180">
            <v>13315</v>
          </cell>
          <cell r="BB180">
            <v>3315</v>
          </cell>
          <cell r="BC180">
            <v>5815</v>
          </cell>
          <cell r="BD180">
            <v>5825</v>
          </cell>
          <cell r="BF180">
            <v>72000</v>
          </cell>
          <cell r="BG180">
            <v>6000</v>
          </cell>
          <cell r="BH180">
            <v>6000</v>
          </cell>
          <cell r="BI180">
            <v>6000</v>
          </cell>
          <cell r="BJ180">
            <v>6000</v>
          </cell>
          <cell r="BK180">
            <v>6000</v>
          </cell>
          <cell r="BL180">
            <v>6000</v>
          </cell>
          <cell r="BM180">
            <v>6000</v>
          </cell>
          <cell r="BN180">
            <v>6000</v>
          </cell>
          <cell r="BO180">
            <v>6000</v>
          </cell>
          <cell r="BP180">
            <v>6000</v>
          </cell>
          <cell r="BQ180">
            <v>6000</v>
          </cell>
          <cell r="BR180">
            <v>6000</v>
          </cell>
          <cell r="BT180" t="str">
            <v>0</v>
          </cell>
          <cell r="BU180" t="str">
            <v>0</v>
          </cell>
          <cell r="BV180" t="str">
            <v>0</v>
          </cell>
          <cell r="BW180" t="str">
            <v>0</v>
          </cell>
          <cell r="BX180" t="str">
            <v>0</v>
          </cell>
          <cell r="BY180" t="str">
            <v>0</v>
          </cell>
          <cell r="BZ180" t="str">
            <v>0</v>
          </cell>
          <cell r="CA180" t="str">
            <v>0</v>
          </cell>
          <cell r="CB180" t="str">
            <v>0</v>
          </cell>
          <cell r="CC180" t="str">
            <v>0</v>
          </cell>
          <cell r="CD180" t="str">
            <v>0</v>
          </cell>
          <cell r="CE180" t="str">
            <v>0</v>
          </cell>
          <cell r="CF180" t="str">
            <v>0</v>
          </cell>
          <cell r="CH180" t="str">
            <v>0</v>
          </cell>
          <cell r="CI180" t="str">
            <v>0</v>
          </cell>
          <cell r="CJ180" t="str">
            <v>0</v>
          </cell>
          <cell r="CK180" t="str">
            <v>0</v>
          </cell>
          <cell r="CL180" t="str">
            <v>0</v>
          </cell>
          <cell r="CM180" t="str">
            <v>0</v>
          </cell>
          <cell r="CN180" t="str">
            <v>0</v>
          </cell>
          <cell r="CO180" t="str">
            <v>0</v>
          </cell>
          <cell r="CP180" t="str">
            <v>0</v>
          </cell>
          <cell r="CQ180" t="str">
            <v>0</v>
          </cell>
          <cell r="CR180" t="str">
            <v>0</v>
          </cell>
          <cell r="CS180" t="str">
            <v>0</v>
          </cell>
          <cell r="CT180" t="str">
            <v>0</v>
          </cell>
          <cell r="CV180" t="str">
            <v>0</v>
          </cell>
          <cell r="CW180" t="str">
            <v>0</v>
          </cell>
          <cell r="CX180" t="str">
            <v>0</v>
          </cell>
          <cell r="CY180" t="str">
            <v>0</v>
          </cell>
          <cell r="CZ180" t="str">
            <v>0</v>
          </cell>
          <cell r="DA180" t="str">
            <v>0</v>
          </cell>
          <cell r="DB180" t="str">
            <v>0</v>
          </cell>
          <cell r="DC180" t="str">
            <v>0</v>
          </cell>
          <cell r="DD180" t="str">
            <v>0</v>
          </cell>
          <cell r="DE180" t="str">
            <v>0</v>
          </cell>
          <cell r="DF180" t="str">
            <v>0</v>
          </cell>
          <cell r="DG180" t="str">
            <v>0</v>
          </cell>
          <cell r="DH180" t="str">
            <v>0</v>
          </cell>
          <cell r="DJ180" t="str">
            <v>0</v>
          </cell>
          <cell r="DK180" t="str">
            <v>0</v>
          </cell>
          <cell r="DL180" t="str">
            <v>0</v>
          </cell>
          <cell r="DM180" t="str">
            <v>0</v>
          </cell>
          <cell r="DN180" t="str">
            <v>0</v>
          </cell>
          <cell r="DO180" t="str">
            <v>0</v>
          </cell>
          <cell r="DP180" t="str">
            <v>0</v>
          </cell>
          <cell r="DQ180" t="str">
            <v>0</v>
          </cell>
          <cell r="DR180" t="str">
            <v>0</v>
          </cell>
          <cell r="DS180" t="str">
            <v>0</v>
          </cell>
          <cell r="DT180" t="str">
            <v>0</v>
          </cell>
          <cell r="DU180" t="str">
            <v>0</v>
          </cell>
          <cell r="DV180" t="str">
            <v>0</v>
          </cell>
        </row>
        <row r="181">
          <cell r="A181" t="str">
            <v>Rent, Maint., &amp; Utilities</v>
          </cell>
          <cell r="B181">
            <v>2550147.41</v>
          </cell>
          <cell r="C181">
            <v>201596.95</v>
          </cell>
          <cell r="D181">
            <v>205459.91</v>
          </cell>
          <cell r="E181">
            <v>207210.38</v>
          </cell>
          <cell r="F181">
            <v>204677.25</v>
          </cell>
          <cell r="G181">
            <v>196775.76</v>
          </cell>
          <cell r="H181">
            <v>213030.58</v>
          </cell>
          <cell r="I181">
            <v>193409.3</v>
          </cell>
          <cell r="J181">
            <v>215910.46</v>
          </cell>
          <cell r="K181">
            <v>227279.68</v>
          </cell>
          <cell r="L181">
            <v>219258.62</v>
          </cell>
          <cell r="M181">
            <v>227873.06</v>
          </cell>
          <cell r="N181">
            <v>237665.46</v>
          </cell>
          <cell r="P181">
            <v>1484049.44</v>
          </cell>
          <cell r="Q181">
            <v>120815.45</v>
          </cell>
          <cell r="R181">
            <v>122104.92</v>
          </cell>
          <cell r="S181">
            <v>117913.55</v>
          </cell>
          <cell r="T181">
            <v>127812.2</v>
          </cell>
          <cell r="U181">
            <v>127690.02</v>
          </cell>
          <cell r="V181">
            <v>119577.53</v>
          </cell>
          <cell r="W181">
            <v>117716.13</v>
          </cell>
          <cell r="X181">
            <v>126940.98</v>
          </cell>
          <cell r="Y181">
            <v>122636.17</v>
          </cell>
          <cell r="Z181">
            <v>131040.36</v>
          </cell>
          <cell r="AA181">
            <v>122724.73</v>
          </cell>
          <cell r="AB181">
            <v>127077.4</v>
          </cell>
          <cell r="AD181">
            <v>7183321.3999999994</v>
          </cell>
          <cell r="AE181">
            <v>595720.94999999995</v>
          </cell>
          <cell r="AF181">
            <v>595710.94999999995</v>
          </cell>
          <cell r="AG181">
            <v>603117.94999999995</v>
          </cell>
          <cell r="AH181">
            <v>596712.94999999995</v>
          </cell>
          <cell r="AI181">
            <v>595719.94999999995</v>
          </cell>
          <cell r="AJ181">
            <v>595710.94999999995</v>
          </cell>
          <cell r="AK181">
            <v>595715.94999999995</v>
          </cell>
          <cell r="AL181">
            <v>600797.94999999995</v>
          </cell>
          <cell r="AM181">
            <v>601704.94999999995</v>
          </cell>
          <cell r="AN181">
            <v>600795.94999999995</v>
          </cell>
          <cell r="AO181">
            <v>600802.94999999995</v>
          </cell>
          <cell r="AP181">
            <v>600809.94999999995</v>
          </cell>
          <cell r="AR181">
            <v>2711366.85</v>
          </cell>
          <cell r="AS181">
            <v>209299.3</v>
          </cell>
          <cell r="AT181">
            <v>203751.73</v>
          </cell>
          <cell r="AU181">
            <v>195226.65</v>
          </cell>
          <cell r="AV181">
            <v>223650.45</v>
          </cell>
          <cell r="AW181">
            <v>209371.58</v>
          </cell>
          <cell r="AX181">
            <v>243329.05</v>
          </cell>
          <cell r="AY181">
            <v>207988.5</v>
          </cell>
          <cell r="AZ181">
            <v>251155.33</v>
          </cell>
          <cell r="BA181">
            <v>236145.4</v>
          </cell>
          <cell r="BB181">
            <v>245383.1</v>
          </cell>
          <cell r="BC181">
            <v>232051.18</v>
          </cell>
          <cell r="BD181">
            <v>254014.58</v>
          </cell>
          <cell r="BF181">
            <v>741000</v>
          </cell>
          <cell r="BG181">
            <v>61750</v>
          </cell>
          <cell r="BH181">
            <v>61750</v>
          </cell>
          <cell r="BI181">
            <v>61750</v>
          </cell>
          <cell r="BJ181">
            <v>61750</v>
          </cell>
          <cell r="BK181">
            <v>61750</v>
          </cell>
          <cell r="BL181">
            <v>61750</v>
          </cell>
          <cell r="BM181">
            <v>61750</v>
          </cell>
          <cell r="BN181">
            <v>61750</v>
          </cell>
          <cell r="BO181">
            <v>61750</v>
          </cell>
          <cell r="BP181">
            <v>61750</v>
          </cell>
          <cell r="BQ181">
            <v>61750</v>
          </cell>
          <cell r="BR181">
            <v>61750</v>
          </cell>
          <cell r="BT181">
            <v>552600</v>
          </cell>
          <cell r="BU181">
            <v>44800</v>
          </cell>
          <cell r="BV181">
            <v>47800</v>
          </cell>
          <cell r="BW181">
            <v>47800</v>
          </cell>
          <cell r="BX181">
            <v>47800</v>
          </cell>
          <cell r="BY181">
            <v>47800</v>
          </cell>
          <cell r="BZ181">
            <v>47800</v>
          </cell>
          <cell r="CA181">
            <v>44800</v>
          </cell>
          <cell r="CB181">
            <v>44800</v>
          </cell>
          <cell r="CC181">
            <v>44800</v>
          </cell>
          <cell r="CD181">
            <v>44800</v>
          </cell>
          <cell r="CE181">
            <v>44800</v>
          </cell>
          <cell r="CF181">
            <v>44800</v>
          </cell>
          <cell r="CH181" t="str">
            <v>0</v>
          </cell>
          <cell r="CI181" t="str">
            <v>0</v>
          </cell>
          <cell r="CJ181" t="str">
            <v>0</v>
          </cell>
          <cell r="CK181" t="str">
            <v>0</v>
          </cell>
          <cell r="CL181" t="str">
            <v>0</v>
          </cell>
          <cell r="CM181" t="str">
            <v>0</v>
          </cell>
          <cell r="CN181" t="str">
            <v>0</v>
          </cell>
          <cell r="CO181" t="str">
            <v>0</v>
          </cell>
          <cell r="CP181" t="str">
            <v>0</v>
          </cell>
          <cell r="CQ181" t="str">
            <v>0</v>
          </cell>
          <cell r="CR181" t="str">
            <v>0</v>
          </cell>
          <cell r="CS181" t="str">
            <v>0</v>
          </cell>
          <cell r="CT181" t="str">
            <v>0</v>
          </cell>
          <cell r="CV181" t="str">
            <v>0</v>
          </cell>
          <cell r="CW181" t="str">
            <v>0</v>
          </cell>
          <cell r="CX181" t="str">
            <v>0</v>
          </cell>
          <cell r="CY181" t="str">
            <v>0</v>
          </cell>
          <cell r="CZ181" t="str">
            <v>0</v>
          </cell>
          <cell r="DA181" t="str">
            <v>0</v>
          </cell>
          <cell r="DB181" t="str">
            <v>0</v>
          </cell>
          <cell r="DC181" t="str">
            <v>0</v>
          </cell>
          <cell r="DD181" t="str">
            <v>0</v>
          </cell>
          <cell r="DE181" t="str">
            <v>0</v>
          </cell>
          <cell r="DF181" t="str">
            <v>0</v>
          </cell>
          <cell r="DG181" t="str">
            <v>0</v>
          </cell>
          <cell r="DH181" t="str">
            <v>0</v>
          </cell>
          <cell r="DJ181">
            <v>-571152</v>
          </cell>
          <cell r="DK181">
            <v>-47596</v>
          </cell>
          <cell r="DL181">
            <v>-47596</v>
          </cell>
          <cell r="DM181">
            <v>-47596</v>
          </cell>
          <cell r="DN181">
            <v>-47596</v>
          </cell>
          <cell r="DO181">
            <v>-47596</v>
          </cell>
          <cell r="DP181">
            <v>-47596</v>
          </cell>
          <cell r="DQ181">
            <v>-47596</v>
          </cell>
          <cell r="DR181">
            <v>-47596</v>
          </cell>
          <cell r="DS181">
            <v>-47596</v>
          </cell>
          <cell r="DT181">
            <v>-47596</v>
          </cell>
          <cell r="DU181">
            <v>-47596</v>
          </cell>
          <cell r="DV181">
            <v>-47596</v>
          </cell>
        </row>
        <row r="182">
          <cell r="A182" t="str">
            <v>Directors &amp; Shareholders &amp;PR</v>
          </cell>
          <cell r="B182" t="str">
            <v>0</v>
          </cell>
          <cell r="C182" t="str">
            <v>0</v>
          </cell>
          <cell r="D182" t="str">
            <v>0</v>
          </cell>
          <cell r="E182" t="str">
            <v>0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0</v>
          </cell>
          <cell r="K182" t="str">
            <v>0</v>
          </cell>
          <cell r="L182" t="str">
            <v>0</v>
          </cell>
          <cell r="M182" t="str">
            <v>0</v>
          </cell>
          <cell r="N182" t="str">
            <v>0</v>
          </cell>
          <cell r="P182">
            <v>220</v>
          </cell>
          <cell r="Q182" t="str">
            <v>0</v>
          </cell>
          <cell r="R182">
            <v>220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D182">
            <v>4901209.1900000004</v>
          </cell>
          <cell r="AE182">
            <v>249908.33</v>
          </cell>
          <cell r="AF182">
            <v>234558.33</v>
          </cell>
          <cell r="AG182">
            <v>338370.21</v>
          </cell>
          <cell r="AH182">
            <v>727288.33</v>
          </cell>
          <cell r="AI182">
            <v>480008.33</v>
          </cell>
          <cell r="AJ182">
            <v>1200001.1100000001</v>
          </cell>
          <cell r="AK182">
            <v>246583.33</v>
          </cell>
          <cell r="AL182">
            <v>257008.33</v>
          </cell>
          <cell r="AM182">
            <v>339505.95</v>
          </cell>
          <cell r="AN182">
            <v>246258.33</v>
          </cell>
          <cell r="AO182">
            <v>233008.33</v>
          </cell>
          <cell r="AP182">
            <v>348710.28</v>
          </cell>
          <cell r="AR182" t="str">
            <v>0</v>
          </cell>
          <cell r="AS182" t="str">
            <v>0</v>
          </cell>
          <cell r="AT182" t="str">
            <v>0</v>
          </cell>
          <cell r="AU182" t="str">
            <v>0</v>
          </cell>
          <cell r="AV182" t="str">
            <v>0</v>
          </cell>
          <cell r="AW182" t="str">
            <v>0</v>
          </cell>
          <cell r="AX182" t="str">
            <v>0</v>
          </cell>
          <cell r="AY182" t="str">
            <v>0</v>
          </cell>
          <cell r="AZ182" t="str">
            <v>0</v>
          </cell>
          <cell r="BA182" t="str">
            <v>0</v>
          </cell>
          <cell r="BB182" t="str">
            <v>0</v>
          </cell>
          <cell r="BC182" t="str">
            <v>0</v>
          </cell>
          <cell r="BD182" t="str">
            <v>0</v>
          </cell>
          <cell r="BF182">
            <v>66000</v>
          </cell>
          <cell r="BG182">
            <v>5500</v>
          </cell>
          <cell r="BH182">
            <v>5500</v>
          </cell>
          <cell r="BI182">
            <v>5500</v>
          </cell>
          <cell r="BJ182">
            <v>5500</v>
          </cell>
          <cell r="BK182">
            <v>5500</v>
          </cell>
          <cell r="BL182">
            <v>5500</v>
          </cell>
          <cell r="BM182">
            <v>5500</v>
          </cell>
          <cell r="BN182">
            <v>5500</v>
          </cell>
          <cell r="BO182">
            <v>5500</v>
          </cell>
          <cell r="BP182">
            <v>5500</v>
          </cell>
          <cell r="BQ182">
            <v>5500</v>
          </cell>
          <cell r="BR182">
            <v>5500</v>
          </cell>
          <cell r="BT182">
            <v>21720</v>
          </cell>
          <cell r="BU182">
            <v>1810</v>
          </cell>
          <cell r="BV182">
            <v>1810</v>
          </cell>
          <cell r="BW182">
            <v>1810</v>
          </cell>
          <cell r="BX182">
            <v>1810</v>
          </cell>
          <cell r="BY182">
            <v>1810</v>
          </cell>
          <cell r="BZ182">
            <v>1810</v>
          </cell>
          <cell r="CA182">
            <v>1810</v>
          </cell>
          <cell r="CB182">
            <v>1810</v>
          </cell>
          <cell r="CC182">
            <v>1810</v>
          </cell>
          <cell r="CD182">
            <v>1810</v>
          </cell>
          <cell r="CE182">
            <v>1810</v>
          </cell>
          <cell r="CF182">
            <v>1810</v>
          </cell>
          <cell r="CH182" t="str">
            <v>0</v>
          </cell>
          <cell r="CI182" t="str">
            <v>0</v>
          </cell>
          <cell r="CJ182" t="str">
            <v>0</v>
          </cell>
          <cell r="CK182" t="str">
            <v>0</v>
          </cell>
          <cell r="CL182" t="str">
            <v>0</v>
          </cell>
          <cell r="CM182" t="str">
            <v>0</v>
          </cell>
          <cell r="CN182" t="str">
            <v>0</v>
          </cell>
          <cell r="CO182" t="str">
            <v>0</v>
          </cell>
          <cell r="CP182" t="str">
            <v>0</v>
          </cell>
          <cell r="CQ182" t="str">
            <v>0</v>
          </cell>
          <cell r="CR182" t="str">
            <v>0</v>
          </cell>
          <cell r="CS182" t="str">
            <v>0</v>
          </cell>
          <cell r="CT182" t="str">
            <v>0</v>
          </cell>
          <cell r="CV182" t="str">
            <v>0</v>
          </cell>
          <cell r="CW182" t="str">
            <v>0</v>
          </cell>
          <cell r="CX182" t="str">
            <v>0</v>
          </cell>
          <cell r="CY182" t="str">
            <v>0</v>
          </cell>
          <cell r="CZ182" t="str">
            <v>0</v>
          </cell>
          <cell r="DA182" t="str">
            <v>0</v>
          </cell>
          <cell r="DB182" t="str">
            <v>0</v>
          </cell>
          <cell r="DC182" t="str">
            <v>0</v>
          </cell>
          <cell r="DD182" t="str">
            <v>0</v>
          </cell>
          <cell r="DE182" t="str">
            <v>0</v>
          </cell>
          <cell r="DF182" t="str">
            <v>0</v>
          </cell>
          <cell r="DG182" t="str">
            <v>0</v>
          </cell>
          <cell r="DH182" t="str">
            <v>0</v>
          </cell>
          <cell r="DJ182" t="str">
            <v>0</v>
          </cell>
          <cell r="DK182" t="str">
            <v>0</v>
          </cell>
          <cell r="DL182" t="str">
            <v>0</v>
          </cell>
          <cell r="DM182" t="str">
            <v>0</v>
          </cell>
          <cell r="DN182" t="str">
            <v>0</v>
          </cell>
          <cell r="DO182" t="str">
            <v>0</v>
          </cell>
          <cell r="DP182" t="str">
            <v>0</v>
          </cell>
          <cell r="DQ182" t="str">
            <v>0</v>
          </cell>
          <cell r="DR182" t="str">
            <v>0</v>
          </cell>
          <cell r="DS182" t="str">
            <v>0</v>
          </cell>
          <cell r="DT182" t="str">
            <v>0</v>
          </cell>
          <cell r="DU182" t="str">
            <v>0</v>
          </cell>
          <cell r="DV182" t="str">
            <v>0</v>
          </cell>
        </row>
        <row r="183">
          <cell r="A183" t="str">
            <v>Telecom</v>
          </cell>
          <cell r="B183">
            <v>1141976.21</v>
          </cell>
          <cell r="C183">
            <v>97283.99</v>
          </cell>
          <cell r="D183">
            <v>94600.36</v>
          </cell>
          <cell r="E183">
            <v>94118.36</v>
          </cell>
          <cell r="F183">
            <v>97831.21</v>
          </cell>
          <cell r="G183">
            <v>93769.01</v>
          </cell>
          <cell r="H183">
            <v>94242.16</v>
          </cell>
          <cell r="I183">
            <v>98095.96</v>
          </cell>
          <cell r="J183">
            <v>93397.11</v>
          </cell>
          <cell r="K183">
            <v>93341.21</v>
          </cell>
          <cell r="L183">
            <v>98021.22</v>
          </cell>
          <cell r="M183">
            <v>93733.21</v>
          </cell>
          <cell r="N183">
            <v>93542.41</v>
          </cell>
          <cell r="P183">
            <v>742468</v>
          </cell>
          <cell r="Q183">
            <v>61820</v>
          </cell>
          <cell r="R183">
            <v>61948</v>
          </cell>
          <cell r="S183">
            <v>61854</v>
          </cell>
          <cell r="T183">
            <v>61759</v>
          </cell>
          <cell r="U183">
            <v>61867</v>
          </cell>
          <cell r="V183">
            <v>61786</v>
          </cell>
          <cell r="W183">
            <v>62044</v>
          </cell>
          <cell r="X183">
            <v>61786</v>
          </cell>
          <cell r="Y183">
            <v>61820</v>
          </cell>
          <cell r="Z183">
            <v>61908</v>
          </cell>
          <cell r="AA183">
            <v>61948</v>
          </cell>
          <cell r="AB183">
            <v>61928</v>
          </cell>
          <cell r="AD183">
            <v>4410214.92</v>
          </cell>
          <cell r="AE183">
            <v>407941.41</v>
          </cell>
          <cell r="AF183">
            <v>355337.41</v>
          </cell>
          <cell r="AG183">
            <v>346528.41</v>
          </cell>
          <cell r="AH183">
            <v>394223.41</v>
          </cell>
          <cell r="AI183">
            <v>393207.41</v>
          </cell>
          <cell r="AJ183">
            <v>397028.41</v>
          </cell>
          <cell r="AK183">
            <v>377312.41</v>
          </cell>
          <cell r="AL183">
            <v>361671.41</v>
          </cell>
          <cell r="AM183">
            <v>365497.41</v>
          </cell>
          <cell r="AN183">
            <v>345188.41</v>
          </cell>
          <cell r="AO183">
            <v>340237.41</v>
          </cell>
          <cell r="AP183">
            <v>326041.40999999997</v>
          </cell>
          <cell r="AR183">
            <v>1209551.51</v>
          </cell>
          <cell r="AS183">
            <v>100740.39</v>
          </cell>
          <cell r="AT183">
            <v>100876.51</v>
          </cell>
          <cell r="AU183">
            <v>100652.51</v>
          </cell>
          <cell r="AV183">
            <v>100846.36</v>
          </cell>
          <cell r="AW183">
            <v>101995.81</v>
          </cell>
          <cell r="AX183">
            <v>101111.71</v>
          </cell>
          <cell r="AY183">
            <v>100698.36</v>
          </cell>
          <cell r="AZ183">
            <v>100507.04</v>
          </cell>
          <cell r="BA183">
            <v>100362.66</v>
          </cell>
          <cell r="BB183">
            <v>100501.04</v>
          </cell>
          <cell r="BC183">
            <v>100775.66</v>
          </cell>
          <cell r="BD183">
            <v>100483.46</v>
          </cell>
          <cell r="BF183">
            <v>315000</v>
          </cell>
          <cell r="BG183">
            <v>26250</v>
          </cell>
          <cell r="BH183">
            <v>26250</v>
          </cell>
          <cell r="BI183">
            <v>26250</v>
          </cell>
          <cell r="BJ183">
            <v>26250</v>
          </cell>
          <cell r="BK183">
            <v>26250</v>
          </cell>
          <cell r="BL183">
            <v>26250</v>
          </cell>
          <cell r="BM183">
            <v>26250</v>
          </cell>
          <cell r="BN183">
            <v>26250</v>
          </cell>
          <cell r="BO183">
            <v>26250</v>
          </cell>
          <cell r="BP183">
            <v>26250</v>
          </cell>
          <cell r="BQ183">
            <v>26250</v>
          </cell>
          <cell r="BR183">
            <v>26250</v>
          </cell>
          <cell r="BT183">
            <v>78300</v>
          </cell>
          <cell r="BU183">
            <v>6525</v>
          </cell>
          <cell r="BV183">
            <v>6525</v>
          </cell>
          <cell r="BW183">
            <v>6525</v>
          </cell>
          <cell r="BX183">
            <v>6525</v>
          </cell>
          <cell r="BY183">
            <v>6525</v>
          </cell>
          <cell r="BZ183">
            <v>6525</v>
          </cell>
          <cell r="CA183">
            <v>6525</v>
          </cell>
          <cell r="CB183">
            <v>6525</v>
          </cell>
          <cell r="CC183">
            <v>6525</v>
          </cell>
          <cell r="CD183">
            <v>6525</v>
          </cell>
          <cell r="CE183">
            <v>6525</v>
          </cell>
          <cell r="CF183">
            <v>6525</v>
          </cell>
          <cell r="CH183" t="str">
            <v>0</v>
          </cell>
          <cell r="CI183" t="str">
            <v>0</v>
          </cell>
          <cell r="CJ183" t="str">
            <v>0</v>
          </cell>
          <cell r="CK183" t="str">
            <v>0</v>
          </cell>
          <cell r="CL183" t="str">
            <v>0</v>
          </cell>
          <cell r="CM183" t="str">
            <v>0</v>
          </cell>
          <cell r="CN183" t="str">
            <v>0</v>
          </cell>
          <cell r="CO183" t="str">
            <v>0</v>
          </cell>
          <cell r="CP183" t="str">
            <v>0</v>
          </cell>
          <cell r="CQ183" t="str">
            <v>0</v>
          </cell>
          <cell r="CR183" t="str">
            <v>0</v>
          </cell>
          <cell r="CS183" t="str">
            <v>0</v>
          </cell>
          <cell r="CT183" t="str">
            <v>0</v>
          </cell>
          <cell r="CV183" t="str">
            <v>0</v>
          </cell>
          <cell r="CW183" t="str">
            <v>0</v>
          </cell>
          <cell r="CX183" t="str">
            <v>0</v>
          </cell>
          <cell r="CY183" t="str">
            <v>0</v>
          </cell>
          <cell r="CZ183" t="str">
            <v>0</v>
          </cell>
          <cell r="DA183" t="str">
            <v>0</v>
          </cell>
          <cell r="DB183" t="str">
            <v>0</v>
          </cell>
          <cell r="DC183" t="str">
            <v>0</v>
          </cell>
          <cell r="DD183" t="str">
            <v>0</v>
          </cell>
          <cell r="DE183" t="str">
            <v>0</v>
          </cell>
          <cell r="DF183" t="str">
            <v>0</v>
          </cell>
          <cell r="DG183" t="str">
            <v>0</v>
          </cell>
          <cell r="DH183" t="str">
            <v>0</v>
          </cell>
          <cell r="DJ183" t="str">
            <v>0</v>
          </cell>
          <cell r="DK183" t="str">
            <v>0</v>
          </cell>
          <cell r="DL183" t="str">
            <v>0</v>
          </cell>
          <cell r="DM183" t="str">
            <v>0</v>
          </cell>
          <cell r="DN183" t="str">
            <v>0</v>
          </cell>
          <cell r="DO183" t="str">
            <v>0</v>
          </cell>
          <cell r="DP183" t="str">
            <v>0</v>
          </cell>
          <cell r="DQ183" t="str">
            <v>0</v>
          </cell>
          <cell r="DR183" t="str">
            <v>0</v>
          </cell>
          <cell r="DS183" t="str">
            <v>0</v>
          </cell>
          <cell r="DT183" t="str">
            <v>0</v>
          </cell>
          <cell r="DU183" t="str">
            <v>0</v>
          </cell>
          <cell r="DV183" t="str">
            <v>0</v>
          </cell>
        </row>
        <row r="184">
          <cell r="A184" t="str">
            <v>Travel &amp; Entertainment</v>
          </cell>
          <cell r="B184">
            <v>1654615</v>
          </cell>
          <cell r="C184">
            <v>146714.5</v>
          </cell>
          <cell r="D184">
            <v>133536.5</v>
          </cell>
          <cell r="E184">
            <v>139742.5</v>
          </cell>
          <cell r="F184">
            <v>141845.5</v>
          </cell>
          <cell r="G184">
            <v>135125.5</v>
          </cell>
          <cell r="H184">
            <v>141121.5</v>
          </cell>
          <cell r="I184">
            <v>134829.5</v>
          </cell>
          <cell r="J184">
            <v>139970.5</v>
          </cell>
          <cell r="K184">
            <v>137439.5</v>
          </cell>
          <cell r="L184">
            <v>134332.5</v>
          </cell>
          <cell r="M184">
            <v>131945.5</v>
          </cell>
          <cell r="N184">
            <v>138011.5</v>
          </cell>
          <cell r="P184">
            <v>841214</v>
          </cell>
          <cell r="Q184">
            <v>77813</v>
          </cell>
          <cell r="R184">
            <v>97813</v>
          </cell>
          <cell r="S184">
            <v>52203.5</v>
          </cell>
          <cell r="T184">
            <v>49248.5</v>
          </cell>
          <cell r="U184">
            <v>91310</v>
          </cell>
          <cell r="V184">
            <v>56725</v>
          </cell>
          <cell r="W184">
            <v>57903</v>
          </cell>
          <cell r="X184">
            <v>102161</v>
          </cell>
          <cell r="Y184">
            <v>56784</v>
          </cell>
          <cell r="Z184">
            <v>51109</v>
          </cell>
          <cell r="AA184">
            <v>95864</v>
          </cell>
          <cell r="AB184">
            <v>52280</v>
          </cell>
          <cell r="AD184">
            <v>2718614</v>
          </cell>
          <cell r="AE184">
            <v>227028</v>
          </cell>
          <cell r="AF184">
            <v>221152</v>
          </cell>
          <cell r="AG184">
            <v>231995</v>
          </cell>
          <cell r="AH184">
            <v>221683</v>
          </cell>
          <cell r="AI184">
            <v>225246</v>
          </cell>
          <cell r="AJ184">
            <v>235189</v>
          </cell>
          <cell r="AK184">
            <v>219711</v>
          </cell>
          <cell r="AL184">
            <v>226589</v>
          </cell>
          <cell r="AM184">
            <v>228884</v>
          </cell>
          <cell r="AN184">
            <v>231808</v>
          </cell>
          <cell r="AO184">
            <v>224923</v>
          </cell>
          <cell r="AP184">
            <v>224406</v>
          </cell>
          <cell r="AR184">
            <v>966896</v>
          </cell>
          <cell r="AS184">
            <v>68151.25</v>
          </cell>
          <cell r="AT184">
            <v>73539.25</v>
          </cell>
          <cell r="AU184">
            <v>109376.25</v>
          </cell>
          <cell r="AV184">
            <v>66187.25</v>
          </cell>
          <cell r="AW184">
            <v>65402.25</v>
          </cell>
          <cell r="AX184">
            <v>100838.25</v>
          </cell>
          <cell r="AY184">
            <v>69799.25</v>
          </cell>
          <cell r="AZ184">
            <v>95361.25</v>
          </cell>
          <cell r="BA184">
            <v>74113.25</v>
          </cell>
          <cell r="BB184">
            <v>59178.25</v>
          </cell>
          <cell r="BC184">
            <v>80229.25</v>
          </cell>
          <cell r="BD184">
            <v>104720.25</v>
          </cell>
          <cell r="BF184">
            <v>1104000</v>
          </cell>
          <cell r="BG184">
            <v>92000</v>
          </cell>
          <cell r="BH184">
            <v>92000</v>
          </cell>
          <cell r="BI184">
            <v>92000</v>
          </cell>
          <cell r="BJ184">
            <v>92000</v>
          </cell>
          <cell r="BK184">
            <v>92000</v>
          </cell>
          <cell r="BL184">
            <v>92000</v>
          </cell>
          <cell r="BM184">
            <v>92000</v>
          </cell>
          <cell r="BN184">
            <v>92000</v>
          </cell>
          <cell r="BO184">
            <v>92000</v>
          </cell>
          <cell r="BP184">
            <v>92000</v>
          </cell>
          <cell r="BQ184">
            <v>92000</v>
          </cell>
          <cell r="BR184">
            <v>92000</v>
          </cell>
          <cell r="BT184">
            <v>84000</v>
          </cell>
          <cell r="BU184">
            <v>7000</v>
          </cell>
          <cell r="BV184">
            <v>7000</v>
          </cell>
          <cell r="BW184">
            <v>7000</v>
          </cell>
          <cell r="BX184">
            <v>7000</v>
          </cell>
          <cell r="BY184">
            <v>7000</v>
          </cell>
          <cell r="BZ184">
            <v>7000</v>
          </cell>
          <cell r="CA184">
            <v>7000</v>
          </cell>
          <cell r="CB184">
            <v>7000</v>
          </cell>
          <cell r="CC184">
            <v>7000</v>
          </cell>
          <cell r="CD184">
            <v>7000</v>
          </cell>
          <cell r="CE184">
            <v>7000</v>
          </cell>
          <cell r="CF184">
            <v>7000</v>
          </cell>
          <cell r="CH184" t="str">
            <v>0</v>
          </cell>
          <cell r="CI184" t="str">
            <v>0</v>
          </cell>
          <cell r="CJ184" t="str">
            <v>0</v>
          </cell>
          <cell r="CK184" t="str">
            <v>0</v>
          </cell>
          <cell r="CL184" t="str">
            <v>0</v>
          </cell>
          <cell r="CM184" t="str">
            <v>0</v>
          </cell>
          <cell r="CN184" t="str">
            <v>0</v>
          </cell>
          <cell r="CO184" t="str">
            <v>0</v>
          </cell>
          <cell r="CP184" t="str">
            <v>0</v>
          </cell>
          <cell r="CQ184" t="str">
            <v>0</v>
          </cell>
          <cell r="CR184" t="str">
            <v>0</v>
          </cell>
          <cell r="CS184" t="str">
            <v>0</v>
          </cell>
          <cell r="CT184" t="str">
            <v>0</v>
          </cell>
          <cell r="CV184" t="str">
            <v>0</v>
          </cell>
          <cell r="CW184" t="str">
            <v>0</v>
          </cell>
          <cell r="CX184" t="str">
            <v>0</v>
          </cell>
          <cell r="CY184" t="str">
            <v>0</v>
          </cell>
          <cell r="CZ184" t="str">
            <v>0</v>
          </cell>
          <cell r="DA184" t="str">
            <v>0</v>
          </cell>
          <cell r="DB184" t="str">
            <v>0</v>
          </cell>
          <cell r="DC184" t="str">
            <v>0</v>
          </cell>
          <cell r="DD184" t="str">
            <v>0</v>
          </cell>
          <cell r="DE184" t="str">
            <v>0</v>
          </cell>
          <cell r="DF184" t="str">
            <v>0</v>
          </cell>
          <cell r="DG184" t="str">
            <v>0</v>
          </cell>
          <cell r="DH184" t="str">
            <v>0</v>
          </cell>
          <cell r="DJ184" t="str">
            <v>0</v>
          </cell>
          <cell r="DK184" t="str">
            <v>0</v>
          </cell>
          <cell r="DL184" t="str">
            <v>0</v>
          </cell>
          <cell r="DM184" t="str">
            <v>0</v>
          </cell>
          <cell r="DN184" t="str">
            <v>0</v>
          </cell>
          <cell r="DO184" t="str">
            <v>0</v>
          </cell>
          <cell r="DP184" t="str">
            <v>0</v>
          </cell>
          <cell r="DQ184" t="str">
            <v>0</v>
          </cell>
          <cell r="DR184" t="str">
            <v>0</v>
          </cell>
          <cell r="DS184" t="str">
            <v>0</v>
          </cell>
          <cell r="DT184" t="str">
            <v>0</v>
          </cell>
          <cell r="DU184" t="str">
            <v>0</v>
          </cell>
          <cell r="DV184" t="str">
            <v>0</v>
          </cell>
        </row>
        <row r="185">
          <cell r="A185" t="str">
            <v>Dues &amp; Donations</v>
          </cell>
          <cell r="B185">
            <v>600560</v>
          </cell>
          <cell r="C185">
            <v>74878</v>
          </cell>
          <cell r="D185">
            <v>42195</v>
          </cell>
          <cell r="E185">
            <v>43985</v>
          </cell>
          <cell r="F185">
            <v>78200</v>
          </cell>
          <cell r="G185">
            <v>64724</v>
          </cell>
          <cell r="H185">
            <v>47752</v>
          </cell>
          <cell r="I185">
            <v>44673</v>
          </cell>
          <cell r="J185">
            <v>36134</v>
          </cell>
          <cell r="K185">
            <v>28650</v>
          </cell>
          <cell r="L185">
            <v>40085</v>
          </cell>
          <cell r="M185">
            <v>35971</v>
          </cell>
          <cell r="N185">
            <v>63313</v>
          </cell>
          <cell r="P185">
            <v>200413</v>
          </cell>
          <cell r="Q185">
            <v>17513</v>
          </cell>
          <cell r="R185">
            <v>17455</v>
          </cell>
          <cell r="S185">
            <v>29899</v>
          </cell>
          <cell r="T185">
            <v>17049</v>
          </cell>
          <cell r="U185">
            <v>14942</v>
          </cell>
          <cell r="V185">
            <v>11393</v>
          </cell>
          <cell r="W185">
            <v>12553</v>
          </cell>
          <cell r="X185">
            <v>36131</v>
          </cell>
          <cell r="Y185">
            <v>11943</v>
          </cell>
          <cell r="Z185">
            <v>11515</v>
          </cell>
          <cell r="AA185">
            <v>9531</v>
          </cell>
          <cell r="AB185">
            <v>10489</v>
          </cell>
          <cell r="AD185">
            <v>399655.08</v>
          </cell>
          <cell r="AE185">
            <v>26797.09</v>
          </cell>
          <cell r="AF185">
            <v>40041.589999999997</v>
          </cell>
          <cell r="AG185">
            <v>41790.089999999997</v>
          </cell>
          <cell r="AH185">
            <v>40997.089999999997</v>
          </cell>
          <cell r="AI185">
            <v>38427.589999999997</v>
          </cell>
          <cell r="AJ185">
            <v>17734.09</v>
          </cell>
          <cell r="AK185">
            <v>17407.09</v>
          </cell>
          <cell r="AL185">
            <v>43361.59</v>
          </cell>
          <cell r="AM185">
            <v>55600.09</v>
          </cell>
          <cell r="AN185">
            <v>21370.09</v>
          </cell>
          <cell r="AO185">
            <v>39532.589999999997</v>
          </cell>
          <cell r="AP185">
            <v>16596.09</v>
          </cell>
          <cell r="AR185">
            <v>194199</v>
          </cell>
          <cell r="AS185">
            <v>25194.25</v>
          </cell>
          <cell r="AT185">
            <v>13646.25</v>
          </cell>
          <cell r="AU185">
            <v>39306.25</v>
          </cell>
          <cell r="AV185">
            <v>27693.25</v>
          </cell>
          <cell r="AW185">
            <v>28607.25</v>
          </cell>
          <cell r="AX185">
            <v>19372.25</v>
          </cell>
          <cell r="AY185">
            <v>15663.25</v>
          </cell>
          <cell r="AZ185">
            <v>7394.25</v>
          </cell>
          <cell r="BA185">
            <v>4546.25</v>
          </cell>
          <cell r="BB185">
            <v>8436.25</v>
          </cell>
          <cell r="BC185">
            <v>2254.25</v>
          </cell>
          <cell r="BD185">
            <v>2085.25</v>
          </cell>
          <cell r="BF185">
            <v>420000</v>
          </cell>
          <cell r="BG185">
            <v>35000</v>
          </cell>
          <cell r="BH185">
            <v>35000</v>
          </cell>
          <cell r="BI185">
            <v>35000</v>
          </cell>
          <cell r="BJ185">
            <v>35000</v>
          </cell>
          <cell r="BK185">
            <v>35000</v>
          </cell>
          <cell r="BL185">
            <v>35000</v>
          </cell>
          <cell r="BM185">
            <v>35000</v>
          </cell>
          <cell r="BN185">
            <v>35000</v>
          </cell>
          <cell r="BO185">
            <v>35000</v>
          </cell>
          <cell r="BP185">
            <v>35000</v>
          </cell>
          <cell r="BQ185">
            <v>35000</v>
          </cell>
          <cell r="BR185">
            <v>35000</v>
          </cell>
          <cell r="BT185">
            <v>3375</v>
          </cell>
          <cell r="BU185">
            <v>200</v>
          </cell>
          <cell r="BV185">
            <v>200</v>
          </cell>
          <cell r="BW185">
            <v>475</v>
          </cell>
          <cell r="BX185">
            <v>200</v>
          </cell>
          <cell r="BY185">
            <v>200</v>
          </cell>
          <cell r="BZ185">
            <v>475</v>
          </cell>
          <cell r="CA185">
            <v>200</v>
          </cell>
          <cell r="CB185">
            <v>200</v>
          </cell>
          <cell r="CC185">
            <v>475</v>
          </cell>
          <cell r="CD185">
            <v>200</v>
          </cell>
          <cell r="CE185">
            <v>200</v>
          </cell>
          <cell r="CF185">
            <v>350</v>
          </cell>
          <cell r="CH185" t="str">
            <v>0</v>
          </cell>
          <cell r="CI185" t="str">
            <v>0</v>
          </cell>
          <cell r="CJ185" t="str">
            <v>0</v>
          </cell>
          <cell r="CK185" t="str">
            <v>0</v>
          </cell>
          <cell r="CL185" t="str">
            <v>0</v>
          </cell>
          <cell r="CM185" t="str">
            <v>0</v>
          </cell>
          <cell r="CN185" t="str">
            <v>0</v>
          </cell>
          <cell r="CO185" t="str">
            <v>0</v>
          </cell>
          <cell r="CP185" t="str">
            <v>0</v>
          </cell>
          <cell r="CQ185" t="str">
            <v>0</v>
          </cell>
          <cell r="CR185" t="str">
            <v>0</v>
          </cell>
          <cell r="CS185" t="str">
            <v>0</v>
          </cell>
          <cell r="CT185" t="str">
            <v>0</v>
          </cell>
          <cell r="CV185" t="str">
            <v>0</v>
          </cell>
          <cell r="CW185" t="str">
            <v>0</v>
          </cell>
          <cell r="CX185" t="str">
            <v>0</v>
          </cell>
          <cell r="CY185" t="str">
            <v>0</v>
          </cell>
          <cell r="CZ185" t="str">
            <v>0</v>
          </cell>
          <cell r="DA185" t="str">
            <v>0</v>
          </cell>
          <cell r="DB185" t="str">
            <v>0</v>
          </cell>
          <cell r="DC185" t="str">
            <v>0</v>
          </cell>
          <cell r="DD185" t="str">
            <v>0</v>
          </cell>
          <cell r="DE185" t="str">
            <v>0</v>
          </cell>
          <cell r="DF185" t="str">
            <v>0</v>
          </cell>
          <cell r="DG185" t="str">
            <v>0</v>
          </cell>
          <cell r="DH185" t="str">
            <v>0</v>
          </cell>
          <cell r="DJ185" t="str">
            <v>0</v>
          </cell>
          <cell r="DK185" t="str">
            <v>0</v>
          </cell>
          <cell r="DL185" t="str">
            <v>0</v>
          </cell>
          <cell r="DM185" t="str">
            <v>0</v>
          </cell>
          <cell r="DN185" t="str">
            <v>0</v>
          </cell>
          <cell r="DO185" t="str">
            <v>0</v>
          </cell>
          <cell r="DP185" t="str">
            <v>0</v>
          </cell>
          <cell r="DQ185" t="str">
            <v>0</v>
          </cell>
          <cell r="DR185" t="str">
            <v>0</v>
          </cell>
          <cell r="DS185" t="str">
            <v>0</v>
          </cell>
          <cell r="DT185" t="str">
            <v>0</v>
          </cell>
          <cell r="DU185" t="str">
            <v>0</v>
          </cell>
          <cell r="DV185" t="str">
            <v>0</v>
          </cell>
        </row>
        <row r="186">
          <cell r="A186" t="str">
            <v>Training</v>
          </cell>
          <cell r="B186">
            <v>942405</v>
          </cell>
          <cell r="C186">
            <v>158739</v>
          </cell>
          <cell r="D186">
            <v>107265</v>
          </cell>
          <cell r="E186">
            <v>24370</v>
          </cell>
          <cell r="F186">
            <v>95045</v>
          </cell>
          <cell r="G186">
            <v>12970</v>
          </cell>
          <cell r="H186">
            <v>98914</v>
          </cell>
          <cell r="I186">
            <v>12216</v>
          </cell>
          <cell r="J186">
            <v>99573</v>
          </cell>
          <cell r="K186">
            <v>14251</v>
          </cell>
          <cell r="L186">
            <v>91202</v>
          </cell>
          <cell r="M186">
            <v>6073</v>
          </cell>
          <cell r="N186">
            <v>221787</v>
          </cell>
          <cell r="P186">
            <v>46600</v>
          </cell>
          <cell r="Q186">
            <v>5950</v>
          </cell>
          <cell r="R186">
            <v>2800</v>
          </cell>
          <cell r="S186">
            <v>3950</v>
          </cell>
          <cell r="T186">
            <v>4150</v>
          </cell>
          <cell r="U186">
            <v>2000</v>
          </cell>
          <cell r="V186">
            <v>4700</v>
          </cell>
          <cell r="W186">
            <v>6200</v>
          </cell>
          <cell r="X186">
            <v>2200</v>
          </cell>
          <cell r="Y186">
            <v>3200</v>
          </cell>
          <cell r="Z186">
            <v>5700</v>
          </cell>
          <cell r="AA186">
            <v>2000</v>
          </cell>
          <cell r="AB186">
            <v>3750</v>
          </cell>
          <cell r="AD186">
            <v>2092991.33</v>
          </cell>
          <cell r="AE186">
            <v>179213.5</v>
          </cell>
          <cell r="AF186">
            <v>168194.5</v>
          </cell>
          <cell r="AG186">
            <v>165846.5</v>
          </cell>
          <cell r="AH186">
            <v>171525.5</v>
          </cell>
          <cell r="AI186">
            <v>164345.5</v>
          </cell>
          <cell r="AJ186">
            <v>163097.5</v>
          </cell>
          <cell r="AK186">
            <v>184566.5</v>
          </cell>
          <cell r="AL186">
            <v>164305.5</v>
          </cell>
          <cell r="AM186">
            <v>184896.5</v>
          </cell>
          <cell r="AN186">
            <v>196610.5</v>
          </cell>
          <cell r="AO186">
            <v>180848.5</v>
          </cell>
          <cell r="AP186">
            <v>169540.83</v>
          </cell>
          <cell r="AR186">
            <v>615117</v>
          </cell>
          <cell r="AS186">
            <v>119353</v>
          </cell>
          <cell r="AT186">
            <v>80777</v>
          </cell>
          <cell r="AU186">
            <v>12767</v>
          </cell>
          <cell r="AV186">
            <v>68884</v>
          </cell>
          <cell r="AW186">
            <v>9398</v>
          </cell>
          <cell r="AX186">
            <v>94650</v>
          </cell>
          <cell r="AY186">
            <v>7066</v>
          </cell>
          <cell r="AZ186">
            <v>70114</v>
          </cell>
          <cell r="BA186">
            <v>8205</v>
          </cell>
          <cell r="BB186">
            <v>67130</v>
          </cell>
          <cell r="BC186">
            <v>6642</v>
          </cell>
          <cell r="BD186">
            <v>70131</v>
          </cell>
          <cell r="BF186">
            <v>90000</v>
          </cell>
          <cell r="BG186">
            <v>7500</v>
          </cell>
          <cell r="BH186">
            <v>7500</v>
          </cell>
          <cell r="BI186">
            <v>7500</v>
          </cell>
          <cell r="BJ186">
            <v>7500</v>
          </cell>
          <cell r="BK186">
            <v>7500</v>
          </cell>
          <cell r="BL186">
            <v>7500</v>
          </cell>
          <cell r="BM186">
            <v>7500</v>
          </cell>
          <cell r="BN186">
            <v>7500</v>
          </cell>
          <cell r="BO186">
            <v>7500</v>
          </cell>
          <cell r="BP186">
            <v>7500</v>
          </cell>
          <cell r="BQ186">
            <v>7500</v>
          </cell>
          <cell r="BR186">
            <v>7500</v>
          </cell>
          <cell r="BT186" t="str">
            <v>0</v>
          </cell>
          <cell r="BU186" t="str">
            <v>0</v>
          </cell>
          <cell r="BV186" t="str">
            <v>0</v>
          </cell>
          <cell r="BW186" t="str">
            <v>0</v>
          </cell>
          <cell r="BX186" t="str">
            <v>0</v>
          </cell>
          <cell r="BY186" t="str">
            <v>0</v>
          </cell>
          <cell r="BZ186" t="str">
            <v>0</v>
          </cell>
          <cell r="CA186" t="str">
            <v>0</v>
          </cell>
          <cell r="CB186" t="str">
            <v>0</v>
          </cell>
          <cell r="CC186" t="str">
            <v>0</v>
          </cell>
          <cell r="CD186" t="str">
            <v>0</v>
          </cell>
          <cell r="CE186" t="str">
            <v>0</v>
          </cell>
          <cell r="CF186" t="str">
            <v>0</v>
          </cell>
          <cell r="CH186" t="str">
            <v>0</v>
          </cell>
          <cell r="CI186" t="str">
            <v>0</v>
          </cell>
          <cell r="CJ186" t="str">
            <v>0</v>
          </cell>
          <cell r="CK186" t="str">
            <v>0</v>
          </cell>
          <cell r="CL186" t="str">
            <v>0</v>
          </cell>
          <cell r="CM186" t="str">
            <v>0</v>
          </cell>
          <cell r="CN186" t="str">
            <v>0</v>
          </cell>
          <cell r="CO186" t="str">
            <v>0</v>
          </cell>
          <cell r="CP186" t="str">
            <v>0</v>
          </cell>
          <cell r="CQ186" t="str">
            <v>0</v>
          </cell>
          <cell r="CR186" t="str">
            <v>0</v>
          </cell>
          <cell r="CS186" t="str">
            <v>0</v>
          </cell>
          <cell r="CT186" t="str">
            <v>0</v>
          </cell>
          <cell r="CV186" t="str">
            <v>0</v>
          </cell>
          <cell r="CW186" t="str">
            <v>0</v>
          </cell>
          <cell r="CX186" t="str">
            <v>0</v>
          </cell>
          <cell r="CY186" t="str">
            <v>0</v>
          </cell>
          <cell r="CZ186" t="str">
            <v>0</v>
          </cell>
          <cell r="DA186" t="str">
            <v>0</v>
          </cell>
          <cell r="DB186" t="str">
            <v>0</v>
          </cell>
          <cell r="DC186" t="str">
            <v>0</v>
          </cell>
          <cell r="DD186" t="str">
            <v>0</v>
          </cell>
          <cell r="DE186" t="str">
            <v>0</v>
          </cell>
          <cell r="DF186" t="str">
            <v>0</v>
          </cell>
          <cell r="DG186" t="str">
            <v>0</v>
          </cell>
          <cell r="DH186" t="str">
            <v>0</v>
          </cell>
          <cell r="DJ186" t="str">
            <v>0</v>
          </cell>
          <cell r="DK186" t="str">
            <v>0</v>
          </cell>
          <cell r="DL186" t="str">
            <v>0</v>
          </cell>
          <cell r="DM186" t="str">
            <v>0</v>
          </cell>
          <cell r="DN186" t="str">
            <v>0</v>
          </cell>
          <cell r="DO186" t="str">
            <v>0</v>
          </cell>
          <cell r="DP186" t="str">
            <v>0</v>
          </cell>
          <cell r="DQ186" t="str">
            <v>0</v>
          </cell>
          <cell r="DR186" t="str">
            <v>0</v>
          </cell>
          <cell r="DS186" t="str">
            <v>0</v>
          </cell>
          <cell r="DT186" t="str">
            <v>0</v>
          </cell>
          <cell r="DU186" t="str">
            <v>0</v>
          </cell>
          <cell r="DV186" t="str">
            <v>0</v>
          </cell>
        </row>
        <row r="187">
          <cell r="A187" t="str">
            <v>Outside Services</v>
          </cell>
          <cell r="B187">
            <v>38947455</v>
          </cell>
          <cell r="C187">
            <v>3107716</v>
          </cell>
          <cell r="D187">
            <v>3027591</v>
          </cell>
          <cell r="E187">
            <v>3420698</v>
          </cell>
          <cell r="F187">
            <v>2929516</v>
          </cell>
          <cell r="G187">
            <v>2944637</v>
          </cell>
          <cell r="H187">
            <v>3308736</v>
          </cell>
          <cell r="I187">
            <v>2944117</v>
          </cell>
          <cell r="J187">
            <v>3053119</v>
          </cell>
          <cell r="K187">
            <v>3551439</v>
          </cell>
          <cell r="L187">
            <v>3626780</v>
          </cell>
          <cell r="M187">
            <v>3298344</v>
          </cell>
          <cell r="N187">
            <v>3734762</v>
          </cell>
          <cell r="P187">
            <v>5184479.5199999996</v>
          </cell>
          <cell r="Q187">
            <v>479787.76</v>
          </cell>
          <cell r="R187">
            <v>399914.76</v>
          </cell>
          <cell r="S187">
            <v>415174</v>
          </cell>
          <cell r="T187">
            <v>444972</v>
          </cell>
          <cell r="U187">
            <v>400212</v>
          </cell>
          <cell r="V187">
            <v>422519</v>
          </cell>
          <cell r="W187">
            <v>441241</v>
          </cell>
          <cell r="X187">
            <v>407642</v>
          </cell>
          <cell r="Y187">
            <v>539502</v>
          </cell>
          <cell r="Z187">
            <v>413200</v>
          </cell>
          <cell r="AA187">
            <v>427077</v>
          </cell>
          <cell r="AB187">
            <v>393238</v>
          </cell>
          <cell r="AD187">
            <v>11530556</v>
          </cell>
          <cell r="AE187">
            <v>1130397.5</v>
          </cell>
          <cell r="AF187">
            <v>949333.5</v>
          </cell>
          <cell r="AG187">
            <v>1030467.5</v>
          </cell>
          <cell r="AH187">
            <v>1247084.5</v>
          </cell>
          <cell r="AI187">
            <v>1026512.5</v>
          </cell>
          <cell r="AJ187">
            <v>978300.5</v>
          </cell>
          <cell r="AK187">
            <v>1045088.5</v>
          </cell>
          <cell r="AL187">
            <v>834953.5</v>
          </cell>
          <cell r="AM187">
            <v>776283.5</v>
          </cell>
          <cell r="AN187">
            <v>910928.5</v>
          </cell>
          <cell r="AO187">
            <v>759718.5</v>
          </cell>
          <cell r="AP187">
            <v>841487.5</v>
          </cell>
          <cell r="AR187">
            <v>21913759</v>
          </cell>
          <cell r="AS187">
            <v>1110318</v>
          </cell>
          <cell r="AT187">
            <v>1645014</v>
          </cell>
          <cell r="AU187">
            <v>1490912</v>
          </cell>
          <cell r="AV187">
            <v>1179867</v>
          </cell>
          <cell r="AW187">
            <v>1385416</v>
          </cell>
          <cell r="AX187">
            <v>1530390</v>
          </cell>
          <cell r="AY187">
            <v>1523612</v>
          </cell>
          <cell r="AZ187">
            <v>2125846</v>
          </cell>
          <cell r="BA187">
            <v>2546708</v>
          </cell>
          <cell r="BB187">
            <v>2476485</v>
          </cell>
          <cell r="BC187">
            <v>2314354</v>
          </cell>
          <cell r="BD187">
            <v>2584837</v>
          </cell>
          <cell r="BF187">
            <v>3014400</v>
          </cell>
          <cell r="BG187">
            <v>251200</v>
          </cell>
          <cell r="BH187">
            <v>251200</v>
          </cell>
          <cell r="BI187">
            <v>251200</v>
          </cell>
          <cell r="BJ187">
            <v>251200</v>
          </cell>
          <cell r="BK187">
            <v>251200</v>
          </cell>
          <cell r="BL187">
            <v>251200</v>
          </cell>
          <cell r="BM187">
            <v>251200</v>
          </cell>
          <cell r="BN187">
            <v>251200</v>
          </cell>
          <cell r="BO187">
            <v>251200</v>
          </cell>
          <cell r="BP187">
            <v>251200</v>
          </cell>
          <cell r="BQ187">
            <v>251200</v>
          </cell>
          <cell r="BR187">
            <v>251200</v>
          </cell>
          <cell r="BT187">
            <v>1113900</v>
          </cell>
          <cell r="BU187">
            <v>75325</v>
          </cell>
          <cell r="BV187">
            <v>105325</v>
          </cell>
          <cell r="BW187">
            <v>120325</v>
          </cell>
          <cell r="BX187">
            <v>120325</v>
          </cell>
          <cell r="BY187">
            <v>120325</v>
          </cell>
          <cell r="BZ187">
            <v>120325</v>
          </cell>
          <cell r="CA187">
            <v>75325</v>
          </cell>
          <cell r="CB187">
            <v>75325</v>
          </cell>
          <cell r="CC187">
            <v>75325</v>
          </cell>
          <cell r="CD187">
            <v>75325</v>
          </cell>
          <cell r="CE187">
            <v>75325</v>
          </cell>
          <cell r="CF187">
            <v>75325</v>
          </cell>
          <cell r="CH187" t="str">
            <v>0</v>
          </cell>
          <cell r="CI187" t="str">
            <v>0</v>
          </cell>
          <cell r="CJ187" t="str">
            <v>0</v>
          </cell>
          <cell r="CK187" t="str">
            <v>0</v>
          </cell>
          <cell r="CL187" t="str">
            <v>0</v>
          </cell>
          <cell r="CM187" t="str">
            <v>0</v>
          </cell>
          <cell r="CN187" t="str">
            <v>0</v>
          </cell>
          <cell r="CO187" t="str">
            <v>0</v>
          </cell>
          <cell r="CP187" t="str">
            <v>0</v>
          </cell>
          <cell r="CQ187" t="str">
            <v>0</v>
          </cell>
          <cell r="CR187" t="str">
            <v>0</v>
          </cell>
          <cell r="CS187" t="str">
            <v>0</v>
          </cell>
          <cell r="CT187" t="str">
            <v>0</v>
          </cell>
          <cell r="CV187" t="str">
            <v>0</v>
          </cell>
          <cell r="CW187" t="str">
            <v>0</v>
          </cell>
          <cell r="CX187" t="str">
            <v>0</v>
          </cell>
          <cell r="CY187" t="str">
            <v>0</v>
          </cell>
          <cell r="CZ187" t="str">
            <v>0</v>
          </cell>
          <cell r="DA187" t="str">
            <v>0</v>
          </cell>
          <cell r="DB187" t="str">
            <v>0</v>
          </cell>
          <cell r="DC187" t="str">
            <v>0</v>
          </cell>
          <cell r="DD187" t="str">
            <v>0</v>
          </cell>
          <cell r="DE187" t="str">
            <v>0</v>
          </cell>
          <cell r="DF187" t="str">
            <v>0</v>
          </cell>
          <cell r="DG187" t="str">
            <v>0</v>
          </cell>
          <cell r="DH187" t="str">
            <v>0</v>
          </cell>
          <cell r="DJ187">
            <v>-1010764</v>
          </cell>
          <cell r="DK187">
            <v>-84230</v>
          </cell>
          <cell r="DL187">
            <v>-84230</v>
          </cell>
          <cell r="DM187">
            <v>-84231</v>
          </cell>
          <cell r="DN187">
            <v>-84230</v>
          </cell>
          <cell r="DO187">
            <v>-84230</v>
          </cell>
          <cell r="DP187">
            <v>-84231</v>
          </cell>
          <cell r="DQ187">
            <v>-84230</v>
          </cell>
          <cell r="DR187">
            <v>-84230</v>
          </cell>
          <cell r="DS187">
            <v>-84231</v>
          </cell>
          <cell r="DT187">
            <v>-84230</v>
          </cell>
          <cell r="DU187">
            <v>-84230</v>
          </cell>
          <cell r="DV187">
            <v>-84231</v>
          </cell>
        </row>
        <row r="188">
          <cell r="A188" t="str">
            <v>Provision for Bad Debt</v>
          </cell>
          <cell r="B188">
            <v>3994732.6</v>
          </cell>
          <cell r="C188">
            <v>236225.72</v>
          </cell>
          <cell r="D188">
            <v>337210.28</v>
          </cell>
          <cell r="E188">
            <v>528553.67000000004</v>
          </cell>
          <cell r="F188">
            <v>612438.47</v>
          </cell>
          <cell r="G188">
            <v>520276.27</v>
          </cell>
          <cell r="H188">
            <v>403831.5</v>
          </cell>
          <cell r="I188">
            <v>269780.31</v>
          </cell>
          <cell r="J188">
            <v>238008.95999999999</v>
          </cell>
          <cell r="K188">
            <v>206489.86</v>
          </cell>
          <cell r="L188">
            <v>209359.14</v>
          </cell>
          <cell r="M188">
            <v>217891.89</v>
          </cell>
          <cell r="N188">
            <v>214666.53</v>
          </cell>
          <cell r="P188">
            <v>2309664.86</v>
          </cell>
          <cell r="Q188">
            <v>116283.05</v>
          </cell>
          <cell r="R188">
            <v>211915.79</v>
          </cell>
          <cell r="S188">
            <v>366733.52</v>
          </cell>
          <cell r="T188">
            <v>446173.59</v>
          </cell>
          <cell r="U188">
            <v>353740.06</v>
          </cell>
          <cell r="V188">
            <v>243673.9</v>
          </cell>
          <cell r="W188">
            <v>146969.59</v>
          </cell>
          <cell r="X188">
            <v>101110.66</v>
          </cell>
          <cell r="Y188">
            <v>80712.67</v>
          </cell>
          <cell r="Z188">
            <v>81178.06</v>
          </cell>
          <cell r="AA188">
            <v>80828.66</v>
          </cell>
          <cell r="AB188">
            <v>80345.31</v>
          </cell>
          <cell r="AD188" t="str">
            <v>0</v>
          </cell>
          <cell r="AE188" t="str">
            <v>0</v>
          </cell>
          <cell r="AF188" t="str">
            <v>0</v>
          </cell>
          <cell r="AG188" t="str">
            <v>0</v>
          </cell>
          <cell r="AH188" t="str">
            <v>0</v>
          </cell>
          <cell r="AI188" t="str">
            <v>0</v>
          </cell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 t="str">
            <v>0</v>
          </cell>
          <cell r="AO188" t="str">
            <v>0</v>
          </cell>
          <cell r="AP188" t="str">
            <v>0</v>
          </cell>
          <cell r="AR188">
            <v>60000</v>
          </cell>
          <cell r="AS188">
            <v>5000</v>
          </cell>
          <cell r="AT188">
            <v>5000</v>
          </cell>
          <cell r="AU188">
            <v>5000</v>
          </cell>
          <cell r="AV188">
            <v>5000</v>
          </cell>
          <cell r="AW188">
            <v>5000</v>
          </cell>
          <cell r="AX188">
            <v>5000</v>
          </cell>
          <cell r="AY188">
            <v>5000</v>
          </cell>
          <cell r="AZ188">
            <v>5000</v>
          </cell>
          <cell r="BA188">
            <v>5000</v>
          </cell>
          <cell r="BB188">
            <v>5000</v>
          </cell>
          <cell r="BC188">
            <v>5000</v>
          </cell>
          <cell r="BD188">
            <v>5000</v>
          </cell>
          <cell r="BF188">
            <v>750000</v>
          </cell>
          <cell r="BG188">
            <v>62500</v>
          </cell>
          <cell r="BH188">
            <v>62500</v>
          </cell>
          <cell r="BI188">
            <v>62500</v>
          </cell>
          <cell r="BJ188">
            <v>62500</v>
          </cell>
          <cell r="BK188">
            <v>62500</v>
          </cell>
          <cell r="BL188">
            <v>62500</v>
          </cell>
          <cell r="BM188">
            <v>62500</v>
          </cell>
          <cell r="BN188">
            <v>62500</v>
          </cell>
          <cell r="BO188">
            <v>62500</v>
          </cell>
          <cell r="BP188">
            <v>62500</v>
          </cell>
          <cell r="BQ188">
            <v>62500</v>
          </cell>
          <cell r="BR188">
            <v>62500</v>
          </cell>
          <cell r="BT188" t="str">
            <v>0</v>
          </cell>
          <cell r="BU188" t="str">
            <v>0</v>
          </cell>
          <cell r="BV188" t="str">
            <v>0</v>
          </cell>
          <cell r="BW188" t="str">
            <v>0</v>
          </cell>
          <cell r="BX188" t="str">
            <v>0</v>
          </cell>
          <cell r="BY188" t="str">
            <v>0</v>
          </cell>
          <cell r="BZ188" t="str">
            <v>0</v>
          </cell>
          <cell r="CA188" t="str">
            <v>0</v>
          </cell>
          <cell r="CB188" t="str">
            <v>0</v>
          </cell>
          <cell r="CC188" t="str">
            <v>0</v>
          </cell>
          <cell r="CD188" t="str">
            <v>0</v>
          </cell>
          <cell r="CE188" t="str">
            <v>0</v>
          </cell>
          <cell r="CF188" t="str">
            <v>0</v>
          </cell>
          <cell r="CH188" t="str">
            <v>0</v>
          </cell>
          <cell r="CI188" t="str">
            <v>0</v>
          </cell>
          <cell r="CJ188" t="str">
            <v>0</v>
          </cell>
          <cell r="CK188" t="str">
            <v>0</v>
          </cell>
          <cell r="CL188" t="str">
            <v>0</v>
          </cell>
          <cell r="CM188" t="str">
            <v>0</v>
          </cell>
          <cell r="CN188" t="str">
            <v>0</v>
          </cell>
          <cell r="CO188" t="str">
            <v>0</v>
          </cell>
          <cell r="CP188" t="str">
            <v>0</v>
          </cell>
          <cell r="CQ188" t="str">
            <v>0</v>
          </cell>
          <cell r="CR188" t="str">
            <v>0</v>
          </cell>
          <cell r="CS188" t="str">
            <v>0</v>
          </cell>
          <cell r="CT188" t="str">
            <v>0</v>
          </cell>
          <cell r="CV188" t="str">
            <v>0</v>
          </cell>
          <cell r="CW188" t="str">
            <v>0</v>
          </cell>
          <cell r="CX188" t="str">
            <v>0</v>
          </cell>
          <cell r="CY188" t="str">
            <v>0</v>
          </cell>
          <cell r="CZ188" t="str">
            <v>0</v>
          </cell>
          <cell r="DA188" t="str">
            <v>0</v>
          </cell>
          <cell r="DB188" t="str">
            <v>0</v>
          </cell>
          <cell r="DC188" t="str">
            <v>0</v>
          </cell>
          <cell r="DD188" t="str">
            <v>0</v>
          </cell>
          <cell r="DE188" t="str">
            <v>0</v>
          </cell>
          <cell r="DF188" t="str">
            <v>0</v>
          </cell>
          <cell r="DG188" t="str">
            <v>0</v>
          </cell>
          <cell r="DH188" t="str">
            <v>0</v>
          </cell>
          <cell r="DJ188" t="str">
            <v>0</v>
          </cell>
          <cell r="DK188" t="str">
            <v>0</v>
          </cell>
          <cell r="DL188" t="str">
            <v>0</v>
          </cell>
          <cell r="DM188" t="str">
            <v>0</v>
          </cell>
          <cell r="DN188" t="str">
            <v>0</v>
          </cell>
          <cell r="DO188" t="str">
            <v>0</v>
          </cell>
          <cell r="DP188" t="str">
            <v>0</v>
          </cell>
          <cell r="DQ188" t="str">
            <v>0</v>
          </cell>
          <cell r="DR188" t="str">
            <v>0</v>
          </cell>
          <cell r="DS188" t="str">
            <v>0</v>
          </cell>
          <cell r="DT188" t="str">
            <v>0</v>
          </cell>
          <cell r="DU188" t="str">
            <v>0</v>
          </cell>
          <cell r="DV188" t="str">
            <v>0</v>
          </cell>
        </row>
        <row r="189">
          <cell r="A189" t="str">
            <v>Miscellaneous</v>
          </cell>
          <cell r="B189">
            <v>-610000</v>
          </cell>
          <cell r="C189">
            <v>-93000</v>
          </cell>
          <cell r="D189">
            <v>0</v>
          </cell>
          <cell r="E189">
            <v>0</v>
          </cell>
          <cell r="F189">
            <v>-173000</v>
          </cell>
          <cell r="G189">
            <v>0</v>
          </cell>
          <cell r="H189">
            <v>0</v>
          </cell>
          <cell r="I189">
            <v>-240000</v>
          </cell>
          <cell r="J189">
            <v>0</v>
          </cell>
          <cell r="K189">
            <v>0</v>
          </cell>
          <cell r="L189">
            <v>-104000</v>
          </cell>
          <cell r="M189">
            <v>0</v>
          </cell>
          <cell r="N189">
            <v>0</v>
          </cell>
          <cell r="P189">
            <v>366383</v>
          </cell>
          <cell r="Q189">
            <v>13983</v>
          </cell>
          <cell r="R189">
            <v>27217</v>
          </cell>
          <cell r="S189">
            <v>47789</v>
          </cell>
          <cell r="T189">
            <v>72182</v>
          </cell>
          <cell r="U189">
            <v>67994</v>
          </cell>
          <cell r="V189">
            <v>45490</v>
          </cell>
          <cell r="W189">
            <v>30361</v>
          </cell>
          <cell r="X189">
            <v>16920</v>
          </cell>
          <cell r="Y189">
            <v>11385</v>
          </cell>
          <cell r="Z189">
            <v>11009</v>
          </cell>
          <cell r="AA189">
            <v>10868</v>
          </cell>
          <cell r="AB189">
            <v>11185</v>
          </cell>
          <cell r="AD189">
            <v>-32678273</v>
          </cell>
          <cell r="AE189">
            <v>-2723027</v>
          </cell>
          <cell r="AF189">
            <v>-2723277</v>
          </cell>
          <cell r="AG189">
            <v>-2723217</v>
          </cell>
          <cell r="AH189">
            <v>-2723027</v>
          </cell>
          <cell r="AI189">
            <v>-2723277</v>
          </cell>
          <cell r="AJ189">
            <v>-2723277</v>
          </cell>
          <cell r="AK189">
            <v>-2723027</v>
          </cell>
          <cell r="AL189">
            <v>-2723277</v>
          </cell>
          <cell r="AM189">
            <v>-2723277</v>
          </cell>
          <cell r="AN189">
            <v>-2723027</v>
          </cell>
          <cell r="AO189">
            <v>-2723276</v>
          </cell>
          <cell r="AP189">
            <v>-2723287</v>
          </cell>
          <cell r="AR189">
            <v>559962</v>
          </cell>
          <cell r="AS189">
            <v>59482</v>
          </cell>
          <cell r="AT189">
            <v>41997</v>
          </cell>
          <cell r="AU189">
            <v>70242</v>
          </cell>
          <cell r="AV189">
            <v>64457</v>
          </cell>
          <cell r="AW189">
            <v>68660</v>
          </cell>
          <cell r="AX189">
            <v>49216</v>
          </cell>
          <cell r="AY189">
            <v>30994</v>
          </cell>
          <cell r="AZ189">
            <v>16551</v>
          </cell>
          <cell r="BA189">
            <v>30994</v>
          </cell>
          <cell r="BB189">
            <v>32178</v>
          </cell>
          <cell r="BC189">
            <v>37034</v>
          </cell>
          <cell r="BD189">
            <v>58157</v>
          </cell>
          <cell r="BF189">
            <v>27000</v>
          </cell>
          <cell r="BG189">
            <v>2250</v>
          </cell>
          <cell r="BH189">
            <v>2250</v>
          </cell>
          <cell r="BI189">
            <v>2250</v>
          </cell>
          <cell r="BJ189">
            <v>2250</v>
          </cell>
          <cell r="BK189">
            <v>2250</v>
          </cell>
          <cell r="BL189">
            <v>2250</v>
          </cell>
          <cell r="BM189">
            <v>2250</v>
          </cell>
          <cell r="BN189">
            <v>2250</v>
          </cell>
          <cell r="BO189">
            <v>2250</v>
          </cell>
          <cell r="BP189">
            <v>2250</v>
          </cell>
          <cell r="BQ189">
            <v>2250</v>
          </cell>
          <cell r="BR189">
            <v>2250</v>
          </cell>
          <cell r="BT189">
            <v>66000</v>
          </cell>
          <cell r="BU189">
            <v>5500</v>
          </cell>
          <cell r="BV189">
            <v>5500</v>
          </cell>
          <cell r="BW189">
            <v>5500</v>
          </cell>
          <cell r="BX189">
            <v>5500</v>
          </cell>
          <cell r="BY189">
            <v>5500</v>
          </cell>
          <cell r="BZ189">
            <v>5500</v>
          </cell>
          <cell r="CA189">
            <v>5500</v>
          </cell>
          <cell r="CB189">
            <v>5500</v>
          </cell>
          <cell r="CC189">
            <v>5500</v>
          </cell>
          <cell r="CD189">
            <v>5500</v>
          </cell>
          <cell r="CE189">
            <v>5500</v>
          </cell>
          <cell r="CF189">
            <v>5500</v>
          </cell>
          <cell r="CH189" t="str">
            <v>0</v>
          </cell>
          <cell r="CI189" t="str">
            <v>0</v>
          </cell>
          <cell r="CJ189" t="str">
            <v>0</v>
          </cell>
          <cell r="CK189" t="str">
            <v>0</v>
          </cell>
          <cell r="CL189" t="str">
            <v>0</v>
          </cell>
          <cell r="CM189" t="str">
            <v>0</v>
          </cell>
          <cell r="CN189" t="str">
            <v>0</v>
          </cell>
          <cell r="CO189" t="str">
            <v>0</v>
          </cell>
          <cell r="CP189" t="str">
            <v>0</v>
          </cell>
          <cell r="CQ189" t="str">
            <v>0</v>
          </cell>
          <cell r="CR189" t="str">
            <v>0</v>
          </cell>
          <cell r="CS189" t="str">
            <v>0</v>
          </cell>
          <cell r="CT189" t="str">
            <v>0</v>
          </cell>
          <cell r="CV189" t="str">
            <v>0</v>
          </cell>
          <cell r="CW189" t="str">
            <v>0</v>
          </cell>
          <cell r="CX189" t="str">
            <v>0</v>
          </cell>
          <cell r="CY189" t="str">
            <v>0</v>
          </cell>
          <cell r="CZ189" t="str">
            <v>0</v>
          </cell>
          <cell r="DA189" t="str">
            <v>0</v>
          </cell>
          <cell r="DB189" t="str">
            <v>0</v>
          </cell>
          <cell r="DC189" t="str">
            <v>0</v>
          </cell>
          <cell r="DD189" t="str">
            <v>0</v>
          </cell>
          <cell r="DE189" t="str">
            <v>0</v>
          </cell>
          <cell r="DF189" t="str">
            <v>0</v>
          </cell>
          <cell r="DG189" t="str">
            <v>0</v>
          </cell>
          <cell r="DH189" t="str">
            <v>0</v>
          </cell>
          <cell r="DJ189" t="str">
            <v>0</v>
          </cell>
          <cell r="DK189" t="str">
            <v>0</v>
          </cell>
          <cell r="DL189" t="str">
            <v>0</v>
          </cell>
          <cell r="DM189" t="str">
            <v>0</v>
          </cell>
          <cell r="DN189" t="str">
            <v>0</v>
          </cell>
          <cell r="DO189" t="str">
            <v>0</v>
          </cell>
          <cell r="DP189" t="str">
            <v>0</v>
          </cell>
          <cell r="DQ189" t="str">
            <v>0</v>
          </cell>
          <cell r="DR189" t="str">
            <v>0</v>
          </cell>
          <cell r="DS189" t="str">
            <v>0</v>
          </cell>
          <cell r="DT189" t="str">
            <v>0</v>
          </cell>
          <cell r="DU189" t="str">
            <v>0</v>
          </cell>
          <cell r="DV189" t="str">
            <v>0</v>
          </cell>
        </row>
      </sheetData>
      <sheetData sheetId="4"/>
      <sheetData sheetId="5"/>
      <sheetData sheetId="6">
        <row r="8">
          <cell r="B8" t="str">
            <v>Atmos Energy-Mid-Tex</v>
          </cell>
          <cell r="C8" t="str">
            <v>Atmos Energy-Mississippi</v>
          </cell>
          <cell r="D8" t="str">
            <v>SS Rollup w Blueflame</v>
          </cell>
          <cell r="E8" t="str">
            <v>Atmos Pipeline - Texas</v>
          </cell>
          <cell r="F8" t="str">
            <v>Atmos Energy Marketing Group</v>
          </cell>
          <cell r="G8" t="str">
            <v>Other Non Utility</v>
          </cell>
          <cell r="H8" t="str">
            <v>Other Operating Companies (Elim)</v>
          </cell>
          <cell r="I8" t="str">
            <v>Mid-Tex Eliminations</v>
          </cell>
          <cell r="J8" t="str">
            <v>Atmos Energy Corporation Cons (Elim)</v>
          </cell>
          <cell r="L8" t="str">
            <v>Atmos Energy-West Texas</v>
          </cell>
          <cell r="M8" t="str">
            <v>Atmos Energy-Louisiana</v>
          </cell>
          <cell r="N8" t="str">
            <v>Atmos Energy-KY/Mid-States</v>
          </cell>
          <cell r="O8" t="str">
            <v>Atmos Energy-Colorado-Kansas</v>
          </cell>
          <cell r="P8" t="str">
            <v>Company</v>
          </cell>
        </row>
        <row r="9">
          <cell r="A9" t="str">
            <v>Total Gas Revenue</v>
          </cell>
          <cell r="B9">
            <v>253738964.86999997</v>
          </cell>
          <cell r="C9">
            <v>58214401.240000002</v>
          </cell>
          <cell r="D9" t="str">
            <v>0</v>
          </cell>
          <cell r="E9" t="str">
            <v>0</v>
          </cell>
          <cell r="F9">
            <v>292798745.31999999</v>
          </cell>
          <cell r="G9">
            <v>223197.15</v>
          </cell>
          <cell r="H9">
            <v>-678150</v>
          </cell>
          <cell r="I9" t="str">
            <v>0</v>
          </cell>
          <cell r="J9" t="str">
            <v>0</v>
          </cell>
          <cell r="L9">
            <v>42557160.439999998</v>
          </cell>
          <cell r="M9">
            <v>37273674.75</v>
          </cell>
          <cell r="N9">
            <v>102509648.48</v>
          </cell>
          <cell r="O9">
            <v>48468189.589999996</v>
          </cell>
          <cell r="P9">
            <v>835105831.83999991</v>
          </cell>
        </row>
        <row r="10">
          <cell r="A10" t="str">
            <v>Transportation Revenue</v>
          </cell>
          <cell r="B10">
            <v>2182925.21</v>
          </cell>
          <cell r="C10">
            <v>222871.61</v>
          </cell>
          <cell r="D10" t="str">
            <v>0</v>
          </cell>
          <cell r="E10">
            <v>18754362.420000002</v>
          </cell>
          <cell r="F10">
            <v>48120.76</v>
          </cell>
          <cell r="G10">
            <v>35413.93</v>
          </cell>
          <cell r="H10">
            <v>-37117.11</v>
          </cell>
          <cell r="I10">
            <v>-10535101.93</v>
          </cell>
          <cell r="J10">
            <v>-73760.62</v>
          </cell>
          <cell r="L10">
            <v>518257.91999999998</v>
          </cell>
          <cell r="M10">
            <v>84921.69</v>
          </cell>
          <cell r="N10">
            <v>2104685.14</v>
          </cell>
          <cell r="O10">
            <v>679458.96</v>
          </cell>
          <cell r="P10">
            <v>13985037.980000004</v>
          </cell>
        </row>
        <row r="11">
          <cell r="A11" t="str">
            <v>Forfeited Discounts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>
            <v>2500.96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L11">
            <v>3461.7</v>
          </cell>
          <cell r="M11">
            <v>257304.75</v>
          </cell>
          <cell r="N11">
            <v>414699.48</v>
          </cell>
          <cell r="O11">
            <v>53765.23</v>
          </cell>
          <cell r="P11">
            <v>731732.12</v>
          </cell>
        </row>
        <row r="12">
          <cell r="A12" t="str">
            <v>Other Operating Revenue</v>
          </cell>
          <cell r="B12">
            <v>1137143</v>
          </cell>
          <cell r="C12">
            <v>197768.91</v>
          </cell>
          <cell r="D12">
            <v>0.36999999999534339</v>
          </cell>
          <cell r="E12">
            <v>109130.33</v>
          </cell>
          <cell r="F12">
            <v>47570.83</v>
          </cell>
          <cell r="G12">
            <v>2963476.69</v>
          </cell>
          <cell r="H12" t="str">
            <v>0</v>
          </cell>
          <cell r="I12" t="str">
            <v>0</v>
          </cell>
          <cell r="J12">
            <v>-782531.93</v>
          </cell>
          <cell r="L12">
            <v>260623.17</v>
          </cell>
          <cell r="M12">
            <v>146498.63</v>
          </cell>
          <cell r="N12">
            <v>334681.55</v>
          </cell>
          <cell r="O12">
            <v>262590.15999999997</v>
          </cell>
          <cell r="P12">
            <v>4676951.71</v>
          </cell>
        </row>
        <row r="13">
          <cell r="A13" t="str">
            <v>Total Operating Revenues</v>
          </cell>
          <cell r="B13">
            <v>257059033.07999998</v>
          </cell>
          <cell r="C13">
            <v>58635041.759999998</v>
          </cell>
          <cell r="D13">
            <v>0.36999999999534339</v>
          </cell>
          <cell r="E13">
            <v>18863492.75</v>
          </cell>
          <cell r="F13">
            <v>285310669.64000005</v>
          </cell>
          <cell r="G13">
            <v>4430954.7</v>
          </cell>
          <cell r="H13">
            <v>-715267.11</v>
          </cell>
          <cell r="I13">
            <v>-10535101.93</v>
          </cell>
          <cell r="J13">
            <v>-39041073.029999994</v>
          </cell>
          <cell r="L13">
            <v>43339503.230000004</v>
          </cell>
          <cell r="M13">
            <v>37762399.820000008</v>
          </cell>
          <cell r="N13">
            <v>105363714.64999999</v>
          </cell>
          <cell r="O13">
            <v>49464003.940000013</v>
          </cell>
          <cell r="P13">
            <v>809937371.87000012</v>
          </cell>
        </row>
        <row r="14">
          <cell r="A14" t="str">
            <v>Distribution Gas Cost</v>
          </cell>
          <cell r="B14">
            <v>187981639.20000002</v>
          </cell>
          <cell r="C14">
            <v>46318938.539999992</v>
          </cell>
          <cell r="D14" t="str">
            <v>0</v>
          </cell>
          <cell r="E14" t="str">
            <v>0</v>
          </cell>
          <cell r="F14">
            <v>282516772.37999994</v>
          </cell>
          <cell r="G14">
            <v>129285.98999999705</v>
          </cell>
          <cell r="H14">
            <v>-715267.11</v>
          </cell>
          <cell r="I14">
            <v>-10535101.93</v>
          </cell>
          <cell r="J14">
            <v>-651571.47</v>
          </cell>
          <cell r="L14">
            <v>32239320.719999999</v>
          </cell>
          <cell r="M14">
            <v>24246198.410000004</v>
          </cell>
          <cell r="N14">
            <v>85435655.560000017</v>
          </cell>
          <cell r="O14">
            <v>39229957.710000008</v>
          </cell>
          <cell r="P14">
            <v>686195827.99999988</v>
          </cell>
        </row>
        <row r="15">
          <cell r="A15" t="str">
            <v>Transportation Gas Cost</v>
          </cell>
          <cell r="B15">
            <v>1259289.77</v>
          </cell>
          <cell r="C15" t="str">
            <v>0</v>
          </cell>
          <cell r="D15" t="str">
            <v>0</v>
          </cell>
          <cell r="E15" t="str">
            <v>0</v>
          </cell>
          <cell r="F15" t="str">
            <v>0</v>
          </cell>
          <cell r="G15" t="str">
            <v>0</v>
          </cell>
          <cell r="H15" t="str">
            <v>0</v>
          </cell>
          <cell r="I15" t="str">
            <v>0</v>
          </cell>
          <cell r="J15">
            <v>-64350.62</v>
          </cell>
          <cell r="L15" t="str">
            <v>0</v>
          </cell>
          <cell r="M15">
            <v>1070.07</v>
          </cell>
          <cell r="N15">
            <v>69354</v>
          </cell>
          <cell r="O15">
            <v>6172.65</v>
          </cell>
          <cell r="P15">
            <v>1271535.8700000001</v>
          </cell>
        </row>
        <row r="16">
          <cell r="A16" t="str">
            <v>Purchased Gas Cost</v>
          </cell>
          <cell r="B16">
            <v>189240928.97000003</v>
          </cell>
          <cell r="C16">
            <v>46318938.539999992</v>
          </cell>
          <cell r="D16" t="str">
            <v>0</v>
          </cell>
          <cell r="E16" t="str">
            <v>0</v>
          </cell>
          <cell r="F16">
            <v>282516772.37999994</v>
          </cell>
          <cell r="G16">
            <v>129285.98999999705</v>
          </cell>
          <cell r="H16">
            <v>-715267.11</v>
          </cell>
          <cell r="I16">
            <v>-10535101.93</v>
          </cell>
          <cell r="J16">
            <v>-715922.09</v>
          </cell>
          <cell r="L16">
            <v>32239320.719999999</v>
          </cell>
          <cell r="M16">
            <v>24247268.480000004</v>
          </cell>
          <cell r="N16">
            <v>85505009.560000017</v>
          </cell>
          <cell r="O16">
            <v>39236130.360000007</v>
          </cell>
          <cell r="P16">
            <v>687467363.86999989</v>
          </cell>
        </row>
        <row r="17">
          <cell r="A17" t="str">
            <v>Intersegment Gas Cost Elimination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>
            <v>-38184780.479999997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>
            <v>-38184780.479999997</v>
          </cell>
        </row>
        <row r="18">
          <cell r="A18" t="str">
            <v>Total Purchased Gas Costs</v>
          </cell>
          <cell r="B18">
            <v>189240928.97000003</v>
          </cell>
          <cell r="C18">
            <v>46318938.539999992</v>
          </cell>
          <cell r="D18" t="str">
            <v>0</v>
          </cell>
          <cell r="E18" t="str">
            <v>0</v>
          </cell>
          <cell r="F18">
            <v>282516772.37999994</v>
          </cell>
          <cell r="G18">
            <v>129285.98999999705</v>
          </cell>
          <cell r="H18">
            <v>-715267.11</v>
          </cell>
          <cell r="I18">
            <v>-10535101.93</v>
          </cell>
          <cell r="J18">
            <v>-38900702.57</v>
          </cell>
          <cell r="L18">
            <v>32239320.719999999</v>
          </cell>
          <cell r="M18">
            <v>24247268.480000004</v>
          </cell>
          <cell r="N18">
            <v>85505009.560000017</v>
          </cell>
          <cell r="O18">
            <v>39236130.360000007</v>
          </cell>
          <cell r="P18">
            <v>649282583.38999987</v>
          </cell>
        </row>
        <row r="19">
          <cell r="A19" t="str">
            <v>Tranportation margins</v>
          </cell>
          <cell r="B19">
            <v>923635.44</v>
          </cell>
          <cell r="C19">
            <v>222871.61</v>
          </cell>
          <cell r="D19">
            <v>0</v>
          </cell>
          <cell r="E19">
            <v>18754362.420000002</v>
          </cell>
          <cell r="F19">
            <v>48120.76</v>
          </cell>
          <cell r="G19">
            <v>35413.93</v>
          </cell>
          <cell r="H19">
            <v>-37117.11</v>
          </cell>
          <cell r="I19">
            <v>-10535101.93</v>
          </cell>
          <cell r="J19">
            <v>-9409.9999999999927</v>
          </cell>
          <cell r="L19">
            <v>518257.91999999998</v>
          </cell>
          <cell r="M19">
            <v>83851.62</v>
          </cell>
          <cell r="N19">
            <v>2035331.1400000001</v>
          </cell>
          <cell r="O19">
            <v>673286.30999999994</v>
          </cell>
          <cell r="P19">
            <v>12713502.110000003</v>
          </cell>
        </row>
        <row r="20">
          <cell r="A20" t="str">
            <v>Gross Profit</v>
          </cell>
          <cell r="B20">
            <v>67818104.109999955</v>
          </cell>
          <cell r="C20">
            <v>12316103.220000006</v>
          </cell>
          <cell r="D20">
            <v>0.36999999999534339</v>
          </cell>
          <cell r="E20">
            <v>18863492.75</v>
          </cell>
          <cell r="F20">
            <v>2793897.2600001097</v>
          </cell>
          <cell r="G20">
            <v>4301668.71</v>
          </cell>
          <cell r="H20">
            <v>0</v>
          </cell>
          <cell r="I20">
            <v>0</v>
          </cell>
          <cell r="J20">
            <v>-140370.45999999344</v>
          </cell>
          <cell r="L20">
            <v>11100182.510000005</v>
          </cell>
          <cell r="M20">
            <v>13515131.340000004</v>
          </cell>
          <cell r="N20">
            <v>19858705.089999974</v>
          </cell>
          <cell r="O20">
            <v>10227873.580000006</v>
          </cell>
          <cell r="P20">
            <v>160654788.48000005</v>
          </cell>
        </row>
        <row r="21">
          <cell r="A21" t="str">
            <v>Direct Expenses</v>
          </cell>
          <cell r="B21">
            <v>8878009.129999999</v>
          </cell>
          <cell r="C21">
            <v>3000170.7</v>
          </cell>
          <cell r="D21">
            <v>13372763.180000003</v>
          </cell>
          <cell r="E21">
            <v>12772371.680000002</v>
          </cell>
          <cell r="F21">
            <v>2300225.65</v>
          </cell>
          <cell r="G21">
            <v>367454.89</v>
          </cell>
          <cell r="H21" t="str">
            <v>0</v>
          </cell>
          <cell r="I21" t="str">
            <v>0</v>
          </cell>
          <cell r="J21">
            <v>-169032.46</v>
          </cell>
          <cell r="L21">
            <v>2367389.19</v>
          </cell>
          <cell r="M21">
            <v>2667955.27</v>
          </cell>
          <cell r="N21">
            <v>4275095.66</v>
          </cell>
          <cell r="O21">
            <v>2046520.18</v>
          </cell>
          <cell r="P21">
            <v>51878923.07</v>
          </cell>
        </row>
        <row r="22">
          <cell r="A22" t="str">
            <v>A&amp;G-Administrative expense transferred- - Admin &amp; General Exp 9220-09341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L22">
            <v>-1.1641532182693481E-10</v>
          </cell>
          <cell r="M22">
            <v>0</v>
          </cell>
          <cell r="N22">
            <v>1.1641532182693481E-10</v>
          </cell>
          <cell r="O22">
            <v>1.1641532182693481E-10</v>
          </cell>
          <cell r="P22">
            <v>1.1641532182693481E-10</v>
          </cell>
        </row>
        <row r="23">
          <cell r="A23" t="str">
            <v>Division G&amp;A Expense Billings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L23">
            <v>-1.1641532182693481E-10</v>
          </cell>
          <cell r="M23">
            <v>0</v>
          </cell>
          <cell r="N23">
            <v>1.1641532182693481E-10</v>
          </cell>
          <cell r="O23">
            <v>1.1641532182693481E-10</v>
          </cell>
          <cell r="P23">
            <v>1.1641532182693481E-10</v>
          </cell>
        </row>
        <row r="24">
          <cell r="A24" t="str">
            <v>Share Services Billings</v>
          </cell>
          <cell r="B24">
            <v>5667935.3699999992</v>
          </cell>
          <cell r="C24">
            <v>1086024.79</v>
          </cell>
          <cell r="D24">
            <v>-13686704.219999999</v>
          </cell>
          <cell r="E24">
            <v>1163537.0900000001</v>
          </cell>
          <cell r="F24">
            <v>122953.43</v>
          </cell>
          <cell r="G24">
            <v>100450.34</v>
          </cell>
          <cell r="H24" t="str">
            <v>0</v>
          </cell>
          <cell r="I24" t="str">
            <v>0</v>
          </cell>
          <cell r="J24" t="str">
            <v>0</v>
          </cell>
          <cell r="L24">
            <v>1132836.33</v>
          </cell>
          <cell r="M24">
            <v>1346441.84</v>
          </cell>
          <cell r="N24">
            <v>2063530.46</v>
          </cell>
          <cell r="O24">
            <v>1003017.98</v>
          </cell>
          <cell r="P24">
            <v>23.410000000847504</v>
          </cell>
        </row>
        <row r="25">
          <cell r="A25" t="str">
            <v>SSU Billings</v>
          </cell>
          <cell r="B25">
            <v>5667935.3699999992</v>
          </cell>
          <cell r="C25">
            <v>1086024.79</v>
          </cell>
          <cell r="D25">
            <v>-13686704.219999999</v>
          </cell>
          <cell r="E25">
            <v>1163537.0900000001</v>
          </cell>
          <cell r="F25">
            <v>122953.43</v>
          </cell>
          <cell r="G25">
            <v>100450.34</v>
          </cell>
          <cell r="H25">
            <v>0</v>
          </cell>
          <cell r="I25">
            <v>0</v>
          </cell>
          <cell r="J25">
            <v>0</v>
          </cell>
          <cell r="L25">
            <v>1132836.33</v>
          </cell>
          <cell r="M25">
            <v>1346441.84</v>
          </cell>
          <cell r="N25">
            <v>2063530.46</v>
          </cell>
          <cell r="O25">
            <v>1003017.9799999999</v>
          </cell>
          <cell r="P25">
            <v>23.410000000731088</v>
          </cell>
        </row>
        <row r="26">
          <cell r="A26" t="str">
            <v>Total Operation &amp; Maintenance Exp - Excl Bad Debt</v>
          </cell>
          <cell r="B26">
            <v>14545944.499999998</v>
          </cell>
          <cell r="C26">
            <v>4086195.49</v>
          </cell>
          <cell r="D26">
            <v>-313941.03999999672</v>
          </cell>
          <cell r="E26">
            <v>13935908.770000001</v>
          </cell>
          <cell r="F26">
            <v>2423179.08</v>
          </cell>
          <cell r="G26">
            <v>467905.23</v>
          </cell>
          <cell r="H26" t="str">
            <v>0</v>
          </cell>
          <cell r="I26" t="str">
            <v>0</v>
          </cell>
          <cell r="J26">
            <v>-169032.46</v>
          </cell>
          <cell r="L26">
            <v>3500225.52</v>
          </cell>
          <cell r="M26">
            <v>4014397.11</v>
          </cell>
          <cell r="N26">
            <v>6338626.1199999992</v>
          </cell>
          <cell r="O26">
            <v>3049538.16</v>
          </cell>
          <cell r="P26">
            <v>51878946.480000004</v>
          </cell>
        </row>
        <row r="27">
          <cell r="A27" t="str">
            <v>Bad Debt Expense</v>
          </cell>
          <cell r="B27">
            <v>530889</v>
          </cell>
          <cell r="C27">
            <v>357525.21</v>
          </cell>
          <cell r="D27" t="str">
            <v>0</v>
          </cell>
          <cell r="E27">
            <v>-44183.75</v>
          </cell>
          <cell r="F27">
            <v>62500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L27">
            <v>58288</v>
          </cell>
          <cell r="M27">
            <v>186369</v>
          </cell>
          <cell r="N27">
            <v>334965</v>
          </cell>
          <cell r="O27">
            <v>71879</v>
          </cell>
          <cell r="P27">
            <v>1558231.46</v>
          </cell>
        </row>
        <row r="28">
          <cell r="A28" t="str">
            <v>Depreciation Expense - Default 4030-00000</v>
          </cell>
          <cell r="B28" t="str">
            <v>0</v>
          </cell>
          <cell r="C28" t="str">
            <v>0</v>
          </cell>
          <cell r="D28" t="str">
            <v>0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</row>
        <row r="29">
          <cell r="A29" t="str">
            <v>Depreciation Expense - Depr &amp; Taxes Other  4030-09344</v>
          </cell>
          <cell r="B29" t="str">
            <v>0</v>
          </cell>
          <cell r="C29" t="str">
            <v>0</v>
          </cell>
          <cell r="D29" t="str">
            <v>0</v>
          </cell>
          <cell r="E29" t="str">
            <v>0</v>
          </cell>
          <cell r="F29" t="str">
            <v>0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Depreciation Expense - Depr Exp-Liquid Pro 4030-30001</v>
          </cell>
          <cell r="B30" t="str">
            <v>0</v>
          </cell>
          <cell r="C30" t="str">
            <v>0</v>
          </cell>
          <cell r="D30" t="str">
            <v>0</v>
          </cell>
          <cell r="E30" t="str">
            <v>0</v>
          </cell>
          <cell r="F30" t="str">
            <v>0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L30" t="str">
            <v>0</v>
          </cell>
          <cell r="M30" t="str">
            <v>0</v>
          </cell>
          <cell r="N30">
            <v>3726.42</v>
          </cell>
          <cell r="O30" t="str">
            <v>0</v>
          </cell>
          <cell r="P30">
            <v>3726.42</v>
          </cell>
        </row>
        <row r="31">
          <cell r="A31" t="str">
            <v>Depreciation Expense - Depr Exp-Natural Ga 4030-30002</v>
          </cell>
          <cell r="B31" t="str">
            <v>0</v>
          </cell>
          <cell r="C31">
            <v>12481.96</v>
          </cell>
          <cell r="D31" t="str">
            <v>0</v>
          </cell>
          <cell r="E31">
            <v>245652.05</v>
          </cell>
          <cell r="F31" t="str">
            <v>0</v>
          </cell>
          <cell r="G31">
            <v>24985.67</v>
          </cell>
          <cell r="H31" t="str">
            <v>0</v>
          </cell>
          <cell r="I31" t="str">
            <v>0</v>
          </cell>
          <cell r="J31" t="str">
            <v>0</v>
          </cell>
          <cell r="L31" t="str">
            <v>0</v>
          </cell>
          <cell r="M31" t="str">
            <v>0</v>
          </cell>
          <cell r="N31">
            <v>9291.9</v>
          </cell>
          <cell r="O31">
            <v>979.65</v>
          </cell>
          <cell r="P31">
            <v>293391.23</v>
          </cell>
        </row>
        <row r="32">
          <cell r="A32" t="str">
            <v>Depreciation Expense - Depr Exp-Undergroun 4030-30003</v>
          </cell>
          <cell r="B32" t="str">
            <v>0</v>
          </cell>
          <cell r="C32">
            <v>2725.18</v>
          </cell>
          <cell r="D32" t="str">
            <v>0</v>
          </cell>
          <cell r="E32" t="str">
            <v>0</v>
          </cell>
          <cell r="F32" t="str">
            <v>0</v>
          </cell>
          <cell r="G32">
            <v>52197.440000000002</v>
          </cell>
          <cell r="H32" t="str">
            <v>0</v>
          </cell>
          <cell r="I32" t="str">
            <v>0</v>
          </cell>
          <cell r="J32" t="str">
            <v>0</v>
          </cell>
          <cell r="L32" t="str">
            <v>0</v>
          </cell>
          <cell r="M32" t="str">
            <v>0</v>
          </cell>
          <cell r="N32">
            <v>6679.63</v>
          </cell>
          <cell r="O32">
            <v>17567.03</v>
          </cell>
          <cell r="P32">
            <v>79169.279999999999</v>
          </cell>
        </row>
        <row r="33">
          <cell r="A33" t="str">
            <v>Depreciation Expense - Depr Exp-Transmissi 4030-30004</v>
          </cell>
          <cell r="B33" t="str">
            <v>0</v>
          </cell>
          <cell r="C33">
            <v>39317.74</v>
          </cell>
          <cell r="D33" t="str">
            <v>0</v>
          </cell>
          <cell r="E33">
            <v>1344876.28</v>
          </cell>
          <cell r="F33" t="str">
            <v>0</v>
          </cell>
          <cell r="G33">
            <v>53597.05</v>
          </cell>
          <cell r="H33" t="str">
            <v>0</v>
          </cell>
          <cell r="I33" t="str">
            <v>0</v>
          </cell>
          <cell r="J33" t="str">
            <v>0</v>
          </cell>
          <cell r="L33">
            <v>27528.97</v>
          </cell>
          <cell r="M33">
            <v>6443.23</v>
          </cell>
          <cell r="N33">
            <v>91963.56</v>
          </cell>
          <cell r="O33">
            <v>7381.62</v>
          </cell>
          <cell r="P33">
            <v>1571108.45</v>
          </cell>
        </row>
        <row r="34">
          <cell r="A34" t="str">
            <v>Depreciation Expense - Depr Exp-Distributi 4030-30005</v>
          </cell>
          <cell r="B34">
            <v>6103027.0499999998</v>
          </cell>
          <cell r="C34">
            <v>572746.91</v>
          </cell>
          <cell r="D34" t="str">
            <v>0</v>
          </cell>
          <cell r="E34" t="str">
            <v>0</v>
          </cell>
          <cell r="F34">
            <v>12173.05</v>
          </cell>
          <cell r="G34">
            <v>7275.05</v>
          </cell>
          <cell r="H34" t="str">
            <v>0</v>
          </cell>
          <cell r="I34" t="str">
            <v>0</v>
          </cell>
          <cell r="J34" t="str">
            <v>0</v>
          </cell>
          <cell r="L34">
            <v>902261.24</v>
          </cell>
          <cell r="M34">
            <v>1270774.9099999999</v>
          </cell>
          <cell r="N34">
            <v>2046804.27</v>
          </cell>
          <cell r="O34">
            <v>928704.96</v>
          </cell>
          <cell r="P34">
            <v>11843767.439999999</v>
          </cell>
        </row>
        <row r="35">
          <cell r="A35" t="str">
            <v>Depreciation Expense - Depr Exp-General Pl 4030-30007</v>
          </cell>
          <cell r="B35">
            <v>166477.17000000001</v>
          </cell>
          <cell r="C35">
            <v>204467.75</v>
          </cell>
          <cell r="D35">
            <v>2207501.75</v>
          </cell>
          <cell r="E35">
            <v>53291.28</v>
          </cell>
          <cell r="F35">
            <v>23.01</v>
          </cell>
          <cell r="G35">
            <v>51797.7</v>
          </cell>
          <cell r="H35" t="str">
            <v>0</v>
          </cell>
          <cell r="I35" t="str">
            <v>0</v>
          </cell>
          <cell r="J35" t="str">
            <v>0</v>
          </cell>
          <cell r="L35">
            <v>107037.86</v>
          </cell>
          <cell r="M35">
            <v>351007.34</v>
          </cell>
          <cell r="N35">
            <v>118968.03</v>
          </cell>
          <cell r="O35">
            <v>84632.02</v>
          </cell>
          <cell r="P35">
            <v>3345203.91</v>
          </cell>
        </row>
        <row r="36">
          <cell r="A36" t="str">
            <v>Depreciation Expense - Amort-Lease Improve 4030-30010</v>
          </cell>
          <cell r="B36" t="str">
            <v>0</v>
          </cell>
          <cell r="C36" t="str">
            <v>0</v>
          </cell>
          <cell r="D36" t="str">
            <v>0</v>
          </cell>
          <cell r="E36" t="str">
            <v>0</v>
          </cell>
          <cell r="F36">
            <v>3239.48</v>
          </cell>
          <cell r="G36" t="str">
            <v>0</v>
          </cell>
          <cell r="H36" t="str">
            <v>0</v>
          </cell>
          <cell r="I36" t="str">
            <v>0</v>
          </cell>
          <cell r="J36" t="str">
            <v>0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>
            <v>3239.48</v>
          </cell>
        </row>
        <row r="37">
          <cell r="A37" t="str">
            <v>Depreciation Expense - Depreciation-Buildi 4030-30013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>
            <v>8394</v>
          </cell>
          <cell r="G37">
            <v>7755</v>
          </cell>
          <cell r="H37" t="str">
            <v>0</v>
          </cell>
          <cell r="I37" t="str">
            <v>0</v>
          </cell>
          <cell r="J37" t="str">
            <v>0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>
            <v>16149</v>
          </cell>
        </row>
        <row r="38">
          <cell r="A38" t="str">
            <v>Depreciation Expense - Depreciation-Office 4030-30014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>
            <v>29545.06</v>
          </cell>
          <cell r="G38" t="str">
            <v>0</v>
          </cell>
          <cell r="H38" t="str">
            <v>0</v>
          </cell>
          <cell r="I38" t="str">
            <v>0</v>
          </cell>
          <cell r="J38" t="str">
            <v>0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>
            <v>29545.06</v>
          </cell>
        </row>
        <row r="39">
          <cell r="A39" t="str">
            <v>Depreciation Expense - Depreciation-Comm E 4030-30015</v>
          </cell>
          <cell r="B39" t="str">
            <v>0</v>
          </cell>
          <cell r="C39" t="str">
            <v>0</v>
          </cell>
          <cell r="D39" t="str">
            <v>0</v>
          </cell>
          <cell r="E39" t="str">
            <v>0</v>
          </cell>
          <cell r="F39" t="str">
            <v>0</v>
          </cell>
          <cell r="G39">
            <v>868.16</v>
          </cell>
          <cell r="H39" t="str">
            <v>0</v>
          </cell>
          <cell r="I39" t="str">
            <v>0</v>
          </cell>
          <cell r="J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>
            <v>868.16</v>
          </cell>
        </row>
        <row r="40">
          <cell r="A40" t="str">
            <v>Depreciation Expense - Vehicle Depreciatio 4030-30031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L40">
            <v>840.37</v>
          </cell>
          <cell r="M40" t="str">
            <v>0</v>
          </cell>
          <cell r="N40">
            <v>20015.87</v>
          </cell>
          <cell r="O40">
            <v>2718.79</v>
          </cell>
          <cell r="P40">
            <v>23575.03</v>
          </cell>
        </row>
        <row r="41">
          <cell r="A41" t="str">
            <v>Depreciation Expense - Vehicle Depreciatio 4030-30032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L41">
            <v>-376.42</v>
          </cell>
          <cell r="M41" t="str">
            <v>0</v>
          </cell>
          <cell r="N41">
            <v>-9790.09</v>
          </cell>
          <cell r="O41">
            <v>-2204.0700000000002</v>
          </cell>
          <cell r="P41">
            <v>-12370.58</v>
          </cell>
        </row>
        <row r="42">
          <cell r="A42" t="str">
            <v>Depreciation Expense - Heavy Equipment Dep 4030-30041</v>
          </cell>
          <cell r="B42" t="str">
            <v>0</v>
          </cell>
          <cell r="C42">
            <v>29461.52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L42">
            <v>4599.1099999999997</v>
          </cell>
          <cell r="M42">
            <v>21824.09</v>
          </cell>
          <cell r="N42">
            <v>33661.629999999997</v>
          </cell>
          <cell r="O42">
            <v>11538.72</v>
          </cell>
          <cell r="P42">
            <v>101085.07</v>
          </cell>
        </row>
        <row r="43">
          <cell r="A43" t="str">
            <v>Depreciation Expense - Heavy Equipment Dep 4030-30042</v>
          </cell>
          <cell r="B43" t="str">
            <v>0</v>
          </cell>
          <cell r="C43">
            <v>-29461.52</v>
          </cell>
          <cell r="D43" t="str">
            <v>0</v>
          </cell>
          <cell r="E43" t="str">
            <v>0</v>
          </cell>
          <cell r="F43" t="str">
            <v>0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L43">
            <v>-3909.24</v>
          </cell>
          <cell r="M43">
            <v>-18558.810000000001</v>
          </cell>
          <cell r="N43">
            <v>-28612.39</v>
          </cell>
          <cell r="O43">
            <v>-9807.92</v>
          </cell>
          <cell r="P43">
            <v>-90349.88</v>
          </cell>
        </row>
        <row r="44">
          <cell r="A44" t="str">
            <v>Depreciation Expense - Stores Depreciation 4030-30051</v>
          </cell>
          <cell r="B44">
            <v>22.01</v>
          </cell>
          <cell r="C44">
            <v>853.24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L44">
            <v>50.21</v>
          </cell>
          <cell r="M44">
            <v>142.12</v>
          </cell>
          <cell r="N44">
            <v>111.72</v>
          </cell>
          <cell r="O44">
            <v>28.73</v>
          </cell>
          <cell r="P44">
            <v>1208.03</v>
          </cell>
        </row>
        <row r="45">
          <cell r="A45" t="str">
            <v>Depreciation Expense - Stores Depreciation 4030-30052</v>
          </cell>
          <cell r="B45">
            <v>-13.65</v>
          </cell>
          <cell r="C45">
            <v>-252.8</v>
          </cell>
          <cell r="D45" t="str">
            <v>0</v>
          </cell>
          <cell r="E45" t="str">
            <v>0</v>
          </cell>
          <cell r="F45" t="str">
            <v>0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L45">
            <v>-22.49</v>
          </cell>
          <cell r="M45">
            <v>-63</v>
          </cell>
          <cell r="N45">
            <v>-52.63</v>
          </cell>
          <cell r="O45">
            <v>-13.46</v>
          </cell>
          <cell r="P45">
            <v>-418.03</v>
          </cell>
        </row>
        <row r="46">
          <cell r="A46" t="str">
            <v>Depreciation Expense - Tools &amp; Shop Deprec 4030-30061</v>
          </cell>
          <cell r="B46">
            <v>11257.21</v>
          </cell>
          <cell r="C46">
            <v>28771.14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L46">
            <v>22877.53</v>
          </cell>
          <cell r="M46">
            <v>23141.25</v>
          </cell>
          <cell r="N46">
            <v>23048.2</v>
          </cell>
          <cell r="O46">
            <v>24022.44</v>
          </cell>
          <cell r="P46">
            <v>133117.76999999999</v>
          </cell>
        </row>
        <row r="47">
          <cell r="A47" t="str">
            <v>Depreciation Expense - Tools &amp; Shop Deprec 4030-30062</v>
          </cell>
          <cell r="B47">
            <v>-6979.47</v>
          </cell>
          <cell r="C47">
            <v>-8524.42</v>
          </cell>
          <cell r="D47" t="str">
            <v>0</v>
          </cell>
          <cell r="E47" t="str">
            <v>0</v>
          </cell>
          <cell r="F47" t="str">
            <v>0</v>
          </cell>
          <cell r="G47" t="str">
            <v>0</v>
          </cell>
          <cell r="H47" t="str">
            <v>0</v>
          </cell>
          <cell r="I47" t="str">
            <v>0</v>
          </cell>
          <cell r="J47" t="str">
            <v>0</v>
          </cell>
          <cell r="L47">
            <v>-10247.41</v>
          </cell>
          <cell r="M47">
            <v>-10257.459999999999</v>
          </cell>
          <cell r="N47">
            <v>-10857.69</v>
          </cell>
          <cell r="O47">
            <v>-11251.34</v>
          </cell>
          <cell r="P47">
            <v>-58117.79</v>
          </cell>
        </row>
        <row r="48">
          <cell r="A48" t="str">
            <v>Depreciation Expense - Lab Depreciation 4030-30071</v>
          </cell>
          <cell r="B48">
            <v>795.15</v>
          </cell>
          <cell r="C48">
            <v>21.07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L48" t="str">
            <v>0</v>
          </cell>
          <cell r="M48">
            <v>3681.42</v>
          </cell>
          <cell r="N48" t="str">
            <v>0</v>
          </cell>
          <cell r="O48">
            <v>297.51</v>
          </cell>
          <cell r="P48">
            <v>4795.1499999999996</v>
          </cell>
        </row>
        <row r="49">
          <cell r="A49" t="str">
            <v>Depreciation Expense - Lab Depreciation Ca 4030-30072</v>
          </cell>
          <cell r="B49">
            <v>-492.99</v>
          </cell>
          <cell r="C49">
            <v>-6.24</v>
          </cell>
          <cell r="D49" t="str">
            <v>0</v>
          </cell>
          <cell r="E49" t="str">
            <v>0</v>
          </cell>
          <cell r="F49" t="str">
            <v>0</v>
          </cell>
          <cell r="G49" t="str">
            <v>0</v>
          </cell>
          <cell r="H49" t="str">
            <v>0</v>
          </cell>
          <cell r="I49" t="str">
            <v>0</v>
          </cell>
          <cell r="J49" t="str">
            <v>0</v>
          </cell>
          <cell r="L49" t="str">
            <v>0</v>
          </cell>
          <cell r="M49">
            <v>-1631.81</v>
          </cell>
          <cell r="N49" t="str">
            <v>0</v>
          </cell>
          <cell r="O49">
            <v>-139.35</v>
          </cell>
          <cell r="P49">
            <v>-2270.39</v>
          </cell>
        </row>
        <row r="50">
          <cell r="A50" t="str">
            <v>Depreciation Expense - Billed to West Tex  4030-40001</v>
          </cell>
          <cell r="B50" t="str">
            <v>0</v>
          </cell>
          <cell r="C50" t="str">
            <v>0</v>
          </cell>
          <cell r="D50">
            <v>-189799.45</v>
          </cell>
          <cell r="E50" t="str">
            <v>0</v>
          </cell>
          <cell r="F50" t="str">
            <v>0</v>
          </cell>
          <cell r="G50" t="str">
            <v>0</v>
          </cell>
          <cell r="H50" t="str">
            <v>0</v>
          </cell>
          <cell r="I50" t="str">
            <v>0</v>
          </cell>
          <cell r="J50" t="str">
            <v>0</v>
          </cell>
          <cell r="L50" t="str">
            <v>0</v>
          </cell>
          <cell r="M50" t="str">
            <v>0</v>
          </cell>
          <cell r="N50" t="str">
            <v>0</v>
          </cell>
          <cell r="O50" t="str">
            <v>0</v>
          </cell>
          <cell r="P50">
            <v>-189799.45</v>
          </cell>
        </row>
        <row r="51">
          <cell r="A51" t="str">
            <v>Depreciation Expense - Billed to CO/KS Div 4030-40002</v>
          </cell>
          <cell r="B51" t="str">
            <v>0</v>
          </cell>
          <cell r="C51" t="str">
            <v>0</v>
          </cell>
          <cell r="D51">
            <v>-150835.32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>
            <v>-150835.32</v>
          </cell>
        </row>
        <row r="52">
          <cell r="A52" t="str">
            <v>Depreciation Expense - Billed to LA Div 4030-40003</v>
          </cell>
          <cell r="B52" t="str">
            <v>0</v>
          </cell>
          <cell r="C52" t="str">
            <v>0</v>
          </cell>
          <cell r="D52">
            <v>-225583.55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>
            <v>-225583.55</v>
          </cell>
        </row>
        <row r="53">
          <cell r="A53" t="str">
            <v>Depreciation Expense - Billed to Mid St Di 4030-40004</v>
          </cell>
          <cell r="B53" t="str">
            <v>0</v>
          </cell>
          <cell r="C53" t="str">
            <v>0</v>
          </cell>
          <cell r="D53">
            <v>-316167.38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>
            <v>-316167.38</v>
          </cell>
        </row>
        <row r="54">
          <cell r="A54" t="str">
            <v>Depreciation Expense - Billed to Mid-Tex D 4030-40008</v>
          </cell>
          <cell r="B54" t="str">
            <v>0</v>
          </cell>
          <cell r="C54" t="str">
            <v>0</v>
          </cell>
          <cell r="D54">
            <v>-1009136.27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>
            <v>-1009136.27</v>
          </cell>
        </row>
        <row r="55">
          <cell r="A55" t="str">
            <v>Depreciation Expense - Billed to MS Div 4030-40009</v>
          </cell>
          <cell r="B55" t="str">
            <v>0</v>
          </cell>
          <cell r="C55" t="str">
            <v>0</v>
          </cell>
          <cell r="D55">
            <v>-177700.26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>
            <v>-177700.26</v>
          </cell>
        </row>
        <row r="56">
          <cell r="A56" t="str">
            <v>Depreciation Expense - Billed to Atmos Pip 4030-40010</v>
          </cell>
          <cell r="B56" t="str">
            <v>0</v>
          </cell>
          <cell r="C56" t="str">
            <v>0</v>
          </cell>
          <cell r="D56">
            <v>-104174.6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>
            <v>-104174.6</v>
          </cell>
        </row>
        <row r="57">
          <cell r="A57" t="str">
            <v>Depreciation Expense - Billing for Taxes O 4030-41124</v>
          </cell>
          <cell r="B57">
            <v>1009136.27</v>
          </cell>
          <cell r="C57">
            <v>177700.26</v>
          </cell>
          <cell r="D57">
            <v>-34104.92</v>
          </cell>
          <cell r="E57">
            <v>104174.6</v>
          </cell>
          <cell r="F57">
            <v>27589.360000000001</v>
          </cell>
          <cell r="G57">
            <v>6515.56</v>
          </cell>
          <cell r="H57" t="str">
            <v>0</v>
          </cell>
          <cell r="I57" t="str">
            <v>0</v>
          </cell>
          <cell r="J57" t="str">
            <v>0</v>
          </cell>
          <cell r="L57">
            <v>189799.45</v>
          </cell>
          <cell r="M57">
            <v>225583.55</v>
          </cell>
          <cell r="N57">
            <v>316167.38</v>
          </cell>
          <cell r="O57">
            <v>150835.32</v>
          </cell>
          <cell r="P57">
            <v>2173396.83</v>
          </cell>
        </row>
        <row r="58">
          <cell r="A58" t="str">
            <v>Depreciation Expense - Billing for SS Depr 4030-41130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L58">
            <v>0</v>
          </cell>
          <cell r="M58" t="str">
            <v>0</v>
          </cell>
          <cell r="N58" t="str">
            <v>0</v>
          </cell>
          <cell r="O58">
            <v>-6.3664629124104977E-12</v>
          </cell>
          <cell r="P58">
            <v>-6.3664629124104977E-12</v>
          </cell>
        </row>
        <row r="59">
          <cell r="A59" t="str">
            <v>Amortization of Other Limited-Term Gas  - Depr Exp-General Pl 4043-30007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L59" t="str">
            <v>0</v>
          </cell>
          <cell r="M59" t="str">
            <v>0</v>
          </cell>
          <cell r="N59">
            <v>1135.31</v>
          </cell>
          <cell r="O59" t="str">
            <v>0</v>
          </cell>
          <cell r="P59">
            <v>1135.31</v>
          </cell>
        </row>
        <row r="60">
          <cell r="A60" t="str">
            <v>Amortization of Other Limited-Term Gas  - Customer Contracts  4043-30021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>
            <v>52267.05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>
            <v>52267.05</v>
          </cell>
        </row>
        <row r="61">
          <cell r="A61" t="str">
            <v>Amortization of other gas plant - Depr Exp-Distributi 4050-30005</v>
          </cell>
          <cell r="B61" t="str">
            <v>0</v>
          </cell>
          <cell r="C61" t="str">
            <v>0</v>
          </cell>
          <cell r="D61" t="str">
            <v>0</v>
          </cell>
          <cell r="E61" t="str">
            <v>0</v>
          </cell>
          <cell r="F61" t="str">
            <v>0</v>
          </cell>
          <cell r="G61" t="str">
            <v>0</v>
          </cell>
          <cell r="H61" t="str">
            <v>0</v>
          </cell>
          <cell r="I61" t="str">
            <v>0</v>
          </cell>
          <cell r="J61" t="str">
            <v>0</v>
          </cell>
          <cell r="L61" t="str">
            <v>0</v>
          </cell>
          <cell r="M61" t="str">
            <v>0</v>
          </cell>
          <cell r="N61" t="str">
            <v>0</v>
          </cell>
          <cell r="O61" t="str">
            <v>0</v>
          </cell>
          <cell r="P61" t="str">
            <v>0</v>
          </cell>
        </row>
        <row r="62">
          <cell r="A62" t="str">
            <v>Amortization of other gas plant - Amort of Regulatory 4050-30074</v>
          </cell>
          <cell r="B62" t="str">
            <v>0</v>
          </cell>
          <cell r="C62" t="str">
            <v>0</v>
          </cell>
          <cell r="D62" t="str">
            <v>0</v>
          </cell>
          <cell r="E62" t="str">
            <v>0</v>
          </cell>
          <cell r="F62" t="str">
            <v>0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L62" t="str">
            <v>0</v>
          </cell>
          <cell r="M62" t="str">
            <v>0</v>
          </cell>
          <cell r="N62">
            <v>8322.4</v>
          </cell>
          <cell r="O62" t="str">
            <v>0</v>
          </cell>
          <cell r="P62">
            <v>8322.4</v>
          </cell>
        </row>
        <row r="63">
          <cell r="A63" t="str">
            <v>Amortization of gas plant acquisition a - Amort Util/Plant Ac 4060-30011</v>
          </cell>
          <cell r="B63">
            <v>-264322.92</v>
          </cell>
          <cell r="C63" t="str">
            <v>0</v>
          </cell>
          <cell r="D63" t="str">
            <v>0</v>
          </cell>
          <cell r="E63">
            <v>-113281.25</v>
          </cell>
          <cell r="F63" t="str">
            <v>0</v>
          </cell>
          <cell r="G63" t="str">
            <v>0</v>
          </cell>
          <cell r="H63" t="str">
            <v>0</v>
          </cell>
          <cell r="I63" t="str">
            <v>0</v>
          </cell>
          <cell r="J63" t="str">
            <v>0</v>
          </cell>
          <cell r="L63" t="str">
            <v>0</v>
          </cell>
          <cell r="M63">
            <v>10458.969999999999</v>
          </cell>
          <cell r="N63">
            <v>47207.23</v>
          </cell>
          <cell r="O63">
            <v>31118.13</v>
          </cell>
          <cell r="P63">
            <v>-288819.84000000003</v>
          </cell>
        </row>
        <row r="64">
          <cell r="A64" t="str">
            <v>Amortization of property losses unrecov - Amort Util/Plant Ac 4071-30011</v>
          </cell>
          <cell r="B64">
            <v>703497.23</v>
          </cell>
          <cell r="C64" t="str">
            <v>0</v>
          </cell>
          <cell r="D64" t="str">
            <v>0</v>
          </cell>
          <cell r="E64">
            <v>36241.269999999997</v>
          </cell>
          <cell r="F64" t="str">
            <v>0</v>
          </cell>
          <cell r="G64" t="str">
            <v>0</v>
          </cell>
          <cell r="H64" t="str">
            <v>0</v>
          </cell>
          <cell r="I64" t="str">
            <v>0</v>
          </cell>
          <cell r="J64" t="str">
            <v>0</v>
          </cell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>
            <v>739738.5</v>
          </cell>
        </row>
        <row r="65">
          <cell r="A65" t="str">
            <v>Miscellaneous amortization - Misc General Expens 4250-07590</v>
          </cell>
          <cell r="B65" t="str">
            <v>0</v>
          </cell>
          <cell r="C65" t="str">
            <v>0</v>
          </cell>
          <cell r="D65" t="str">
            <v>0</v>
          </cell>
          <cell r="E65" t="str">
            <v>0</v>
          </cell>
          <cell r="F65" t="str">
            <v>0</v>
          </cell>
          <cell r="G65" t="str">
            <v>0</v>
          </cell>
          <cell r="H65" t="str">
            <v>0</v>
          </cell>
          <cell r="I65" t="str">
            <v>0</v>
          </cell>
          <cell r="J65" t="str">
            <v>0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</row>
        <row r="66">
          <cell r="A66" t="str">
            <v>Total Depreciation&amp;Amortization</v>
          </cell>
          <cell r="B66">
            <v>7722403.0600000005</v>
          </cell>
          <cell r="C66">
            <v>1030301.7899999999</v>
          </cell>
          <cell r="D66">
            <v>-2.1827872842550278E-10</v>
          </cell>
          <cell r="E66">
            <v>1670954.2300000002</v>
          </cell>
          <cell r="F66">
            <v>133231.01</v>
          </cell>
          <cell r="G66">
            <v>204991.62999999998</v>
          </cell>
          <cell r="H66">
            <v>0</v>
          </cell>
          <cell r="I66">
            <v>0</v>
          </cell>
          <cell r="J66">
            <v>0</v>
          </cell>
          <cell r="L66">
            <v>1240439.18</v>
          </cell>
          <cell r="M66">
            <v>1882545.8</v>
          </cell>
          <cell r="N66">
            <v>2677790.75</v>
          </cell>
          <cell r="O66">
            <v>1236408.78</v>
          </cell>
          <cell r="P66">
            <v>17799066.23</v>
          </cell>
        </row>
        <row r="67">
          <cell r="A67" t="str">
            <v>Depreciation and Amortization</v>
          </cell>
          <cell r="B67">
            <v>7722403.0600000005</v>
          </cell>
          <cell r="C67">
            <v>1030301.79</v>
          </cell>
          <cell r="D67">
            <v>-1.3096723705530167E-10</v>
          </cell>
          <cell r="E67">
            <v>1670954.23</v>
          </cell>
          <cell r="F67">
            <v>133231.01</v>
          </cell>
          <cell r="G67">
            <v>204991.63</v>
          </cell>
          <cell r="H67" t="str">
            <v>0</v>
          </cell>
          <cell r="I67" t="str">
            <v>0</v>
          </cell>
          <cell r="J67" t="str">
            <v>0</v>
          </cell>
          <cell r="L67">
            <v>1240439.18</v>
          </cell>
          <cell r="M67">
            <v>1882545.8</v>
          </cell>
          <cell r="N67">
            <v>2677790.75</v>
          </cell>
          <cell r="O67">
            <v>1236408.78</v>
          </cell>
          <cell r="P67">
            <v>17799066.23</v>
          </cell>
        </row>
        <row r="68">
          <cell r="A68" t="str">
            <v>Check Dep</v>
          </cell>
          <cell r="B68">
            <v>0</v>
          </cell>
          <cell r="C68">
            <v>0</v>
          </cell>
          <cell r="D68">
            <v>-8.7311491370201111E-11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A69" t="str">
            <v>SSU Depreciation</v>
          </cell>
          <cell r="B69">
            <v>1009136.27</v>
          </cell>
          <cell r="C69">
            <v>177700.26</v>
          </cell>
          <cell r="D69">
            <v>-34104.92</v>
          </cell>
          <cell r="E69">
            <v>104174.6</v>
          </cell>
          <cell r="F69">
            <v>27589.360000000001</v>
          </cell>
          <cell r="G69">
            <v>6515.56</v>
          </cell>
          <cell r="H69">
            <v>0</v>
          </cell>
          <cell r="I69">
            <v>0</v>
          </cell>
          <cell r="J69">
            <v>0</v>
          </cell>
          <cell r="L69">
            <v>189799.45</v>
          </cell>
          <cell r="M69">
            <v>225583.55</v>
          </cell>
          <cell r="N69">
            <v>316167.38</v>
          </cell>
          <cell r="O69">
            <v>150835.32</v>
          </cell>
          <cell r="P69">
            <v>2173396.83</v>
          </cell>
        </row>
        <row r="70">
          <cell r="A70" t="str">
            <v>Payroll Taxes</v>
          </cell>
          <cell r="B70">
            <v>143894.20000000001</v>
          </cell>
          <cell r="C70">
            <v>70531.83</v>
          </cell>
          <cell r="D70">
            <v>196909.42</v>
          </cell>
          <cell r="E70">
            <v>91572.41</v>
          </cell>
          <cell r="F70">
            <v>-23220.85</v>
          </cell>
          <cell r="G70">
            <v>8002.25</v>
          </cell>
          <cell r="H70" t="str">
            <v>0</v>
          </cell>
          <cell r="I70" t="str">
            <v>0</v>
          </cell>
          <cell r="J70" t="str">
            <v>0</v>
          </cell>
          <cell r="L70">
            <v>40713.42</v>
          </cell>
          <cell r="M70">
            <v>51568.27</v>
          </cell>
          <cell r="N70">
            <v>67326.95</v>
          </cell>
          <cell r="O70">
            <v>31270.61</v>
          </cell>
          <cell r="P70">
            <v>678568.51</v>
          </cell>
        </row>
        <row r="71">
          <cell r="A71" t="str">
            <v>Ad Valorem</v>
          </cell>
          <cell r="B71">
            <v>-525750</v>
          </cell>
          <cell r="C71">
            <v>675000</v>
          </cell>
          <cell r="D71">
            <v>120500</v>
          </cell>
          <cell r="E71">
            <v>578000</v>
          </cell>
          <cell r="F71">
            <v>50000</v>
          </cell>
          <cell r="G71">
            <v>-255837.12</v>
          </cell>
          <cell r="H71" t="str">
            <v>0</v>
          </cell>
          <cell r="I71" t="str">
            <v>0</v>
          </cell>
          <cell r="J71" t="str">
            <v>0</v>
          </cell>
          <cell r="L71">
            <v>-121230</v>
          </cell>
          <cell r="M71">
            <v>422703</v>
          </cell>
          <cell r="N71">
            <v>-57318</v>
          </cell>
          <cell r="O71">
            <v>593723.16</v>
          </cell>
          <cell r="P71">
            <v>1479791.04</v>
          </cell>
        </row>
        <row r="72">
          <cell r="A72" t="str">
            <v>Franchise Taxes</v>
          </cell>
          <cell r="B72">
            <v>7159937.1999999983</v>
          </cell>
          <cell r="C72">
            <v>844550.38</v>
          </cell>
          <cell r="D72" t="str">
            <v>0</v>
          </cell>
          <cell r="E72" t="str">
            <v>0</v>
          </cell>
          <cell r="F72" t="str">
            <v>0</v>
          </cell>
          <cell r="G72">
            <v>38160.6</v>
          </cell>
          <cell r="H72" t="str">
            <v>0</v>
          </cell>
          <cell r="I72" t="str">
            <v>0</v>
          </cell>
          <cell r="J72" t="str">
            <v>0</v>
          </cell>
          <cell r="L72">
            <v>1503485.2</v>
          </cell>
          <cell r="M72">
            <v>93690.78</v>
          </cell>
          <cell r="N72">
            <v>89174.38</v>
          </cell>
          <cell r="O72">
            <v>1666.67</v>
          </cell>
          <cell r="P72">
            <v>9730665.209999999</v>
          </cell>
        </row>
        <row r="73">
          <cell r="A73" t="str">
            <v>State Gross Receipts</v>
          </cell>
          <cell r="B73">
            <v>1534425.25</v>
          </cell>
          <cell r="C73" t="str">
            <v>0</v>
          </cell>
          <cell r="D73" t="str">
            <v>0</v>
          </cell>
          <cell r="E73" t="str">
            <v>0</v>
          </cell>
          <cell r="F73" t="str">
            <v>0</v>
          </cell>
          <cell r="G73" t="str">
            <v>0</v>
          </cell>
          <cell r="H73" t="str">
            <v>0</v>
          </cell>
          <cell r="I73" t="str">
            <v>0</v>
          </cell>
          <cell r="J73" t="str">
            <v>0</v>
          </cell>
          <cell r="L73">
            <v>259074.69</v>
          </cell>
          <cell r="M73" t="str">
            <v>0</v>
          </cell>
          <cell r="N73">
            <v>245986.66</v>
          </cell>
          <cell r="O73" t="str">
            <v>0</v>
          </cell>
          <cell r="P73">
            <v>2039486.6</v>
          </cell>
        </row>
        <row r="74">
          <cell r="A74" t="str">
            <v>Taxes other than income taxes, utility  - Oceana Heights 4081-07595</v>
          </cell>
          <cell r="B74" t="str">
            <v>0</v>
          </cell>
          <cell r="C74" t="str">
            <v>0</v>
          </cell>
          <cell r="D74" t="str">
            <v>0</v>
          </cell>
          <cell r="E74" t="str">
            <v>0</v>
          </cell>
          <cell r="F74" t="str">
            <v>0</v>
          </cell>
          <cell r="G74" t="str">
            <v>0</v>
          </cell>
          <cell r="H74" t="str">
            <v>0</v>
          </cell>
          <cell r="I74" t="str">
            <v>0</v>
          </cell>
          <cell r="J74" t="str">
            <v>0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</row>
        <row r="75">
          <cell r="A75" t="str">
            <v>Taxes other than income taxes, utility  - UCG Beginning Balan 4081-09195</v>
          </cell>
          <cell r="B75" t="str">
            <v>0</v>
          </cell>
          <cell r="C75" t="str">
            <v>0</v>
          </cell>
          <cell r="D75" t="str">
            <v>0</v>
          </cell>
          <cell r="E75" t="str">
            <v>0</v>
          </cell>
          <cell r="F75" t="str">
            <v>0</v>
          </cell>
          <cell r="G75" t="str">
            <v>0</v>
          </cell>
          <cell r="H75" t="str">
            <v>0</v>
          </cell>
          <cell r="I75" t="str">
            <v>0</v>
          </cell>
          <cell r="J75" t="str">
            <v>0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</row>
        <row r="76">
          <cell r="A76" t="str">
            <v>Taxes other than income taxes, utility  - Taxes Other Than In 4081-09345</v>
          </cell>
          <cell r="B76" t="str">
            <v>0</v>
          </cell>
          <cell r="C76">
            <v>102</v>
          </cell>
          <cell r="D76" t="str">
            <v>0</v>
          </cell>
          <cell r="E76" t="str">
            <v>0</v>
          </cell>
          <cell r="F76" t="str">
            <v>0</v>
          </cell>
          <cell r="G76" t="str">
            <v>0</v>
          </cell>
          <cell r="H76" t="str">
            <v>0</v>
          </cell>
          <cell r="I76" t="str">
            <v>0</v>
          </cell>
          <cell r="J76" t="str">
            <v>0</v>
          </cell>
          <cell r="L76">
            <v>0</v>
          </cell>
          <cell r="M76">
            <v>-1.4551915228366852E-11</v>
          </cell>
          <cell r="N76">
            <v>-3.637978807091713E-12</v>
          </cell>
          <cell r="O76">
            <v>-1.0004441719502211E-11</v>
          </cell>
          <cell r="P76">
            <v>101.99999999997135</v>
          </cell>
        </row>
        <row r="77">
          <cell r="A77" t="str">
            <v>Taxes other than income taxes, utility  - Gross Cr - Transpor 4081-09244</v>
          </cell>
          <cell r="B77" t="str">
            <v>0</v>
          </cell>
          <cell r="C77" t="str">
            <v>0</v>
          </cell>
          <cell r="D77" t="str">
            <v>0</v>
          </cell>
          <cell r="E77" t="str">
            <v>0</v>
          </cell>
          <cell r="F77" t="str">
            <v>0</v>
          </cell>
          <cell r="G77" t="str">
            <v>0</v>
          </cell>
          <cell r="H77" t="str">
            <v>0</v>
          </cell>
          <cell r="I77" t="str">
            <v>0</v>
          </cell>
          <cell r="J77" t="str">
            <v>0</v>
          </cell>
          <cell r="L77" t="str">
            <v>0</v>
          </cell>
          <cell r="M77" t="str">
            <v>0</v>
          </cell>
          <cell r="N77" t="str">
            <v>0</v>
          </cell>
          <cell r="O77" t="str">
            <v>0</v>
          </cell>
          <cell r="P77" t="str">
            <v>0</v>
          </cell>
        </row>
        <row r="78">
          <cell r="A78" t="str">
            <v>Taxes other than income taxes, utility  - Depr &amp; Taxes Other  4081-09344</v>
          </cell>
          <cell r="B78" t="str">
            <v>0</v>
          </cell>
          <cell r="C78" t="str">
            <v>0</v>
          </cell>
          <cell r="D78" t="str">
            <v>0</v>
          </cell>
          <cell r="E78" t="str">
            <v>0</v>
          </cell>
          <cell r="F78" t="str">
            <v>0</v>
          </cell>
          <cell r="G78" t="str">
            <v>0</v>
          </cell>
          <cell r="H78" t="str">
            <v>0</v>
          </cell>
          <cell r="I78" t="str">
            <v>0</v>
          </cell>
          <cell r="J78" t="str">
            <v>0</v>
          </cell>
          <cell r="L78" t="str">
            <v>0</v>
          </cell>
          <cell r="M78" t="str">
            <v>0</v>
          </cell>
          <cell r="N78" t="str">
            <v>0</v>
          </cell>
          <cell r="O78" t="str">
            <v>0</v>
          </cell>
          <cell r="P78" t="str">
            <v>0</v>
          </cell>
        </row>
        <row r="79">
          <cell r="A79" t="str">
            <v>Taxes other than income taxes, utility  - UCGC for 9/97-3/98 4081-09196</v>
          </cell>
          <cell r="B79" t="str">
            <v>0</v>
          </cell>
          <cell r="C79" t="str">
            <v>0</v>
          </cell>
          <cell r="D79" t="str">
            <v>0</v>
          </cell>
          <cell r="E79" t="str">
            <v>0</v>
          </cell>
          <cell r="F79" t="str">
            <v>0</v>
          </cell>
          <cell r="G79" t="str">
            <v>0</v>
          </cell>
          <cell r="H79" t="str">
            <v>0</v>
          </cell>
          <cell r="I79" t="str">
            <v>0</v>
          </cell>
          <cell r="J79" t="str">
            <v>0</v>
          </cell>
          <cell r="L79" t="str">
            <v>0</v>
          </cell>
          <cell r="M79" t="str">
            <v>0</v>
          </cell>
          <cell r="N79" t="str">
            <v>0</v>
          </cell>
          <cell r="O79" t="str">
            <v>0</v>
          </cell>
          <cell r="P79" t="str">
            <v>0</v>
          </cell>
        </row>
        <row r="80">
          <cell r="A80" t="str">
            <v>Taxes other than income taxes, utility  - LGR - Denton Settle 4081-01250</v>
          </cell>
          <cell r="B80">
            <v>10290.18</v>
          </cell>
          <cell r="C80" t="str">
            <v>0</v>
          </cell>
          <cell r="D80" t="str">
            <v>0</v>
          </cell>
          <cell r="E80" t="str">
            <v>0</v>
          </cell>
          <cell r="F80" t="str">
            <v>0</v>
          </cell>
          <cell r="G80" t="str">
            <v>0</v>
          </cell>
          <cell r="H80" t="str">
            <v>0</v>
          </cell>
          <cell r="I80" t="str">
            <v>0</v>
          </cell>
          <cell r="J80" t="str">
            <v>0</v>
          </cell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>
            <v>10290.18</v>
          </cell>
        </row>
        <row r="81">
          <cell r="A81" t="str">
            <v>Taxes other than income taxes, utility  - State Gas Transport 4081-30110</v>
          </cell>
          <cell r="B81" t="str">
            <v>0</v>
          </cell>
          <cell r="C81" t="str">
            <v>0</v>
          </cell>
          <cell r="D81" t="str">
            <v>0</v>
          </cell>
          <cell r="E81" t="str">
            <v>0</v>
          </cell>
          <cell r="F81" t="str">
            <v>0</v>
          </cell>
          <cell r="G81" t="str">
            <v>0</v>
          </cell>
          <cell r="H81" t="str">
            <v>0</v>
          </cell>
          <cell r="I81" t="str">
            <v>0</v>
          </cell>
          <cell r="J81" t="str">
            <v>0</v>
          </cell>
          <cell r="L81">
            <v>4045.49</v>
          </cell>
          <cell r="M81" t="str">
            <v>0</v>
          </cell>
          <cell r="N81" t="str">
            <v>0</v>
          </cell>
          <cell r="O81" t="str">
            <v>0</v>
          </cell>
          <cell r="P81">
            <v>4045.49</v>
          </cell>
        </row>
        <row r="82">
          <cell r="A82" t="str">
            <v>Taxes other than income taxes, utility  - Public Serv Comm As 4081-30112</v>
          </cell>
          <cell r="B82">
            <v>37858.769999999997</v>
          </cell>
          <cell r="C82">
            <v>20000</v>
          </cell>
          <cell r="D82" t="str">
            <v>0</v>
          </cell>
          <cell r="E82">
            <v>25899.93</v>
          </cell>
          <cell r="F82" t="str">
            <v>0</v>
          </cell>
          <cell r="G82" t="str">
            <v>0</v>
          </cell>
          <cell r="H82" t="str">
            <v>0</v>
          </cell>
          <cell r="I82" t="str">
            <v>0</v>
          </cell>
          <cell r="J82" t="str">
            <v>0</v>
          </cell>
          <cell r="L82" t="str">
            <v>0</v>
          </cell>
          <cell r="M82" t="str">
            <v>0</v>
          </cell>
          <cell r="N82">
            <v>27155.71</v>
          </cell>
          <cell r="O82">
            <v>35638.449999999997</v>
          </cell>
          <cell r="P82">
            <v>146552.85999999999</v>
          </cell>
        </row>
        <row r="83">
          <cell r="A83" t="str">
            <v>Taxes other than income taxes, utility  - Ill Energy Assist T 4081-30113</v>
          </cell>
          <cell r="B83" t="str">
            <v>0</v>
          </cell>
          <cell r="C83" t="str">
            <v>0</v>
          </cell>
          <cell r="D83" t="str">
            <v>0</v>
          </cell>
          <cell r="E83" t="str">
            <v>0</v>
          </cell>
          <cell r="F83" t="str">
            <v>0</v>
          </cell>
          <cell r="G83" t="str">
            <v>0</v>
          </cell>
          <cell r="H83" t="str">
            <v>0</v>
          </cell>
          <cell r="I83" t="str">
            <v>0</v>
          </cell>
          <cell r="J83" t="str">
            <v>0</v>
          </cell>
          <cell r="L83" t="str">
            <v>0</v>
          </cell>
          <cell r="M83" t="str">
            <v>0</v>
          </cell>
          <cell r="N83">
            <v>19152</v>
          </cell>
          <cell r="O83" t="str">
            <v>0</v>
          </cell>
          <cell r="P83">
            <v>19152</v>
          </cell>
        </row>
        <row r="84">
          <cell r="A84" t="str">
            <v>Taxes other than income taxes, utility  - Penalty - Interest 4081-30118</v>
          </cell>
          <cell r="B84" t="str">
            <v>0</v>
          </cell>
          <cell r="C84" t="str">
            <v>0</v>
          </cell>
          <cell r="D84" t="str">
            <v>0</v>
          </cell>
          <cell r="E84" t="str">
            <v>0</v>
          </cell>
          <cell r="F84" t="str">
            <v>0</v>
          </cell>
          <cell r="G84" t="str">
            <v>0</v>
          </cell>
          <cell r="H84" t="str">
            <v>0</v>
          </cell>
          <cell r="I84" t="str">
            <v>0</v>
          </cell>
          <cell r="J84" t="str">
            <v>0</v>
          </cell>
          <cell r="L84" t="str">
            <v>0</v>
          </cell>
          <cell r="M84" t="str">
            <v>0</v>
          </cell>
          <cell r="N84" t="str">
            <v>0</v>
          </cell>
          <cell r="O84" t="str">
            <v>0</v>
          </cell>
          <cell r="P84" t="str">
            <v>0</v>
          </cell>
        </row>
        <row r="85">
          <cell r="A85" t="str">
            <v>Taxes other than income taxes, utility  - State Business Lice 4081-30125</v>
          </cell>
          <cell r="B85" t="str">
            <v>0</v>
          </cell>
          <cell r="C85" t="str">
            <v>0</v>
          </cell>
          <cell r="D85" t="str">
            <v>0</v>
          </cell>
          <cell r="E85" t="str">
            <v>0</v>
          </cell>
          <cell r="F85" t="str">
            <v>0</v>
          </cell>
          <cell r="G85" t="str">
            <v>0</v>
          </cell>
          <cell r="H85" t="str">
            <v>0</v>
          </cell>
          <cell r="I85" t="str">
            <v>0</v>
          </cell>
          <cell r="J85" t="str">
            <v>0</v>
          </cell>
          <cell r="L85" t="str">
            <v>0</v>
          </cell>
          <cell r="M85" t="str">
            <v>0</v>
          </cell>
          <cell r="N85" t="str">
            <v>0</v>
          </cell>
          <cell r="O85" t="str">
            <v>0</v>
          </cell>
          <cell r="P85" t="str">
            <v>0</v>
          </cell>
        </row>
        <row r="86">
          <cell r="A86" t="str">
            <v>Taxes other than income taxes, utility  - Oth Tax-La Corp Fra 4081-30126</v>
          </cell>
          <cell r="B86" t="str">
            <v>0</v>
          </cell>
          <cell r="C86" t="str">
            <v>0</v>
          </cell>
          <cell r="D86" t="str">
            <v>0</v>
          </cell>
          <cell r="E86" t="str">
            <v>0</v>
          </cell>
          <cell r="F86" t="str">
            <v>0</v>
          </cell>
          <cell r="G86" t="str">
            <v>0</v>
          </cell>
          <cell r="H86" t="str">
            <v>0</v>
          </cell>
          <cell r="I86" t="str">
            <v>0</v>
          </cell>
          <cell r="J86" t="str">
            <v>0</v>
          </cell>
          <cell r="L86" t="str">
            <v>0</v>
          </cell>
          <cell r="M86" t="str">
            <v>0</v>
          </cell>
          <cell r="N86" t="str">
            <v>0</v>
          </cell>
          <cell r="O86" t="str">
            <v>0</v>
          </cell>
          <cell r="P86" t="str">
            <v>0</v>
          </cell>
        </row>
        <row r="87">
          <cell r="A87" t="str">
            <v>Taxes other than income taxes, utility  - Oth Tax-Oklahoma Fr 4081-30127</v>
          </cell>
          <cell r="B87" t="str">
            <v>0</v>
          </cell>
          <cell r="C87" t="str">
            <v>0</v>
          </cell>
          <cell r="D87" t="str">
            <v>0</v>
          </cell>
          <cell r="E87" t="str">
            <v>0</v>
          </cell>
          <cell r="F87" t="str">
            <v>0</v>
          </cell>
          <cell r="G87" t="str">
            <v>0</v>
          </cell>
          <cell r="H87" t="str">
            <v>0</v>
          </cell>
          <cell r="I87" t="str">
            <v>0</v>
          </cell>
          <cell r="J87" t="str">
            <v>0</v>
          </cell>
          <cell r="L87" t="str">
            <v>0</v>
          </cell>
          <cell r="M87" t="str">
            <v>0</v>
          </cell>
          <cell r="N87" t="str">
            <v>0</v>
          </cell>
          <cell r="O87" t="str">
            <v>0</v>
          </cell>
          <cell r="P87" t="str">
            <v>0</v>
          </cell>
        </row>
        <row r="88">
          <cell r="A88" t="str">
            <v>Taxes other than income taxes, utility  - Other Interest Expe 4081-30130</v>
          </cell>
          <cell r="B88" t="str">
            <v>0</v>
          </cell>
          <cell r="C88" t="str">
            <v>0</v>
          </cell>
          <cell r="D88" t="str">
            <v>0</v>
          </cell>
          <cell r="E88" t="str">
            <v>0</v>
          </cell>
          <cell r="F88" t="str">
            <v>0</v>
          </cell>
          <cell r="G88" t="str">
            <v>0</v>
          </cell>
          <cell r="H88" t="str">
            <v>0</v>
          </cell>
          <cell r="I88" t="str">
            <v>0</v>
          </cell>
          <cell r="J88" t="str">
            <v>0</v>
          </cell>
          <cell r="L88" t="str">
            <v>0</v>
          </cell>
          <cell r="M88" t="str">
            <v>0</v>
          </cell>
          <cell r="N88" t="str">
            <v>0</v>
          </cell>
          <cell r="O88" t="str">
            <v>0</v>
          </cell>
          <cell r="P88" t="str">
            <v>0</v>
          </cell>
        </row>
        <row r="89">
          <cell r="A89" t="str">
            <v>Taxes other than income taxes, utility  - Int on Taxes 4081-30157</v>
          </cell>
          <cell r="B89" t="str">
            <v>0</v>
          </cell>
          <cell r="C89" t="str">
            <v>0</v>
          </cell>
          <cell r="D89" t="str">
            <v>0</v>
          </cell>
          <cell r="E89" t="str">
            <v>0</v>
          </cell>
          <cell r="F89" t="str">
            <v>0</v>
          </cell>
          <cell r="G89" t="str">
            <v>0</v>
          </cell>
          <cell r="H89" t="str">
            <v>0</v>
          </cell>
          <cell r="I89" t="str">
            <v>0</v>
          </cell>
          <cell r="J89" t="str">
            <v>0</v>
          </cell>
          <cell r="L89" t="str">
            <v>0</v>
          </cell>
          <cell r="M89" t="str">
            <v>0</v>
          </cell>
          <cell r="N89" t="str">
            <v>0</v>
          </cell>
          <cell r="O89" t="str">
            <v>0</v>
          </cell>
          <cell r="P89" t="str">
            <v>0</v>
          </cell>
        </row>
        <row r="90">
          <cell r="A90" t="str">
            <v>Taxes other than income taxes, utility  - Billed to West Tex  4081-40001</v>
          </cell>
          <cell r="B90" t="str">
            <v>0</v>
          </cell>
          <cell r="C90" t="str">
            <v>0</v>
          </cell>
          <cell r="D90">
            <v>-25842</v>
          </cell>
          <cell r="E90" t="str">
            <v>0</v>
          </cell>
          <cell r="F90" t="str">
            <v>0</v>
          </cell>
          <cell r="G90" t="str">
            <v>0</v>
          </cell>
          <cell r="H90" t="str">
            <v>0</v>
          </cell>
          <cell r="I90" t="str">
            <v>0</v>
          </cell>
          <cell r="J90" t="str">
            <v>0</v>
          </cell>
          <cell r="L90" t="str">
            <v>0</v>
          </cell>
          <cell r="M90" t="str">
            <v>0</v>
          </cell>
          <cell r="N90" t="str">
            <v>0</v>
          </cell>
          <cell r="O90" t="str">
            <v>0</v>
          </cell>
          <cell r="P90">
            <v>-25842</v>
          </cell>
        </row>
        <row r="91">
          <cell r="A91" t="str">
            <v>Taxes other than income taxes, utility  - Billed to CO/KS Div 4081-40002</v>
          </cell>
          <cell r="B91" t="str">
            <v>0</v>
          </cell>
          <cell r="C91" t="str">
            <v>0</v>
          </cell>
          <cell r="D91">
            <v>-22761.26</v>
          </cell>
          <cell r="E91" t="str">
            <v>0</v>
          </cell>
          <cell r="F91" t="str">
            <v>0</v>
          </cell>
          <cell r="G91" t="str">
            <v>0</v>
          </cell>
          <cell r="H91" t="str">
            <v>0</v>
          </cell>
          <cell r="I91" t="str">
            <v>0</v>
          </cell>
          <cell r="J91" t="str">
            <v>0</v>
          </cell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>
            <v>-22761.26</v>
          </cell>
        </row>
        <row r="92">
          <cell r="A92" t="str">
            <v>Taxes other than income taxes, utility  - Billed to LA Div 4081-40003</v>
          </cell>
          <cell r="B92" t="str">
            <v>0</v>
          </cell>
          <cell r="C92" t="str">
            <v>0</v>
          </cell>
          <cell r="D92">
            <v>-31190.69</v>
          </cell>
          <cell r="E92" t="str">
            <v>0</v>
          </cell>
          <cell r="F92" t="str">
            <v>0</v>
          </cell>
          <cell r="G92" t="str">
            <v>0</v>
          </cell>
          <cell r="H92" t="str">
            <v>0</v>
          </cell>
          <cell r="I92" t="str">
            <v>0</v>
          </cell>
          <cell r="J92" t="str">
            <v>0</v>
          </cell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>
            <v>-31190.69</v>
          </cell>
        </row>
        <row r="93">
          <cell r="A93" t="str">
            <v>Taxes other than income taxes, utility  - Billed to Mid St Di 4081-40004</v>
          </cell>
          <cell r="B93" t="str">
            <v>0</v>
          </cell>
          <cell r="C93" t="str">
            <v>0</v>
          </cell>
          <cell r="D93">
            <v>-46559.78</v>
          </cell>
          <cell r="E93" t="str">
            <v>0</v>
          </cell>
          <cell r="F93" t="str">
            <v>0</v>
          </cell>
          <cell r="G93" t="str">
            <v>0</v>
          </cell>
          <cell r="H93" t="str">
            <v>0</v>
          </cell>
          <cell r="I93" t="str">
            <v>0</v>
          </cell>
          <cell r="J93" t="str">
            <v>0</v>
          </cell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>
            <v>-46559.78</v>
          </cell>
        </row>
        <row r="94">
          <cell r="A94" t="str">
            <v>Taxes other than income taxes, utility  - Billed to KY Div 4081-40005</v>
          </cell>
          <cell r="B94" t="str">
            <v>0</v>
          </cell>
          <cell r="C94" t="str">
            <v>0</v>
          </cell>
          <cell r="D94" t="str">
            <v>0</v>
          </cell>
          <cell r="E94" t="str">
            <v>0</v>
          </cell>
          <cell r="F94" t="str">
            <v>0</v>
          </cell>
          <cell r="G94" t="str">
            <v>0</v>
          </cell>
          <cell r="H94" t="str">
            <v>0</v>
          </cell>
          <cell r="I94" t="str">
            <v>0</v>
          </cell>
          <cell r="J94" t="str">
            <v>0</v>
          </cell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</row>
        <row r="95">
          <cell r="A95" t="str">
            <v>Taxes other than income taxes, utility  - Billed to Nonutilit 4081-40007</v>
          </cell>
          <cell r="B95" t="str">
            <v>0</v>
          </cell>
          <cell r="C95" t="str">
            <v>0</v>
          </cell>
          <cell r="D95">
            <v>-7868.27</v>
          </cell>
          <cell r="E95" t="str">
            <v>0</v>
          </cell>
          <cell r="F95" t="str">
            <v>0</v>
          </cell>
          <cell r="G95" t="str">
            <v>0</v>
          </cell>
          <cell r="H95" t="str">
            <v>0</v>
          </cell>
          <cell r="I95" t="str">
            <v>0</v>
          </cell>
          <cell r="J95" t="str">
            <v>0</v>
          </cell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>
            <v>-7868.27</v>
          </cell>
        </row>
        <row r="96">
          <cell r="A96" t="str">
            <v>Taxes other than income taxes, utility  - Billed to Mid-Tex D 4081-40008</v>
          </cell>
          <cell r="B96" t="str">
            <v>0</v>
          </cell>
          <cell r="C96" t="str">
            <v>0</v>
          </cell>
          <cell r="D96">
            <v>-132294.85</v>
          </cell>
          <cell r="E96" t="str">
            <v>0</v>
          </cell>
          <cell r="F96" t="str">
            <v>0</v>
          </cell>
          <cell r="G96" t="str">
            <v>0</v>
          </cell>
          <cell r="H96" t="str">
            <v>0</v>
          </cell>
          <cell r="I96" t="str">
            <v>0</v>
          </cell>
          <cell r="J96" t="str">
            <v>0</v>
          </cell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>
            <v>-132294.85</v>
          </cell>
        </row>
        <row r="97">
          <cell r="A97" t="str">
            <v>Taxes other than income taxes, utility  - Billed to MS Div 4081-40009</v>
          </cell>
          <cell r="B97" t="str">
            <v>0</v>
          </cell>
          <cell r="C97" t="str">
            <v>0</v>
          </cell>
          <cell r="D97">
            <v>-24688.7</v>
          </cell>
          <cell r="E97" t="str">
            <v>0</v>
          </cell>
          <cell r="F97" t="str">
            <v>0</v>
          </cell>
          <cell r="G97" t="str">
            <v>0</v>
          </cell>
          <cell r="H97" t="str">
            <v>0</v>
          </cell>
          <cell r="I97" t="str">
            <v>0</v>
          </cell>
          <cell r="J97" t="str">
            <v>0</v>
          </cell>
          <cell r="L97" t="str">
            <v>0</v>
          </cell>
          <cell r="M97" t="str">
            <v>0</v>
          </cell>
          <cell r="N97" t="str">
            <v>0</v>
          </cell>
          <cell r="O97" t="str">
            <v>0</v>
          </cell>
          <cell r="P97">
            <v>-24688.7</v>
          </cell>
        </row>
        <row r="98">
          <cell r="A98" t="str">
            <v>Taxes other than income taxes, utility  - Billed to Atmos Pip 4081-40010</v>
          </cell>
          <cell r="B98" t="str">
            <v>0</v>
          </cell>
          <cell r="C98" t="str">
            <v>0</v>
          </cell>
          <cell r="D98">
            <v>-26204.13</v>
          </cell>
          <cell r="E98" t="str">
            <v>0</v>
          </cell>
          <cell r="F98" t="str">
            <v>0</v>
          </cell>
          <cell r="G98" t="str">
            <v>0</v>
          </cell>
          <cell r="H98" t="str">
            <v>0</v>
          </cell>
          <cell r="I98" t="str">
            <v>0</v>
          </cell>
          <cell r="J98" t="str">
            <v>0</v>
          </cell>
          <cell r="L98" t="str">
            <v>0</v>
          </cell>
          <cell r="M98" t="str">
            <v>0</v>
          </cell>
          <cell r="N98" t="str">
            <v>0</v>
          </cell>
          <cell r="O98" t="str">
            <v>0</v>
          </cell>
          <cell r="P98">
            <v>-26204.13</v>
          </cell>
        </row>
        <row r="99">
          <cell r="A99" t="str">
            <v>Taxes other than income taxes, utility  - Billing for Taxes O 4081-41124</v>
          </cell>
          <cell r="B99">
            <v>91351.5</v>
          </cell>
          <cell r="C99">
            <v>18054.86</v>
          </cell>
          <cell r="D99" t="str">
            <v>0</v>
          </cell>
          <cell r="E99">
            <v>26204.13</v>
          </cell>
          <cell r="F99">
            <v>6346.13</v>
          </cell>
          <cell r="G99">
            <v>1498.72</v>
          </cell>
          <cell r="H99" t="str">
            <v>0</v>
          </cell>
          <cell r="I99" t="str">
            <v>0</v>
          </cell>
          <cell r="J99" t="str">
            <v>0</v>
          </cell>
          <cell r="L99">
            <v>17984.61</v>
          </cell>
          <cell r="M99">
            <v>22176.33</v>
          </cell>
          <cell r="N99">
            <v>34166.07</v>
          </cell>
          <cell r="O99">
            <v>16368.8</v>
          </cell>
          <cell r="P99">
            <v>234151.15</v>
          </cell>
        </row>
        <row r="100">
          <cell r="A100" t="str">
            <v>Taxes other than income taxes, utility  - Billing for CSC Dep 4081-41129</v>
          </cell>
          <cell r="B100">
            <v>40943.35</v>
          </cell>
          <cell r="C100">
            <v>6633.84</v>
          </cell>
          <cell r="D100" t="str">
            <v>0</v>
          </cell>
          <cell r="E100" t="str">
            <v>0</v>
          </cell>
          <cell r="F100" t="str">
            <v>0</v>
          </cell>
          <cell r="G100" t="str">
            <v>0</v>
          </cell>
          <cell r="H100" t="str">
            <v>0</v>
          </cell>
          <cell r="I100" t="str">
            <v>0</v>
          </cell>
          <cell r="J100" t="str">
            <v>0</v>
          </cell>
          <cell r="L100">
            <v>7857.39</v>
          </cell>
          <cell r="M100">
            <v>9014.36</v>
          </cell>
          <cell r="N100">
            <v>12393.71</v>
          </cell>
          <cell r="O100">
            <v>6392.47</v>
          </cell>
          <cell r="P100">
            <v>83235.12</v>
          </cell>
        </row>
        <row r="101">
          <cell r="A101" t="str">
            <v>Taxes other than income taxes, utility  - Billing for SS Depr 4081-41130</v>
          </cell>
          <cell r="B101" t="str">
            <v>0</v>
          </cell>
          <cell r="C101" t="str">
            <v>0</v>
          </cell>
          <cell r="D101" t="str">
            <v>0</v>
          </cell>
          <cell r="E101" t="str">
            <v>0</v>
          </cell>
          <cell r="F101" t="str">
            <v>0</v>
          </cell>
          <cell r="G101" t="str">
            <v>0</v>
          </cell>
          <cell r="H101" t="str">
            <v>0</v>
          </cell>
          <cell r="I101" t="str">
            <v>0</v>
          </cell>
          <cell r="J101" t="str">
            <v>0</v>
          </cell>
          <cell r="L101">
            <v>0</v>
          </cell>
          <cell r="M101">
            <v>0</v>
          </cell>
          <cell r="N101">
            <v>0</v>
          </cell>
          <cell r="O101">
            <v>1.8189894035458565E-12</v>
          </cell>
          <cell r="P101">
            <v>1.8189894035458565E-12</v>
          </cell>
        </row>
        <row r="102">
          <cell r="A102" t="str">
            <v>Taxes other than income taxes, utility  - UCG Misc Tax @ 3/31 4081-30111</v>
          </cell>
          <cell r="B102" t="str">
            <v>0</v>
          </cell>
          <cell r="C102" t="str">
            <v>0</v>
          </cell>
          <cell r="D102" t="str">
            <v>0</v>
          </cell>
          <cell r="E102" t="str">
            <v>0</v>
          </cell>
          <cell r="F102" t="str">
            <v>0</v>
          </cell>
          <cell r="G102" t="str">
            <v>0</v>
          </cell>
          <cell r="H102" t="str">
            <v>0</v>
          </cell>
          <cell r="I102" t="str">
            <v>0</v>
          </cell>
          <cell r="J102" t="str">
            <v>0</v>
          </cell>
          <cell r="L102" t="str">
            <v>0</v>
          </cell>
          <cell r="M102" t="str">
            <v>0</v>
          </cell>
          <cell r="N102" t="str">
            <v>0</v>
          </cell>
          <cell r="O102" t="str">
            <v>0</v>
          </cell>
          <cell r="P102" t="str">
            <v>0</v>
          </cell>
        </row>
        <row r="103">
          <cell r="A103" t="str">
            <v>Taxes other than income taxes, utility  - Dot Transmission Us 4081-30108</v>
          </cell>
          <cell r="B103">
            <v>4718.57</v>
          </cell>
          <cell r="C103" t="str">
            <v>0</v>
          </cell>
          <cell r="D103" t="str">
            <v>0</v>
          </cell>
          <cell r="E103">
            <v>87551.54</v>
          </cell>
          <cell r="F103" t="str">
            <v>0</v>
          </cell>
          <cell r="G103" t="str">
            <v>0</v>
          </cell>
          <cell r="H103" t="str">
            <v>0</v>
          </cell>
          <cell r="I103" t="str">
            <v>0</v>
          </cell>
          <cell r="J103" t="str">
            <v>0</v>
          </cell>
          <cell r="L103" t="str">
            <v>0</v>
          </cell>
          <cell r="M103" t="str">
            <v>0</v>
          </cell>
          <cell r="N103" t="str">
            <v>0</v>
          </cell>
          <cell r="O103" t="str">
            <v>0</v>
          </cell>
          <cell r="P103">
            <v>92270.11</v>
          </cell>
        </row>
        <row r="104">
          <cell r="A104" t="str">
            <v>Taxes other than income taxes, utility  - Taxes Property And  4081-30102</v>
          </cell>
          <cell r="B104">
            <v>148788.63</v>
          </cell>
          <cell r="C104">
            <v>131144.65</v>
          </cell>
          <cell r="D104" t="str">
            <v>0</v>
          </cell>
          <cell r="E104">
            <v>178311.14</v>
          </cell>
          <cell r="F104">
            <v>0</v>
          </cell>
          <cell r="G104" t="str">
            <v>0</v>
          </cell>
          <cell r="H104" t="str">
            <v>0</v>
          </cell>
          <cell r="I104" t="str">
            <v>0</v>
          </cell>
          <cell r="J104" t="str">
            <v>0</v>
          </cell>
          <cell r="L104" t="str">
            <v>0</v>
          </cell>
          <cell r="M104" t="str">
            <v>0</v>
          </cell>
          <cell r="N104">
            <v>-304122.98</v>
          </cell>
          <cell r="O104" t="str">
            <v>0</v>
          </cell>
          <cell r="P104">
            <v>154121.44</v>
          </cell>
        </row>
        <row r="105">
          <cell r="A105" t="str">
            <v>Taxes other than income taxes, utility  - State Supv &amp; Inspec 4081-30104</v>
          </cell>
          <cell r="B105" t="str">
            <v>0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>
            <v>10000</v>
          </cell>
          <cell r="H105" t="str">
            <v>0</v>
          </cell>
          <cell r="I105" t="str">
            <v>0</v>
          </cell>
          <cell r="J105" t="str">
            <v>0</v>
          </cell>
          <cell r="L105" t="str">
            <v>0</v>
          </cell>
          <cell r="M105">
            <v>9303.99</v>
          </cell>
          <cell r="N105">
            <v>27124.66</v>
          </cell>
          <cell r="O105" t="str">
            <v>0</v>
          </cell>
          <cell r="P105">
            <v>46428.65</v>
          </cell>
        </row>
        <row r="106">
          <cell r="A106" t="str">
            <v>Taxes other than income taxes, utility  - Occupational Licens 4081-30103</v>
          </cell>
          <cell r="B106" t="str">
            <v>0</v>
          </cell>
          <cell r="C106" t="str">
            <v>0</v>
          </cell>
          <cell r="D106" t="str">
            <v>0</v>
          </cell>
          <cell r="E106" t="str">
            <v>0</v>
          </cell>
          <cell r="F106">
            <v>10030.84</v>
          </cell>
          <cell r="G106" t="str">
            <v>0</v>
          </cell>
          <cell r="H106" t="str">
            <v>0</v>
          </cell>
          <cell r="I106" t="str">
            <v>0</v>
          </cell>
          <cell r="J106" t="str">
            <v>0</v>
          </cell>
          <cell r="L106" t="str">
            <v>0</v>
          </cell>
          <cell r="M106">
            <v>19835.73</v>
          </cell>
          <cell r="N106" t="str">
            <v>0</v>
          </cell>
          <cell r="O106">
            <v>294</v>
          </cell>
          <cell r="P106">
            <v>30160.57</v>
          </cell>
        </row>
        <row r="107">
          <cell r="A107" t="str">
            <v>Taxes other than income taxes, utility  - Denver Head Tax 4081-01237</v>
          </cell>
          <cell r="B107" t="str">
            <v>0</v>
          </cell>
          <cell r="C107" t="str">
            <v>0</v>
          </cell>
          <cell r="D107" t="str">
            <v>0</v>
          </cell>
          <cell r="E107" t="str">
            <v>0</v>
          </cell>
          <cell r="F107" t="str">
            <v>0</v>
          </cell>
          <cell r="G107" t="str">
            <v>0</v>
          </cell>
          <cell r="H107" t="str">
            <v>0</v>
          </cell>
          <cell r="I107" t="str">
            <v>0</v>
          </cell>
          <cell r="J107" t="str">
            <v>0</v>
          </cell>
          <cell r="L107" t="str">
            <v>0</v>
          </cell>
          <cell r="M107" t="str">
            <v>0</v>
          </cell>
          <cell r="N107" t="str">
            <v>0</v>
          </cell>
          <cell r="O107" t="str">
            <v>0</v>
          </cell>
          <cell r="P107" t="str">
            <v>0</v>
          </cell>
        </row>
        <row r="108">
          <cell r="A108" t="str">
            <v>Taxes other than income taxes, utility  - Kentucky Local Tax 4081-01219</v>
          </cell>
          <cell r="B108" t="str">
            <v>0</v>
          </cell>
          <cell r="C108" t="str">
            <v>0</v>
          </cell>
          <cell r="D108" t="str">
            <v>0</v>
          </cell>
          <cell r="E108" t="str">
            <v>0</v>
          </cell>
          <cell r="F108" t="str">
            <v>0</v>
          </cell>
          <cell r="G108" t="str">
            <v>0</v>
          </cell>
          <cell r="H108" t="str">
            <v>0</v>
          </cell>
          <cell r="I108" t="str">
            <v>0</v>
          </cell>
          <cell r="J108" t="str">
            <v>0</v>
          </cell>
          <cell r="L108" t="str">
            <v>0</v>
          </cell>
          <cell r="M108" t="str">
            <v>0</v>
          </cell>
          <cell r="N108" t="str">
            <v>0</v>
          </cell>
          <cell r="O108" t="str">
            <v>0</v>
          </cell>
          <cell r="P108" t="str">
            <v>0</v>
          </cell>
        </row>
        <row r="109">
          <cell r="A109" t="str">
            <v>Taxes other than income taxes, utility  - Default 4081-00000</v>
          </cell>
          <cell r="B109" t="str">
            <v>0</v>
          </cell>
          <cell r="C109" t="str">
            <v>0</v>
          </cell>
          <cell r="D109" t="str">
            <v>0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0</v>
          </cell>
          <cell r="I109" t="str">
            <v>0</v>
          </cell>
          <cell r="J109" t="str">
            <v>0</v>
          </cell>
          <cell r="L109" t="str">
            <v>0</v>
          </cell>
          <cell r="M109" t="str">
            <v>0</v>
          </cell>
          <cell r="N109" t="str">
            <v>0</v>
          </cell>
          <cell r="O109" t="str">
            <v>0</v>
          </cell>
          <cell r="P109" t="str">
            <v>0</v>
          </cell>
        </row>
        <row r="110">
          <cell r="A110" t="str">
            <v>Taxes other than income taxes, utility  - Benefits Load 4081-01200</v>
          </cell>
          <cell r="B110" t="str">
            <v>0</v>
          </cell>
          <cell r="C110" t="str">
            <v>0</v>
          </cell>
          <cell r="D110" t="str">
            <v>0</v>
          </cell>
          <cell r="E110" t="str">
            <v>0</v>
          </cell>
          <cell r="F110" t="str">
            <v>0</v>
          </cell>
          <cell r="G110" t="str">
            <v>0</v>
          </cell>
          <cell r="H110" t="str">
            <v>0</v>
          </cell>
          <cell r="I110" t="str">
            <v>0</v>
          </cell>
          <cell r="J110" t="str">
            <v>0</v>
          </cell>
          <cell r="L110" t="str">
            <v>0</v>
          </cell>
          <cell r="M110" t="str">
            <v>0</v>
          </cell>
          <cell r="N110" t="str">
            <v>0</v>
          </cell>
          <cell r="O110" t="str">
            <v>0</v>
          </cell>
          <cell r="P110" t="str">
            <v>0</v>
          </cell>
        </row>
        <row r="111">
          <cell r="A111" t="str">
            <v>Others</v>
          </cell>
          <cell r="B111">
            <v>333951</v>
          </cell>
          <cell r="C111">
            <v>175935.35</v>
          </cell>
          <cell r="D111">
            <v>-317409.68</v>
          </cell>
          <cell r="E111">
            <v>317966.74</v>
          </cell>
          <cell r="F111">
            <v>16376.97</v>
          </cell>
          <cell r="G111">
            <v>11498.72</v>
          </cell>
          <cell r="H111" t="str">
            <v>0</v>
          </cell>
          <cell r="I111" t="str">
            <v>0</v>
          </cell>
          <cell r="J111" t="str">
            <v>0</v>
          </cell>
          <cell r="L111">
            <v>29887.49</v>
          </cell>
          <cell r="M111">
            <v>60330.41</v>
          </cell>
          <cell r="N111">
            <v>-184130.83</v>
          </cell>
          <cell r="O111">
            <v>58693.72</v>
          </cell>
          <cell r="P111">
            <v>503099.89</v>
          </cell>
        </row>
        <row r="112">
          <cell r="A112" t="str">
            <v>Revenue Related Taxes</v>
          </cell>
          <cell r="B112">
            <v>8694362.4499999993</v>
          </cell>
          <cell r="C112">
            <v>844550.38</v>
          </cell>
          <cell r="D112">
            <v>0</v>
          </cell>
          <cell r="E112">
            <v>0</v>
          </cell>
          <cell r="F112">
            <v>0</v>
          </cell>
          <cell r="G112">
            <v>38160.6</v>
          </cell>
          <cell r="H112">
            <v>0</v>
          </cell>
          <cell r="I112">
            <v>0</v>
          </cell>
          <cell r="J112">
            <v>0</v>
          </cell>
          <cell r="L112">
            <v>1762559.89</v>
          </cell>
          <cell r="M112">
            <v>93690.78</v>
          </cell>
          <cell r="N112">
            <v>335161.04000000004</v>
          </cell>
          <cell r="O112">
            <v>1666.67</v>
          </cell>
          <cell r="P112">
            <v>11770151.809999999</v>
          </cell>
        </row>
        <row r="113">
          <cell r="A113" t="str">
            <v>SSU  Taxes</v>
          </cell>
          <cell r="B113">
            <v>132294.85</v>
          </cell>
          <cell r="C113">
            <v>24688.7</v>
          </cell>
          <cell r="D113">
            <v>0</v>
          </cell>
          <cell r="E113">
            <v>26204.13</v>
          </cell>
          <cell r="F113">
            <v>6346.13</v>
          </cell>
          <cell r="G113">
            <v>1498.72</v>
          </cell>
          <cell r="H113">
            <v>0</v>
          </cell>
          <cell r="I113">
            <v>0</v>
          </cell>
          <cell r="J113">
            <v>0</v>
          </cell>
          <cell r="L113">
            <v>25842</v>
          </cell>
          <cell r="M113">
            <v>31190.690000000002</v>
          </cell>
          <cell r="N113">
            <v>46559.78</v>
          </cell>
          <cell r="O113">
            <v>22761.270000000004</v>
          </cell>
          <cell r="P113">
            <v>317386.27</v>
          </cell>
        </row>
        <row r="114">
          <cell r="A114" t="str">
            <v>Total Taxes - Other Than Income Taxes</v>
          </cell>
          <cell r="B114">
            <v>8646457.6499999966</v>
          </cell>
          <cell r="C114">
            <v>1766017.56</v>
          </cell>
          <cell r="D114">
            <v>-0.26000000000931323</v>
          </cell>
          <cell r="E114">
            <v>987539.15</v>
          </cell>
          <cell r="F114">
            <v>43156.12</v>
          </cell>
          <cell r="G114">
            <v>-198175.55</v>
          </cell>
          <cell r="H114" t="str">
            <v>0</v>
          </cell>
          <cell r="I114" t="str">
            <v>0</v>
          </cell>
          <cell r="J114" t="str">
            <v>0</v>
          </cell>
          <cell r="L114">
            <v>1711930.8</v>
          </cell>
          <cell r="M114">
            <v>628292.46</v>
          </cell>
          <cell r="N114">
            <v>161039.16</v>
          </cell>
          <cell r="O114">
            <v>685354.16</v>
          </cell>
          <cell r="P114">
            <v>14431611.249999998</v>
          </cell>
        </row>
        <row r="115">
          <cell r="A115" t="str">
            <v>Total Operating Expenses</v>
          </cell>
          <cell r="B115">
            <v>31445694.209999997</v>
          </cell>
          <cell r="C115">
            <v>7240040.0500000007</v>
          </cell>
          <cell r="D115">
            <v>-313941.3</v>
          </cell>
          <cell r="E115">
            <v>16550218.399999999</v>
          </cell>
          <cell r="F115">
            <v>2662066.21</v>
          </cell>
          <cell r="G115">
            <v>474721.31</v>
          </cell>
          <cell r="H115" t="str">
            <v>0</v>
          </cell>
          <cell r="I115" t="str">
            <v>0</v>
          </cell>
          <cell r="J115">
            <v>-169032.46</v>
          </cell>
          <cell r="L115">
            <v>6510883.5</v>
          </cell>
          <cell r="M115">
            <v>6711604.3700000001</v>
          </cell>
          <cell r="N115">
            <v>9512421.0299999993</v>
          </cell>
          <cell r="O115">
            <v>5043180.0999999996</v>
          </cell>
          <cell r="P115">
            <v>85667855.419999987</v>
          </cell>
        </row>
        <row r="116">
          <cell r="A116" t="str">
            <v>Operating (Income) Loss</v>
          </cell>
          <cell r="B116">
            <v>36372409.899999961</v>
          </cell>
          <cell r="C116">
            <v>5076063.1700000064</v>
          </cell>
          <cell r="D116">
            <v>313941.67</v>
          </cell>
          <cell r="E116">
            <v>2313274.35</v>
          </cell>
          <cell r="F116">
            <v>131831.05000010924</v>
          </cell>
          <cell r="G116">
            <v>3826947.4</v>
          </cell>
          <cell r="H116">
            <v>0</v>
          </cell>
          <cell r="I116">
            <v>0</v>
          </cell>
          <cell r="J116">
            <v>28662.000000006577</v>
          </cell>
          <cell r="L116">
            <v>4589299.0100000054</v>
          </cell>
          <cell r="M116">
            <v>6803526.9700000035</v>
          </cell>
          <cell r="N116">
            <v>10346284.059999973</v>
          </cell>
          <cell r="O116">
            <v>5184693.480000006</v>
          </cell>
          <cell r="P116">
            <v>74986933.060000077</v>
          </cell>
        </row>
        <row r="117">
          <cell r="A117" t="str">
            <v>Interest Income</v>
          </cell>
          <cell r="B117">
            <v>607767.54</v>
          </cell>
          <cell r="C117">
            <v>108951.77</v>
          </cell>
          <cell r="D117">
            <v>42136.76000000006</v>
          </cell>
          <cell r="E117">
            <v>326417.96000000002</v>
          </cell>
          <cell r="F117">
            <v>102639.26</v>
          </cell>
          <cell r="G117">
            <v>942878.54</v>
          </cell>
          <cell r="H117" t="str">
            <v>0</v>
          </cell>
          <cell r="I117" t="str">
            <v>0</v>
          </cell>
          <cell r="J117">
            <v>-2425257.85</v>
          </cell>
          <cell r="L117">
            <v>81522.86</v>
          </cell>
          <cell r="M117">
            <v>155716.14000000001</v>
          </cell>
          <cell r="N117">
            <v>198347.36</v>
          </cell>
          <cell r="O117">
            <v>85561.61</v>
          </cell>
          <cell r="P117">
            <v>226681.95</v>
          </cell>
        </row>
        <row r="118">
          <cell r="A118" t="str">
            <v>Others Income</v>
          </cell>
          <cell r="B118">
            <v>0</v>
          </cell>
          <cell r="C118">
            <v>177.34</v>
          </cell>
          <cell r="D118">
            <v>0</v>
          </cell>
          <cell r="E118">
            <v>0</v>
          </cell>
          <cell r="F118">
            <v>-23145.919999999998</v>
          </cell>
          <cell r="G118">
            <v>-151806.16</v>
          </cell>
          <cell r="H118" t="str">
            <v>0</v>
          </cell>
          <cell r="I118" t="str">
            <v>0</v>
          </cell>
          <cell r="J118">
            <v>-28662</v>
          </cell>
          <cell r="L118">
            <v>3040.06</v>
          </cell>
          <cell r="M118">
            <v>5544.88</v>
          </cell>
          <cell r="N118">
            <v>260997.38</v>
          </cell>
          <cell r="O118">
            <v>4946.3999999999996</v>
          </cell>
          <cell r="P118">
            <v>71091.98</v>
          </cell>
        </row>
        <row r="119">
          <cell r="A119" t="str">
            <v>Total Non-Operating Income</v>
          </cell>
          <cell r="B119">
            <v>607767.54</v>
          </cell>
          <cell r="C119">
            <v>109129.11</v>
          </cell>
          <cell r="D119">
            <v>42136.76000000006</v>
          </cell>
          <cell r="E119">
            <v>326417.96000000002</v>
          </cell>
          <cell r="F119">
            <v>79493.34</v>
          </cell>
          <cell r="G119">
            <v>791072.38</v>
          </cell>
          <cell r="H119" t="str">
            <v>0</v>
          </cell>
          <cell r="I119" t="str">
            <v>0</v>
          </cell>
          <cell r="J119">
            <v>-2453919.85</v>
          </cell>
          <cell r="L119">
            <v>84562.92</v>
          </cell>
          <cell r="M119">
            <v>161261.01999999999</v>
          </cell>
          <cell r="N119">
            <v>589048.63</v>
          </cell>
          <cell r="O119">
            <v>90508.01</v>
          </cell>
          <cell r="P119">
            <v>427477.82</v>
          </cell>
        </row>
        <row r="120">
          <cell r="A120" t="str">
            <v>Long Term Interest Expenses</v>
          </cell>
          <cell r="B120">
            <v>3975151.95</v>
          </cell>
          <cell r="C120">
            <v>781908.95</v>
          </cell>
          <cell r="D120">
            <v>8.9494278654456139E-10</v>
          </cell>
          <cell r="E120">
            <v>2251080.36</v>
          </cell>
          <cell r="F120" t="str">
            <v>0</v>
          </cell>
          <cell r="G120">
            <v>5515.42</v>
          </cell>
          <cell r="H120" t="str">
            <v>0</v>
          </cell>
          <cell r="I120" t="str">
            <v>0</v>
          </cell>
          <cell r="J120" t="str">
            <v>0</v>
          </cell>
          <cell r="L120">
            <v>586162.81000000006</v>
          </cell>
          <cell r="M120">
            <v>1119624.78</v>
          </cell>
          <cell r="N120">
            <v>1428086.24</v>
          </cell>
          <cell r="O120">
            <v>615202.1</v>
          </cell>
          <cell r="P120">
            <v>10762732.609999998</v>
          </cell>
        </row>
        <row r="121">
          <cell r="A121" t="str">
            <v>Interest on debt to associated companie - Int On Debt To Asso 4300-30128</v>
          </cell>
          <cell r="B121" t="str">
            <v>0</v>
          </cell>
          <cell r="C121" t="str">
            <v>0</v>
          </cell>
          <cell r="D121">
            <v>42112.5</v>
          </cell>
          <cell r="E121" t="str">
            <v>0</v>
          </cell>
          <cell r="F121" t="str">
            <v>0</v>
          </cell>
          <cell r="G121" t="str">
            <v>0</v>
          </cell>
          <cell r="H121" t="str">
            <v>0</v>
          </cell>
          <cell r="I121" t="str">
            <v>0</v>
          </cell>
          <cell r="J121">
            <v>-42112.5</v>
          </cell>
          <cell r="L121" t="str">
            <v>0</v>
          </cell>
          <cell r="M121" t="str">
            <v>0</v>
          </cell>
          <cell r="N121" t="str">
            <v>0</v>
          </cell>
          <cell r="O121" t="str">
            <v>0</v>
          </cell>
          <cell r="P121">
            <v>0</v>
          </cell>
        </row>
        <row r="122">
          <cell r="A122" t="str">
            <v>Other interest expense - Default 4310-00000</v>
          </cell>
          <cell r="B122" t="str">
            <v>0</v>
          </cell>
          <cell r="C122" t="str">
            <v>0</v>
          </cell>
          <cell r="D122" t="str">
            <v>0</v>
          </cell>
          <cell r="E122" t="str">
            <v>0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</row>
        <row r="123">
          <cell r="A123" t="str">
            <v>Other interest expense - Oceana Heights 4310-07595</v>
          </cell>
          <cell r="B123" t="str">
            <v>0</v>
          </cell>
          <cell r="C123" t="str">
            <v>0</v>
          </cell>
          <cell r="D123" t="str">
            <v>0</v>
          </cell>
          <cell r="E123" t="str">
            <v>0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</row>
        <row r="124">
          <cell r="A124" t="str">
            <v>Other interest expense - UCG Beginning Balan 4310-09195</v>
          </cell>
          <cell r="B124" t="str">
            <v>0</v>
          </cell>
          <cell r="C124" t="str">
            <v>0</v>
          </cell>
          <cell r="D124" t="str">
            <v>0</v>
          </cell>
          <cell r="E124" t="str">
            <v>0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0</v>
          </cell>
          <cell r="L124" t="str">
            <v>0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</row>
        <row r="125">
          <cell r="A125" t="str">
            <v>Other interest expense - SSU Allocation 4310-09999</v>
          </cell>
          <cell r="B125" t="str">
            <v>0</v>
          </cell>
          <cell r="C125" t="str">
            <v>0</v>
          </cell>
          <cell r="D125" t="str">
            <v>0</v>
          </cell>
          <cell r="E125" t="str">
            <v>0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0</v>
          </cell>
          <cell r="L125" t="str">
            <v>0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</row>
        <row r="126">
          <cell r="A126" t="str">
            <v>Other interest expense - 1St Nat Bank Of Com 4310-30114</v>
          </cell>
          <cell r="B126" t="str">
            <v>0</v>
          </cell>
          <cell r="C126" t="str">
            <v>0</v>
          </cell>
          <cell r="D126" t="str">
            <v>0</v>
          </cell>
          <cell r="E126" t="str">
            <v>0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0</v>
          </cell>
          <cell r="L126" t="str">
            <v>0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</row>
        <row r="127">
          <cell r="A127" t="str">
            <v>Other interest expense - Bank Of Tokai 4310-30115</v>
          </cell>
          <cell r="B127" t="str">
            <v>0</v>
          </cell>
          <cell r="C127" t="str">
            <v>0</v>
          </cell>
          <cell r="D127" t="str">
            <v>0</v>
          </cell>
          <cell r="E127" t="str">
            <v>0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</row>
        <row r="128">
          <cell r="A128" t="str">
            <v>Other interest expense - Int On Gas Purch-Re 4310-30116</v>
          </cell>
          <cell r="B128" t="str">
            <v>0</v>
          </cell>
          <cell r="C128" t="str">
            <v>0</v>
          </cell>
          <cell r="D128" t="str">
            <v>0</v>
          </cell>
          <cell r="E128" t="str">
            <v>0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</row>
        <row r="129">
          <cell r="A129" t="str">
            <v>Other interest expense - Penalty - Interest 4310-30118</v>
          </cell>
          <cell r="B129" t="str">
            <v>0</v>
          </cell>
          <cell r="C129" t="str">
            <v>0</v>
          </cell>
          <cell r="D129" t="str">
            <v>0</v>
          </cell>
          <cell r="E129" t="str">
            <v>0</v>
          </cell>
          <cell r="F129">
            <v>52.93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0</v>
          </cell>
          <cell r="L129" t="str">
            <v>0</v>
          </cell>
          <cell r="M129" t="str">
            <v>0</v>
          </cell>
          <cell r="N129">
            <v>4600</v>
          </cell>
          <cell r="O129" t="str">
            <v>0</v>
          </cell>
          <cell r="P129">
            <v>4652.93</v>
          </cell>
        </row>
        <row r="130">
          <cell r="A130" t="str">
            <v>Other interest expense - Cust Deps-By Acct/D 4310-30119</v>
          </cell>
          <cell r="B130">
            <v>152557.87</v>
          </cell>
          <cell r="C130">
            <v>74346.19</v>
          </cell>
          <cell r="D130" t="str">
            <v>0</v>
          </cell>
          <cell r="E130" t="str">
            <v>0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L130">
            <v>37643.58</v>
          </cell>
          <cell r="M130">
            <v>41461.15</v>
          </cell>
          <cell r="N130">
            <v>117036.92</v>
          </cell>
          <cell r="O130">
            <v>35432.639999999999</v>
          </cell>
          <cell r="P130">
            <v>458478.35</v>
          </cell>
        </row>
        <row r="131">
          <cell r="A131" t="str">
            <v>Other interest expense - Commitment Fees-Anb 4310-30120</v>
          </cell>
          <cell r="B131" t="str">
            <v>0</v>
          </cell>
          <cell r="C131" t="str">
            <v>0</v>
          </cell>
          <cell r="D131">
            <v>1199.8800000000001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0</v>
          </cell>
          <cell r="I131" t="str">
            <v>0</v>
          </cell>
          <cell r="J131" t="str">
            <v>0</v>
          </cell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>
            <v>1199.8800000000001</v>
          </cell>
        </row>
        <row r="132">
          <cell r="A132" t="str">
            <v>Other interest expense - Commitment Fee-SunT 4310-30121</v>
          </cell>
          <cell r="B132" t="str">
            <v>0</v>
          </cell>
          <cell r="C132" t="str">
            <v>0</v>
          </cell>
          <cell r="D132">
            <v>1096065.93</v>
          </cell>
          <cell r="E132" t="str">
            <v>0</v>
          </cell>
          <cell r="F132" t="str">
            <v>0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>
            <v>1096065.93</v>
          </cell>
        </row>
        <row r="133">
          <cell r="A133" t="str">
            <v>Other interest expense - Int On Debt To Asso 4310-30128</v>
          </cell>
          <cell r="B133" t="str">
            <v>0</v>
          </cell>
          <cell r="C133" t="str">
            <v>0</v>
          </cell>
          <cell r="D133">
            <v>887743.99</v>
          </cell>
          <cell r="E133" t="str">
            <v>0</v>
          </cell>
          <cell r="F133">
            <v>1229835.75</v>
          </cell>
          <cell r="G133">
            <v>265565.61</v>
          </cell>
          <cell r="H133" t="str">
            <v>0</v>
          </cell>
          <cell r="I133" t="str">
            <v>0</v>
          </cell>
          <cell r="J133">
            <v>-2383145.35</v>
          </cell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>
            <v>0</v>
          </cell>
        </row>
        <row r="134">
          <cell r="A134" t="str">
            <v>Other interest expense - Int On S/T Loan-Mis 4310-30129</v>
          </cell>
          <cell r="B134" t="str">
            <v>0</v>
          </cell>
          <cell r="C134" t="str">
            <v>0</v>
          </cell>
          <cell r="D134" t="str">
            <v>0</v>
          </cell>
          <cell r="E134" t="str">
            <v>0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</row>
        <row r="135">
          <cell r="A135" t="str">
            <v>Other interest expense - Other Interest Expe 4310-30130</v>
          </cell>
          <cell r="B135" t="str">
            <v>0</v>
          </cell>
          <cell r="C135" t="str">
            <v>0</v>
          </cell>
          <cell r="D135" t="str">
            <v>0</v>
          </cell>
          <cell r="E135" t="str">
            <v>0</v>
          </cell>
          <cell r="F135" t="str">
            <v>0</v>
          </cell>
          <cell r="G135" t="str">
            <v>0</v>
          </cell>
          <cell r="H135" t="str">
            <v>0</v>
          </cell>
          <cell r="I135" t="str">
            <v>0</v>
          </cell>
          <cell r="J135" t="str">
            <v>0</v>
          </cell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</row>
        <row r="136">
          <cell r="A136" t="str">
            <v>Other interest expense - Int On S/T Loan-Anb 4310-30135</v>
          </cell>
          <cell r="B136" t="str">
            <v>0</v>
          </cell>
          <cell r="C136" t="str">
            <v>0</v>
          </cell>
          <cell r="D136">
            <v>1131.8800000000001</v>
          </cell>
          <cell r="E136" t="str">
            <v>0</v>
          </cell>
          <cell r="F136" t="str">
            <v>0</v>
          </cell>
          <cell r="G136" t="str">
            <v>0</v>
          </cell>
          <cell r="H136" t="str">
            <v>0</v>
          </cell>
          <cell r="I136" t="str">
            <v>0</v>
          </cell>
          <cell r="J136" t="str">
            <v>0</v>
          </cell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>
            <v>1131.8800000000001</v>
          </cell>
        </row>
        <row r="137">
          <cell r="A137" t="str">
            <v>Other interest expense - Int On S/T Debt-Mit 4310-30136</v>
          </cell>
          <cell r="B137" t="str">
            <v>0</v>
          </cell>
          <cell r="C137" t="str">
            <v>0</v>
          </cell>
          <cell r="D137" t="str">
            <v>0</v>
          </cell>
          <cell r="E137" t="str">
            <v>0</v>
          </cell>
          <cell r="F137" t="str">
            <v>0</v>
          </cell>
          <cell r="G137" t="str">
            <v>0</v>
          </cell>
          <cell r="H137" t="str">
            <v>0</v>
          </cell>
          <cell r="I137" t="str">
            <v>0</v>
          </cell>
          <cell r="J137" t="str">
            <v>0</v>
          </cell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</row>
        <row r="138">
          <cell r="A138" t="str">
            <v>Other interest expense - Int On S/T Debt-Soc 4310-30137</v>
          </cell>
          <cell r="B138" t="str">
            <v>0</v>
          </cell>
          <cell r="C138" t="str">
            <v>0</v>
          </cell>
          <cell r="D138" t="str">
            <v>0</v>
          </cell>
          <cell r="E138" t="str">
            <v>0</v>
          </cell>
          <cell r="F138" t="str">
            <v>0</v>
          </cell>
          <cell r="G138" t="str">
            <v>0</v>
          </cell>
          <cell r="H138" t="str">
            <v>0</v>
          </cell>
          <cell r="I138" t="str">
            <v>0</v>
          </cell>
          <cell r="J138" t="str">
            <v>0</v>
          </cell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</row>
        <row r="139">
          <cell r="A139" t="str">
            <v>Other interest expense - Int On S/T Loan-Sun 4310-30139</v>
          </cell>
          <cell r="B139" t="str">
            <v>0</v>
          </cell>
          <cell r="C139" t="str">
            <v>0</v>
          </cell>
          <cell r="D139">
            <v>720833.87</v>
          </cell>
          <cell r="E139" t="str">
            <v>0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>
            <v>720833.87</v>
          </cell>
        </row>
        <row r="140">
          <cell r="A140" t="str">
            <v>Other interest expense - Int On S/T Debt-Fuj 4310-30140</v>
          </cell>
          <cell r="B140" t="str">
            <v>0</v>
          </cell>
          <cell r="C140" t="str">
            <v>0</v>
          </cell>
          <cell r="D140" t="str">
            <v>0</v>
          </cell>
          <cell r="E140" t="str">
            <v>0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</row>
        <row r="141">
          <cell r="A141" t="str">
            <v>Other interest expense - Int On S/T Debt-Sum 4310-30141</v>
          </cell>
          <cell r="B141" t="str">
            <v>0</v>
          </cell>
          <cell r="C141" t="str">
            <v>0</v>
          </cell>
          <cell r="D141" t="str">
            <v>0</v>
          </cell>
          <cell r="E141" t="str">
            <v>0</v>
          </cell>
          <cell r="F141" t="str">
            <v>0</v>
          </cell>
          <cell r="G141" t="str">
            <v>0</v>
          </cell>
          <cell r="H141" t="str">
            <v>0</v>
          </cell>
          <cell r="I141" t="str">
            <v>0</v>
          </cell>
          <cell r="J141" t="str">
            <v>0</v>
          </cell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</row>
        <row r="142">
          <cell r="A142" t="str">
            <v>Other interest expense - Int S/T Debt Pnc Ba 4310-30142</v>
          </cell>
          <cell r="B142" t="str">
            <v>0</v>
          </cell>
          <cell r="C142" t="str">
            <v>0</v>
          </cell>
          <cell r="D142" t="str">
            <v>0</v>
          </cell>
          <cell r="E142" t="str">
            <v>0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</row>
        <row r="143">
          <cell r="A143" t="str">
            <v>Other interest expense - Int On S/T Loan-San 4310-30143</v>
          </cell>
          <cell r="B143" t="str">
            <v>0</v>
          </cell>
          <cell r="C143" t="str">
            <v>0</v>
          </cell>
          <cell r="D143" t="str">
            <v>0</v>
          </cell>
          <cell r="E143" t="str">
            <v>0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</row>
        <row r="144">
          <cell r="A144" t="str">
            <v>Other interest expense - Other Int Exp Alloc 4310-30146</v>
          </cell>
          <cell r="B144" t="str">
            <v>0</v>
          </cell>
          <cell r="C144" t="str">
            <v>0</v>
          </cell>
          <cell r="D144" t="str">
            <v>0</v>
          </cell>
          <cell r="E144" t="str">
            <v>0</v>
          </cell>
          <cell r="F144" t="str">
            <v>0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L144" t="str">
            <v>0</v>
          </cell>
          <cell r="M144">
            <v>0</v>
          </cell>
          <cell r="N144" t="str">
            <v>0</v>
          </cell>
          <cell r="O144" t="str">
            <v>0</v>
          </cell>
          <cell r="P144">
            <v>0</v>
          </cell>
        </row>
        <row r="145">
          <cell r="A145" t="str">
            <v>Other interest expense - Comm Paper - Discou 4310-30147</v>
          </cell>
          <cell r="B145" t="str">
            <v>0</v>
          </cell>
          <cell r="C145" t="str">
            <v>0</v>
          </cell>
          <cell r="D145">
            <v>138926.92000000001</v>
          </cell>
          <cell r="E145" t="str">
            <v>0</v>
          </cell>
          <cell r="F145" t="str">
            <v>0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>
            <v>138926.92000000001</v>
          </cell>
        </row>
        <row r="146">
          <cell r="A146" t="str">
            <v>Other interest expense - Comm Paper - Discou 4310-30148</v>
          </cell>
          <cell r="B146" t="str">
            <v>0</v>
          </cell>
          <cell r="C146" t="str">
            <v>0</v>
          </cell>
          <cell r="D146">
            <v>186247.06</v>
          </cell>
          <cell r="E146" t="str">
            <v>0</v>
          </cell>
          <cell r="F146" t="str">
            <v>0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>
            <v>186247.06</v>
          </cell>
        </row>
        <row r="147">
          <cell r="A147" t="str">
            <v>Other interest expense - Int On S/T Debt-KBC 4310-30150</v>
          </cell>
          <cell r="B147" t="str">
            <v>0</v>
          </cell>
          <cell r="C147" t="str">
            <v>0</v>
          </cell>
          <cell r="D147" t="str">
            <v>0</v>
          </cell>
          <cell r="E147" t="str">
            <v>0</v>
          </cell>
          <cell r="F147" t="str">
            <v>0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</row>
        <row r="148">
          <cell r="A148" t="str">
            <v>Other interest expense - Int On S/T Debt-Pro 4310-30151</v>
          </cell>
          <cell r="B148" t="str">
            <v>0</v>
          </cell>
          <cell r="C148" t="str">
            <v>0</v>
          </cell>
          <cell r="D148" t="str">
            <v>0</v>
          </cell>
          <cell r="E148" t="str">
            <v>0</v>
          </cell>
          <cell r="F148" t="str">
            <v>0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</row>
        <row r="149">
          <cell r="A149" t="str">
            <v>Other interest expense - Capitalized Int - C 4310-30154</v>
          </cell>
          <cell r="B149" t="str">
            <v>0</v>
          </cell>
          <cell r="C149" t="str">
            <v>0</v>
          </cell>
          <cell r="D149" t="str">
            <v>0</v>
          </cell>
          <cell r="E149" t="str">
            <v>0</v>
          </cell>
          <cell r="F149" t="str">
            <v>0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</row>
        <row r="150">
          <cell r="A150" t="str">
            <v>Other interest expense - Commitment Fees _ F 4310-30155</v>
          </cell>
          <cell r="B150" t="str">
            <v>0</v>
          </cell>
          <cell r="C150" t="str">
            <v>0</v>
          </cell>
          <cell r="D150" t="str">
            <v>0</v>
          </cell>
          <cell r="E150" t="str">
            <v>0</v>
          </cell>
          <cell r="F150">
            <v>117079.17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>
            <v>117079.17</v>
          </cell>
        </row>
        <row r="151">
          <cell r="A151" t="str">
            <v>Other interest expense - Int On deferred dir 4310-30156</v>
          </cell>
          <cell r="B151" t="str">
            <v>0</v>
          </cell>
          <cell r="C151" t="str">
            <v>0</v>
          </cell>
          <cell r="D151">
            <v>3326.78</v>
          </cell>
          <cell r="E151" t="str">
            <v>0</v>
          </cell>
          <cell r="F151" t="str">
            <v>0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>
            <v>3326.78</v>
          </cell>
        </row>
        <row r="152">
          <cell r="A152" t="str">
            <v>Other interest expense - Int on Taxes 4310-30157</v>
          </cell>
          <cell r="B152">
            <v>203578</v>
          </cell>
          <cell r="C152" t="str">
            <v>0</v>
          </cell>
          <cell r="D152" t="str">
            <v>0</v>
          </cell>
          <cell r="E152" t="str">
            <v>0</v>
          </cell>
          <cell r="F152">
            <v>0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L152" t="str">
            <v>0</v>
          </cell>
          <cell r="M152">
            <v>-8158.08</v>
          </cell>
          <cell r="N152">
            <v>-50201.42</v>
          </cell>
          <cell r="O152">
            <v>-11206.98</v>
          </cell>
          <cell r="P152">
            <v>134011.51999999999</v>
          </cell>
        </row>
        <row r="153">
          <cell r="A153" t="str">
            <v>Other interest expense - Int on Capital Leas 4310-30158</v>
          </cell>
          <cell r="B153" t="str">
            <v>0</v>
          </cell>
          <cell r="C153" t="str">
            <v>0</v>
          </cell>
          <cell r="D153" t="str">
            <v>0</v>
          </cell>
          <cell r="E153" t="str">
            <v>0</v>
          </cell>
          <cell r="F153" t="str">
            <v>0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</row>
        <row r="154">
          <cell r="A154" t="str">
            <v>Other interest expense - LTD-Leasing 4310-30926</v>
          </cell>
          <cell r="B154" t="str">
            <v>0</v>
          </cell>
          <cell r="C154" t="str">
            <v>0</v>
          </cell>
          <cell r="D154" t="str">
            <v>0</v>
          </cell>
          <cell r="E154" t="str">
            <v>0</v>
          </cell>
          <cell r="F154" t="str">
            <v>0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</row>
        <row r="155">
          <cell r="A155" t="str">
            <v>Allowance for borrowed funds used durin - Default 4320-00000</v>
          </cell>
          <cell r="B155">
            <v>-79075.42</v>
          </cell>
          <cell r="C155">
            <v>-13432.18</v>
          </cell>
          <cell r="D155" t="str">
            <v>0</v>
          </cell>
          <cell r="E155">
            <v>-55010.74</v>
          </cell>
          <cell r="F155" t="str">
            <v>0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L155">
            <v>-2040.2</v>
          </cell>
          <cell r="M155">
            <v>-19289.169999999998</v>
          </cell>
          <cell r="N155">
            <v>-56494.43</v>
          </cell>
          <cell r="O155">
            <v>-13238.27</v>
          </cell>
          <cell r="P155">
            <v>-238580.41</v>
          </cell>
        </row>
        <row r="156">
          <cell r="A156" t="str">
            <v>Total ShortTerm</v>
          </cell>
          <cell r="B156">
            <v>277060.45</v>
          </cell>
          <cell r="C156">
            <v>60914.01</v>
          </cell>
          <cell r="D156">
            <v>3077588.8099999996</v>
          </cell>
          <cell r="E156">
            <v>-55010.74</v>
          </cell>
          <cell r="F156">
            <v>1346967.8499999999</v>
          </cell>
          <cell r="G156">
            <v>265565.61</v>
          </cell>
          <cell r="H156">
            <v>0</v>
          </cell>
          <cell r="I156">
            <v>0</v>
          </cell>
          <cell r="J156">
            <v>-2425257.85</v>
          </cell>
          <cell r="L156">
            <v>35603.380000000005</v>
          </cell>
          <cell r="M156">
            <v>14013.900000000001</v>
          </cell>
          <cell r="N156">
            <v>14941.07</v>
          </cell>
          <cell r="O156">
            <v>10987.39</v>
          </cell>
          <cell r="P156">
            <v>2623373.8799999994</v>
          </cell>
        </row>
        <row r="157">
          <cell r="A157" t="str">
            <v>Short Term Interest Expenses</v>
          </cell>
          <cell r="B157">
            <v>1653868.21</v>
          </cell>
          <cell r="C157">
            <v>331730.90999999997</v>
          </cell>
          <cell r="D157">
            <v>-5.0000000256204657E-2</v>
          </cell>
          <cell r="E157">
            <v>724658.81</v>
          </cell>
          <cell r="F157">
            <v>1346967.85</v>
          </cell>
          <cell r="G157">
            <v>265565.61</v>
          </cell>
          <cell r="H157" t="str">
            <v>0</v>
          </cell>
          <cell r="I157" t="str">
            <v>0</v>
          </cell>
          <cell r="J157">
            <v>-2425257.85</v>
          </cell>
          <cell r="L157">
            <v>238622.94</v>
          </cell>
          <cell r="M157">
            <v>401799.85</v>
          </cell>
          <cell r="N157">
            <v>508893.22</v>
          </cell>
          <cell r="O157">
            <v>224064.79</v>
          </cell>
          <cell r="P157">
            <v>3270914.29</v>
          </cell>
        </row>
        <row r="158">
          <cell r="A158" t="str">
            <v>Check ST</v>
          </cell>
          <cell r="B158">
            <v>-1376807.76</v>
          </cell>
          <cell r="C158">
            <v>-270816.89999999997</v>
          </cell>
          <cell r="D158">
            <v>3077588.86</v>
          </cell>
          <cell r="E158">
            <v>-779669.55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L158">
            <v>-203019.56</v>
          </cell>
          <cell r="M158">
            <v>-387785.94999999995</v>
          </cell>
          <cell r="N158">
            <v>-493952.14999999997</v>
          </cell>
          <cell r="O158">
            <v>-213077.40000000002</v>
          </cell>
          <cell r="P158">
            <v>-647540.41000000061</v>
          </cell>
        </row>
        <row r="159">
          <cell r="A159" t="str">
            <v>ShortTerm Interest Expenses</v>
          </cell>
          <cell r="B159">
            <v>0</v>
          </cell>
          <cell r="C159">
            <v>0</v>
          </cell>
          <cell r="D159">
            <v>929856.49</v>
          </cell>
          <cell r="E159">
            <v>0</v>
          </cell>
          <cell r="F159">
            <v>1229835.75</v>
          </cell>
          <cell r="G159">
            <v>265565.61</v>
          </cell>
          <cell r="H159">
            <v>0</v>
          </cell>
          <cell r="I159">
            <v>0</v>
          </cell>
          <cell r="J159">
            <v>-2425257.85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A160" t="str">
            <v>ShortTerm Interest - Div. Other</v>
          </cell>
          <cell r="B160">
            <v>1653868.21</v>
          </cell>
          <cell r="C160">
            <v>331730.90999999997</v>
          </cell>
          <cell r="D160">
            <v>-929856.54000000027</v>
          </cell>
          <cell r="E160">
            <v>724658.81</v>
          </cell>
          <cell r="F160">
            <v>117132.10000000009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L160">
            <v>238622.94</v>
          </cell>
          <cell r="M160">
            <v>401799.85</v>
          </cell>
          <cell r="N160">
            <v>508893.22</v>
          </cell>
          <cell r="O160">
            <v>224064.79</v>
          </cell>
          <cell r="P160">
            <v>3270914.29</v>
          </cell>
        </row>
        <row r="161">
          <cell r="A161" t="str">
            <v>Total Interest Expense</v>
          </cell>
          <cell r="B161">
            <v>5629020.1600000001</v>
          </cell>
          <cell r="C161">
            <v>1113639.8600000001</v>
          </cell>
          <cell r="D161">
            <v>-4.9999999361261871E-2</v>
          </cell>
          <cell r="E161">
            <v>2975739.17</v>
          </cell>
          <cell r="F161">
            <v>1346967.85</v>
          </cell>
          <cell r="G161">
            <v>271081.03000000003</v>
          </cell>
          <cell r="H161" t="str">
            <v>0</v>
          </cell>
          <cell r="I161" t="str">
            <v>0</v>
          </cell>
          <cell r="J161">
            <v>-2425257.85</v>
          </cell>
          <cell r="L161">
            <v>824785.75</v>
          </cell>
          <cell r="M161">
            <v>1521424.63</v>
          </cell>
          <cell r="N161">
            <v>1936979.46</v>
          </cell>
          <cell r="O161">
            <v>839266.89</v>
          </cell>
          <cell r="P161">
            <v>14033646.9</v>
          </cell>
        </row>
        <row r="162">
          <cell r="A162" t="str">
            <v>Donations</v>
          </cell>
          <cell r="B162">
            <v>26667.47</v>
          </cell>
          <cell r="C162">
            <v>5075.18</v>
          </cell>
          <cell r="D162">
            <v>-3.0000000006111804E-2</v>
          </cell>
          <cell r="E162">
            <v>16320.63</v>
          </cell>
          <cell r="F162">
            <v>1450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L162">
            <v>10563.61</v>
          </cell>
          <cell r="M162">
            <v>28459.11</v>
          </cell>
          <cell r="N162">
            <v>41976.42</v>
          </cell>
          <cell r="O162">
            <v>9398.18</v>
          </cell>
          <cell r="P162">
            <v>139910.57</v>
          </cell>
        </row>
        <row r="163">
          <cell r="A163" t="str">
            <v>Other Non-Operating Expense</v>
          </cell>
          <cell r="B163">
            <v>111622.56</v>
          </cell>
          <cell r="C163">
            <v>5456.78</v>
          </cell>
          <cell r="D163">
            <v>2.0000000000436557E-2</v>
          </cell>
          <cell r="E163">
            <v>28297.09</v>
          </cell>
          <cell r="F163">
            <v>28318.83</v>
          </cell>
          <cell r="G163">
            <v>1835.39</v>
          </cell>
          <cell r="H163" t="str">
            <v>0</v>
          </cell>
          <cell r="I163" t="str">
            <v>0</v>
          </cell>
          <cell r="J163" t="str">
            <v>0</v>
          </cell>
          <cell r="L163">
            <v>65558.5</v>
          </cell>
          <cell r="M163">
            <v>21494.27</v>
          </cell>
          <cell r="N163">
            <v>125789.37</v>
          </cell>
          <cell r="O163">
            <v>6623.05</v>
          </cell>
          <cell r="P163">
            <v>394995.86</v>
          </cell>
        </row>
        <row r="164">
          <cell r="A164" t="str">
            <v>Total Non-Operating Expense</v>
          </cell>
          <cell r="B164">
            <v>5767310.1900000004</v>
          </cell>
          <cell r="C164">
            <v>1124171.82</v>
          </cell>
          <cell r="D164">
            <v>-5.9999999357387424E-2</v>
          </cell>
          <cell r="E164">
            <v>3020356.89</v>
          </cell>
          <cell r="F164">
            <v>1376736.68</v>
          </cell>
          <cell r="G164">
            <v>272916.42</v>
          </cell>
          <cell r="H164" t="str">
            <v>0</v>
          </cell>
          <cell r="I164" t="str">
            <v>0</v>
          </cell>
          <cell r="J164">
            <v>-2425257.85</v>
          </cell>
          <cell r="L164">
            <v>900907.86</v>
          </cell>
          <cell r="M164">
            <v>1571378.01</v>
          </cell>
          <cell r="N164">
            <v>2104745.25</v>
          </cell>
          <cell r="O164">
            <v>855288.12</v>
          </cell>
          <cell r="P164">
            <v>14568553.330000002</v>
          </cell>
        </row>
        <row r="165">
          <cell r="A165" t="str">
            <v>Total Other Non-Operating Income/Expense</v>
          </cell>
          <cell r="B165">
            <v>5159542.6500000004</v>
          </cell>
          <cell r="C165">
            <v>1015042.71</v>
          </cell>
          <cell r="D165">
            <v>-42136.819999999418</v>
          </cell>
          <cell r="E165">
            <v>2693938.93</v>
          </cell>
          <cell r="F165">
            <v>1297243.3400000001</v>
          </cell>
          <cell r="G165">
            <v>-516506.7</v>
          </cell>
          <cell r="H165" t="str">
            <v>0</v>
          </cell>
          <cell r="I165" t="str">
            <v>0</v>
          </cell>
          <cell r="J165">
            <v>28662</v>
          </cell>
          <cell r="L165">
            <v>816344.94</v>
          </cell>
          <cell r="M165">
            <v>1410116.99</v>
          </cell>
          <cell r="N165">
            <v>1515696.62</v>
          </cell>
          <cell r="O165">
            <v>764780.11</v>
          </cell>
          <cell r="P165">
            <v>14142724.77</v>
          </cell>
        </row>
        <row r="166">
          <cell r="A166" t="str">
            <v>Other Non-Operating Income/(Expense)</v>
          </cell>
          <cell r="B166">
            <v>-138290.03000000026</v>
          </cell>
          <cell r="C166">
            <v>-10354.619999999981</v>
          </cell>
          <cell r="D166">
            <v>9.9999999947613105E-3</v>
          </cell>
          <cell r="E166">
            <v>-44617.720000000263</v>
          </cell>
          <cell r="F166">
            <v>-52914.749999999753</v>
          </cell>
          <cell r="G166">
            <v>-155290.81000000006</v>
          </cell>
          <cell r="H166">
            <v>0</v>
          </cell>
          <cell r="I166">
            <v>0</v>
          </cell>
          <cell r="J166">
            <v>-28662</v>
          </cell>
          <cell r="L166">
            <v>-73082.049999999945</v>
          </cell>
          <cell r="M166">
            <v>-44408.500000000116</v>
          </cell>
          <cell r="N166">
            <v>222935.47999999986</v>
          </cell>
          <cell r="O166">
            <v>-11074.829999999973</v>
          </cell>
          <cell r="P166">
            <v>-334110.56000000128</v>
          </cell>
        </row>
        <row r="167">
          <cell r="A167" t="str">
            <v>Income / Loss, Before Income Taxes</v>
          </cell>
          <cell r="B167">
            <v>31212867.249999959</v>
          </cell>
          <cell r="C167">
            <v>4061020.4600000065</v>
          </cell>
          <cell r="D167">
            <v>356078.48999999935</v>
          </cell>
          <cell r="E167">
            <v>-380664.58000000194</v>
          </cell>
          <cell r="F167">
            <v>-1165412.2899998906</v>
          </cell>
          <cell r="G167">
            <v>4343454.0999999996</v>
          </cell>
          <cell r="H167">
            <v>0</v>
          </cell>
          <cell r="I167">
            <v>0</v>
          </cell>
          <cell r="J167">
            <v>6.577465683221817E-9</v>
          </cell>
          <cell r="L167">
            <v>3772954.07</v>
          </cell>
          <cell r="M167">
            <v>5393409.9800000023</v>
          </cell>
          <cell r="N167">
            <v>8830587.4399999734</v>
          </cell>
          <cell r="O167">
            <v>4419913.37</v>
          </cell>
          <cell r="P167">
            <v>60844208.290000066</v>
          </cell>
        </row>
        <row r="168">
          <cell r="A168" t="str">
            <v>Total Provision (Benefit) for Inc Tax</v>
          </cell>
          <cell r="B168">
            <v>12285982.73</v>
          </cell>
          <cell r="C168">
            <v>1445379.08</v>
          </cell>
          <cell r="D168">
            <v>615516.59</v>
          </cell>
          <cell r="E168">
            <v>-3040.6699999999255</v>
          </cell>
          <cell r="F168">
            <v>-900945.34</v>
          </cell>
          <cell r="G168">
            <v>1427237.37</v>
          </cell>
          <cell r="H168" t="str">
            <v>0</v>
          </cell>
          <cell r="I168" t="str">
            <v>0</v>
          </cell>
          <cell r="J168" t="str">
            <v>0</v>
          </cell>
          <cell r="L168">
            <v>1717403.09</v>
          </cell>
          <cell r="M168">
            <v>1976189.44</v>
          </cell>
          <cell r="N168">
            <v>3196345.61</v>
          </cell>
          <cell r="O168">
            <v>1542567.08</v>
          </cell>
          <cell r="P168">
            <v>23302634.980000004</v>
          </cell>
        </row>
        <row r="169">
          <cell r="A169" t="str">
            <v>Income / Loss, Before Cumulative Effect</v>
          </cell>
          <cell r="B169">
            <v>18926884.519999962</v>
          </cell>
          <cell r="C169">
            <v>2615641.3800000064</v>
          </cell>
          <cell r="D169">
            <v>-259438.10000000076</v>
          </cell>
          <cell r="E169">
            <v>-377623.91000000201</v>
          </cell>
          <cell r="F169">
            <v>-264466.94999989029</v>
          </cell>
          <cell r="G169">
            <v>2916216.73</v>
          </cell>
          <cell r="H169">
            <v>0</v>
          </cell>
          <cell r="I169">
            <v>0</v>
          </cell>
          <cell r="J169">
            <v>6.577465683221817E-9</v>
          </cell>
          <cell r="L169">
            <v>2055550.98</v>
          </cell>
          <cell r="M169">
            <v>3417220.54</v>
          </cell>
          <cell r="N169">
            <v>5634241.829999974</v>
          </cell>
          <cell r="O169">
            <v>2877346.2900000052</v>
          </cell>
          <cell r="P169">
            <v>37541573.310000069</v>
          </cell>
        </row>
        <row r="170">
          <cell r="A170" t="str">
            <v>Income Statement - Net (Income) Loss</v>
          </cell>
          <cell r="B170">
            <v>18926884.519999962</v>
          </cell>
          <cell r="C170">
            <v>2615641.3800000064</v>
          </cell>
          <cell r="D170">
            <v>-259438.10000000076</v>
          </cell>
          <cell r="E170">
            <v>-377623.91000000201</v>
          </cell>
          <cell r="F170">
            <v>-264466.94999989029</v>
          </cell>
          <cell r="G170">
            <v>2916216.73</v>
          </cell>
          <cell r="H170">
            <v>0</v>
          </cell>
          <cell r="I170">
            <v>0</v>
          </cell>
          <cell r="J170">
            <v>6.577465683221817E-9</v>
          </cell>
          <cell r="L170">
            <v>2055550.98</v>
          </cell>
          <cell r="M170">
            <v>3417220.54</v>
          </cell>
          <cell r="N170">
            <v>5634241.829999974</v>
          </cell>
          <cell r="O170">
            <v>2877346.2900000052</v>
          </cell>
          <cell r="P170">
            <v>37541573.310000069</v>
          </cell>
        </row>
        <row r="172">
          <cell r="A172" t="str">
            <v>Labor</v>
          </cell>
          <cell r="B172">
            <v>3200428.54</v>
          </cell>
          <cell r="C172">
            <v>1211022.45</v>
          </cell>
          <cell r="D172">
            <v>5235161.34</v>
          </cell>
          <cell r="E172">
            <v>2031440.04</v>
          </cell>
          <cell r="F172">
            <v>1034920.25</v>
          </cell>
          <cell r="G172">
            <v>140859.48000000001</v>
          </cell>
          <cell r="H172" t="str">
            <v>0</v>
          </cell>
          <cell r="I172" t="str">
            <v>0</v>
          </cell>
          <cell r="J172" t="str">
            <v>0</v>
          </cell>
          <cell r="L172">
            <v>1007084.59</v>
          </cell>
          <cell r="M172">
            <v>1202913.48</v>
          </cell>
          <cell r="N172">
            <v>1693366.58</v>
          </cell>
          <cell r="O172">
            <v>773289.59</v>
          </cell>
          <cell r="P172">
            <v>17530486.34</v>
          </cell>
        </row>
        <row r="173">
          <cell r="A173" t="str">
            <v>Benefits</v>
          </cell>
          <cell r="B173">
            <v>745410.9</v>
          </cell>
          <cell r="C173">
            <v>379325.9</v>
          </cell>
          <cell r="D173">
            <v>1301341.6399999999</v>
          </cell>
          <cell r="E173">
            <v>701330.85</v>
          </cell>
          <cell r="F173">
            <v>86769.15</v>
          </cell>
          <cell r="G173">
            <v>10201.879999999999</v>
          </cell>
          <cell r="H173" t="str">
            <v>0</v>
          </cell>
          <cell r="I173" t="str">
            <v>0</v>
          </cell>
          <cell r="J173" t="str">
            <v>0</v>
          </cell>
          <cell r="L173">
            <v>365659.84</v>
          </cell>
          <cell r="M173">
            <v>391947.01</v>
          </cell>
          <cell r="N173">
            <v>579666.63</v>
          </cell>
          <cell r="O173">
            <v>228135.03</v>
          </cell>
          <cell r="P173">
            <v>4789788.83</v>
          </cell>
        </row>
        <row r="174">
          <cell r="A174" t="str">
            <v>Materials &amp; Supplies</v>
          </cell>
          <cell r="B174">
            <v>345146.64</v>
          </cell>
          <cell r="C174">
            <v>114299.4</v>
          </cell>
          <cell r="D174">
            <v>62745.69</v>
          </cell>
          <cell r="E174">
            <v>1162728.83</v>
          </cell>
          <cell r="F174">
            <v>24443.77</v>
          </cell>
          <cell r="G174">
            <v>32188.41</v>
          </cell>
          <cell r="H174" t="str">
            <v>0</v>
          </cell>
          <cell r="I174" t="str">
            <v>0</v>
          </cell>
          <cell r="J174" t="str">
            <v>0</v>
          </cell>
          <cell r="L174">
            <v>78252.13</v>
          </cell>
          <cell r="M174">
            <v>64558.95</v>
          </cell>
          <cell r="N174">
            <v>118300.24</v>
          </cell>
          <cell r="O174">
            <v>56266.86</v>
          </cell>
          <cell r="P174">
            <v>2058930.92</v>
          </cell>
        </row>
        <row r="175">
          <cell r="A175" t="str">
            <v>Vehicles &amp; Equip</v>
          </cell>
          <cell r="B175">
            <v>375652.94</v>
          </cell>
          <cell r="C175">
            <v>152948.84</v>
          </cell>
          <cell r="D175">
            <v>5350.3</v>
          </cell>
          <cell r="E175">
            <v>204526.58</v>
          </cell>
          <cell r="F175">
            <v>60.91</v>
          </cell>
          <cell r="G175">
            <v>5806.14</v>
          </cell>
          <cell r="H175" t="str">
            <v>0</v>
          </cell>
          <cell r="I175" t="str">
            <v>0</v>
          </cell>
          <cell r="J175">
            <v>-1232.18</v>
          </cell>
          <cell r="L175">
            <v>157575.09</v>
          </cell>
          <cell r="M175">
            <v>167743.9</v>
          </cell>
          <cell r="N175">
            <v>228089.09</v>
          </cell>
          <cell r="O175">
            <v>115691.95</v>
          </cell>
          <cell r="P175">
            <v>1412213.56</v>
          </cell>
        </row>
        <row r="176">
          <cell r="A176" t="str">
            <v>Print &amp; Postages</v>
          </cell>
          <cell r="B176">
            <v>22293.02</v>
          </cell>
          <cell r="C176">
            <v>4118.5</v>
          </cell>
          <cell r="D176">
            <v>26951.68</v>
          </cell>
          <cell r="E176">
            <v>20453.580000000002</v>
          </cell>
          <cell r="F176">
            <v>4261.96</v>
          </cell>
          <cell r="G176">
            <v>909.92</v>
          </cell>
          <cell r="H176" t="str">
            <v>0</v>
          </cell>
          <cell r="I176" t="str">
            <v>0</v>
          </cell>
          <cell r="J176" t="str">
            <v>0</v>
          </cell>
          <cell r="L176">
            <v>3171.82</v>
          </cell>
          <cell r="M176">
            <v>2400.7800000000002</v>
          </cell>
          <cell r="N176">
            <v>7128.98</v>
          </cell>
          <cell r="O176">
            <v>6234.52</v>
          </cell>
          <cell r="P176">
            <v>97924.76</v>
          </cell>
        </row>
        <row r="177">
          <cell r="A177" t="str">
            <v>Insurance</v>
          </cell>
          <cell r="B177">
            <v>89112.57</v>
          </cell>
          <cell r="C177">
            <v>25663.02</v>
          </cell>
          <cell r="D177">
            <v>239496.28</v>
          </cell>
          <cell r="E177">
            <v>24310.43</v>
          </cell>
          <cell r="F177">
            <v>12445.72</v>
          </cell>
          <cell r="G177">
            <v>5601.88</v>
          </cell>
          <cell r="H177" t="str">
            <v>0</v>
          </cell>
          <cell r="I177" t="str">
            <v>0</v>
          </cell>
          <cell r="J177" t="str">
            <v>0</v>
          </cell>
          <cell r="L177">
            <v>21948.720000000001</v>
          </cell>
          <cell r="M177">
            <v>26438.58</v>
          </cell>
          <cell r="N177">
            <v>49323.55</v>
          </cell>
          <cell r="O177">
            <v>18074.939999999999</v>
          </cell>
          <cell r="P177">
            <v>512415.69</v>
          </cell>
        </row>
        <row r="178">
          <cell r="A178" t="str">
            <v>Marketing</v>
          </cell>
          <cell r="B178">
            <v>132339.26999999999</v>
          </cell>
          <cell r="C178">
            <v>47390.82</v>
          </cell>
          <cell r="D178">
            <v>68938.399999999994</v>
          </cell>
          <cell r="E178">
            <v>2184.71</v>
          </cell>
          <cell r="F178">
            <v>7179.18</v>
          </cell>
          <cell r="G178">
            <v>4780.88</v>
          </cell>
          <cell r="H178" t="str">
            <v>0</v>
          </cell>
          <cell r="I178" t="str">
            <v>0</v>
          </cell>
          <cell r="J178" t="str">
            <v>0</v>
          </cell>
          <cell r="L178">
            <v>36444.449999999997</v>
          </cell>
          <cell r="M178">
            <v>25443.77</v>
          </cell>
          <cell r="N178">
            <v>80418.5</v>
          </cell>
          <cell r="O178">
            <v>59952.4</v>
          </cell>
          <cell r="P178">
            <v>465072.38</v>
          </cell>
        </row>
        <row r="179">
          <cell r="A179" t="str">
            <v>Employee Welfare</v>
          </cell>
          <cell r="B179">
            <v>354815.75</v>
          </cell>
          <cell r="C179">
            <v>152343.16</v>
          </cell>
          <cell r="D179">
            <v>5244065.05</v>
          </cell>
          <cell r="E179">
            <v>67074.66</v>
          </cell>
          <cell r="F179">
            <v>410432.81</v>
          </cell>
          <cell r="G179">
            <v>30429.79</v>
          </cell>
          <cell r="H179" t="str">
            <v>0</v>
          </cell>
          <cell r="I179" t="str">
            <v>0</v>
          </cell>
          <cell r="J179" t="str">
            <v>0</v>
          </cell>
          <cell r="L179">
            <v>130531.41</v>
          </cell>
          <cell r="M179">
            <v>135229.39000000001</v>
          </cell>
          <cell r="N179">
            <v>196944.87</v>
          </cell>
          <cell r="O179">
            <v>91245.27</v>
          </cell>
          <cell r="P179">
            <v>6813112.1599999992</v>
          </cell>
        </row>
        <row r="180">
          <cell r="A180" t="str">
            <v>Information Technologies</v>
          </cell>
          <cell r="B180">
            <v>1370.03</v>
          </cell>
          <cell r="C180">
            <v>1596.96</v>
          </cell>
          <cell r="D180">
            <v>990407.12</v>
          </cell>
          <cell r="E180">
            <v>56580.75</v>
          </cell>
          <cell r="F180">
            <v>894.99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L180">
            <v>1621</v>
          </cell>
          <cell r="M180">
            <v>2045.79</v>
          </cell>
          <cell r="N180">
            <v>3129.83</v>
          </cell>
          <cell r="O180">
            <v>38354.879999999997</v>
          </cell>
          <cell r="P180">
            <v>1096001.3500000001</v>
          </cell>
        </row>
        <row r="181">
          <cell r="A181" t="str">
            <v>Rent, Maint., &amp; Utilities</v>
          </cell>
          <cell r="B181">
            <v>160269.32</v>
          </cell>
          <cell r="C181">
            <v>123426.14</v>
          </cell>
          <cell r="D181">
            <v>628513.64</v>
          </cell>
          <cell r="E181">
            <v>215295.2</v>
          </cell>
          <cell r="F181">
            <v>61691.15</v>
          </cell>
          <cell r="G181">
            <v>164226.07999999999</v>
          </cell>
          <cell r="H181" t="str">
            <v>0</v>
          </cell>
          <cell r="I181" t="str">
            <v>0</v>
          </cell>
          <cell r="J181">
            <v>-82514.58</v>
          </cell>
          <cell r="L181">
            <v>172480.05</v>
          </cell>
          <cell r="M181">
            <v>91425.93</v>
          </cell>
          <cell r="N181">
            <v>232185.62</v>
          </cell>
          <cell r="O181">
            <v>127945.34</v>
          </cell>
          <cell r="P181">
            <v>1894943.89</v>
          </cell>
        </row>
        <row r="182">
          <cell r="A182" t="str">
            <v>Directors &amp; Shareholders &amp;PR</v>
          </cell>
          <cell r="B182">
            <v>0</v>
          </cell>
          <cell r="C182">
            <v>800</v>
          </cell>
          <cell r="D182">
            <v>406804.51</v>
          </cell>
          <cell r="E182" t="str">
            <v>0</v>
          </cell>
          <cell r="F182">
            <v>4140.59</v>
          </cell>
          <cell r="G182">
            <v>2718.46</v>
          </cell>
          <cell r="H182" t="str">
            <v>0</v>
          </cell>
          <cell r="I182" t="str">
            <v>0</v>
          </cell>
          <cell r="J182" t="str">
            <v>0</v>
          </cell>
          <cell r="L182">
            <v>0</v>
          </cell>
          <cell r="M182" t="str">
            <v>0</v>
          </cell>
          <cell r="N182">
            <v>6109.5</v>
          </cell>
          <cell r="O182">
            <v>63.98</v>
          </cell>
          <cell r="P182">
            <v>420637.04</v>
          </cell>
        </row>
        <row r="183">
          <cell r="A183" t="str">
            <v>Telecom</v>
          </cell>
          <cell r="B183">
            <v>103809.23</v>
          </cell>
          <cell r="C183">
            <v>60132.13</v>
          </cell>
          <cell r="D183">
            <v>285068.48</v>
          </cell>
          <cell r="E183">
            <v>73674.92</v>
          </cell>
          <cell r="F183">
            <v>26245.88</v>
          </cell>
          <cell r="G183">
            <v>4447.3900000000003</v>
          </cell>
          <cell r="H183" t="str">
            <v>0</v>
          </cell>
          <cell r="I183" t="str">
            <v>0</v>
          </cell>
          <cell r="J183" t="str">
            <v>0</v>
          </cell>
          <cell r="L183">
            <v>49400.43</v>
          </cell>
          <cell r="M183">
            <v>78528.160000000003</v>
          </cell>
          <cell r="N183">
            <v>91518.19</v>
          </cell>
          <cell r="O183">
            <v>60969.59</v>
          </cell>
          <cell r="P183">
            <v>833794.4</v>
          </cell>
        </row>
        <row r="184">
          <cell r="A184" t="str">
            <v>Travel &amp; Entertainment</v>
          </cell>
          <cell r="B184">
            <v>186117.62</v>
          </cell>
          <cell r="C184">
            <v>58838.080000000002</v>
          </cell>
          <cell r="D184">
            <v>175496.33</v>
          </cell>
          <cell r="E184">
            <v>122045.79</v>
          </cell>
          <cell r="F184">
            <v>59988.74</v>
          </cell>
          <cell r="G184">
            <v>2294.4899999999998</v>
          </cell>
          <cell r="H184" t="str">
            <v>0</v>
          </cell>
          <cell r="I184" t="str">
            <v>0</v>
          </cell>
          <cell r="J184" t="str">
            <v>0</v>
          </cell>
          <cell r="L184">
            <v>119379.45</v>
          </cell>
          <cell r="M184">
            <v>63846.29</v>
          </cell>
          <cell r="N184">
            <v>134180.21</v>
          </cell>
          <cell r="O184">
            <v>67921.070000000007</v>
          </cell>
          <cell r="P184">
            <v>990108.07</v>
          </cell>
        </row>
        <row r="185">
          <cell r="A185" t="str">
            <v>Dues &amp; Donations</v>
          </cell>
          <cell r="B185">
            <v>31000.87</v>
          </cell>
          <cell r="C185">
            <v>12244.57</v>
          </cell>
          <cell r="D185">
            <v>14073.45</v>
          </cell>
          <cell r="E185">
            <v>36108.269999999997</v>
          </cell>
          <cell r="F185">
            <v>9040.36</v>
          </cell>
          <cell r="G185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L185">
            <v>15217.92</v>
          </cell>
          <cell r="M185">
            <v>14792.66</v>
          </cell>
          <cell r="N185">
            <v>32835.79</v>
          </cell>
          <cell r="O185">
            <v>11879.54</v>
          </cell>
          <cell r="P185">
            <v>177193.43</v>
          </cell>
        </row>
        <row r="186">
          <cell r="A186" t="str">
            <v>Training</v>
          </cell>
          <cell r="B186">
            <v>9073.42</v>
          </cell>
          <cell r="C186">
            <v>9667.3799999999992</v>
          </cell>
          <cell r="D186">
            <v>118116.52</v>
          </cell>
          <cell r="E186">
            <v>16319.77</v>
          </cell>
          <cell r="F186">
            <v>1899.63</v>
          </cell>
          <cell r="G186">
            <v>2822</v>
          </cell>
          <cell r="H186" t="str">
            <v>0</v>
          </cell>
          <cell r="I186" t="str">
            <v>0</v>
          </cell>
          <cell r="J186" t="str">
            <v>0</v>
          </cell>
          <cell r="L186">
            <v>4103.9799999999996</v>
          </cell>
          <cell r="M186">
            <v>795</v>
          </cell>
          <cell r="N186">
            <v>2317.6999999999998</v>
          </cell>
          <cell r="O186">
            <v>2245.59</v>
          </cell>
          <cell r="P186">
            <v>167360.99</v>
          </cell>
        </row>
        <row r="187">
          <cell r="A187" t="str">
            <v>Outside Services</v>
          </cell>
          <cell r="B187">
            <v>3126718.08</v>
          </cell>
          <cell r="C187">
            <v>556383.79</v>
          </cell>
          <cell r="D187">
            <v>1113296.4099999999</v>
          </cell>
          <cell r="E187">
            <v>7990115.8800000008</v>
          </cell>
          <cell r="F187">
            <v>560608.18999999994</v>
          </cell>
          <cell r="G187">
            <v>-33171.67</v>
          </cell>
          <cell r="H187" t="str">
            <v>0</v>
          </cell>
          <cell r="I187" t="str">
            <v>0</v>
          </cell>
          <cell r="J187">
            <v>-85285.7</v>
          </cell>
          <cell r="L187">
            <v>389213.76</v>
          </cell>
          <cell r="M187">
            <v>351866.37</v>
          </cell>
          <cell r="N187">
            <v>768045.64</v>
          </cell>
          <cell r="O187">
            <v>394941.5</v>
          </cell>
          <cell r="P187">
            <v>15132732.25</v>
          </cell>
        </row>
        <row r="188">
          <cell r="A188" t="str">
            <v>Provision for Bad Debt</v>
          </cell>
          <cell r="B188">
            <v>530889</v>
          </cell>
          <cell r="C188">
            <v>357525.21</v>
          </cell>
          <cell r="D188" t="str">
            <v>0</v>
          </cell>
          <cell r="E188">
            <v>-44183.75</v>
          </cell>
          <cell r="F188">
            <v>62500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L188">
            <v>58288</v>
          </cell>
          <cell r="M188">
            <v>186369</v>
          </cell>
          <cell r="N188">
            <v>334965</v>
          </cell>
          <cell r="O188">
            <v>71879</v>
          </cell>
          <cell r="P188">
            <v>1558231.46</v>
          </cell>
        </row>
        <row r="189">
          <cell r="A189" t="str">
            <v>Miscellaneous</v>
          </cell>
          <cell r="B189">
            <v>-5549.07</v>
          </cell>
          <cell r="C189">
            <v>89969.56</v>
          </cell>
          <cell r="D189">
            <v>-2543063.66</v>
          </cell>
          <cell r="E189">
            <v>48181.42</v>
          </cell>
          <cell r="F189">
            <v>-4797.63</v>
          </cell>
          <cell r="G189">
            <v>-6660.24</v>
          </cell>
          <cell r="H189" t="str">
            <v>0</v>
          </cell>
          <cell r="I189" t="str">
            <v>0</v>
          </cell>
          <cell r="J189" t="str">
            <v>0</v>
          </cell>
          <cell r="L189">
            <v>-184695.45</v>
          </cell>
          <cell r="M189">
            <v>47979.21</v>
          </cell>
          <cell r="N189">
            <v>51534.74</v>
          </cell>
          <cell r="O189">
            <v>-6691.87</v>
          </cell>
          <cell r="P189">
            <v>-2513792.9900000002</v>
          </cell>
        </row>
      </sheetData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EPS"/>
      <sheetName val="EssShares"/>
      <sheetName val="PPBud"/>
      <sheetName val="PPAct"/>
      <sheetName val="Sheet1"/>
      <sheetName val="EssDB Mar07"/>
    </sheetNames>
    <sheetDataSet>
      <sheetData sheetId="0">
        <row r="8">
          <cell r="B8" t="str">
            <v>March</v>
          </cell>
          <cell r="C8" t="str">
            <v>March</v>
          </cell>
          <cell r="D8" t="str">
            <v>Y-T-D(March)</v>
          </cell>
          <cell r="E8" t="str">
            <v>Y-T-D(March)</v>
          </cell>
          <cell r="F8" t="str">
            <v>Y-T-D(September)</v>
          </cell>
          <cell r="G8" t="str">
            <v>March</v>
          </cell>
          <cell r="H8" t="str">
            <v>March</v>
          </cell>
          <cell r="I8" t="str">
            <v>Y-T-D(March)</v>
          </cell>
          <cell r="J8" t="str">
            <v>Y-T-D(March)</v>
          </cell>
          <cell r="K8" t="str">
            <v>Y-T-D(September)</v>
          </cell>
          <cell r="L8" t="str">
            <v>March</v>
          </cell>
          <cell r="M8" t="str">
            <v>March</v>
          </cell>
          <cell r="N8" t="str">
            <v>Y-T-D(March)</v>
          </cell>
          <cell r="O8" t="str">
            <v>Y-T-D(March)</v>
          </cell>
          <cell r="P8" t="str">
            <v>Y-T-D(September)</v>
          </cell>
          <cell r="Q8" t="str">
            <v>March</v>
          </cell>
          <cell r="R8" t="str">
            <v>March</v>
          </cell>
          <cell r="S8" t="str">
            <v>Y-T-D(March)</v>
          </cell>
          <cell r="T8" t="str">
            <v>Y-T-D(March)</v>
          </cell>
          <cell r="U8" t="str">
            <v>Y-T-D(September)</v>
          </cell>
          <cell r="V8" t="str">
            <v>March</v>
          </cell>
          <cell r="W8" t="str">
            <v>March</v>
          </cell>
          <cell r="X8" t="str">
            <v>Y-T-D(March)</v>
          </cell>
          <cell r="Y8" t="str">
            <v>Y-T-D(March)</v>
          </cell>
          <cell r="Z8" t="str">
            <v>Y-T-D(September)</v>
          </cell>
          <cell r="AA8" t="str">
            <v>March</v>
          </cell>
          <cell r="AB8" t="str">
            <v>March</v>
          </cell>
          <cell r="AC8" t="str">
            <v>Y-T-D(March)</v>
          </cell>
          <cell r="AD8" t="str">
            <v>Y-T-D(March)</v>
          </cell>
          <cell r="AE8" t="str">
            <v>Y-T-D(September)</v>
          </cell>
          <cell r="AF8" t="str">
            <v>March</v>
          </cell>
          <cell r="AG8" t="str">
            <v>March</v>
          </cell>
          <cell r="AH8" t="str">
            <v>Y-T-D(March)</v>
          </cell>
          <cell r="AI8" t="str">
            <v>Y-T-D(March)</v>
          </cell>
          <cell r="AJ8" t="str">
            <v>Y-T-D(September)</v>
          </cell>
          <cell r="AK8" t="str">
            <v>March</v>
          </cell>
          <cell r="AL8" t="str">
            <v>March</v>
          </cell>
          <cell r="AM8" t="str">
            <v>Y-T-D(March)</v>
          </cell>
          <cell r="AN8" t="str">
            <v>Y-T-D(March)</v>
          </cell>
          <cell r="AO8" t="str">
            <v>Y-T-D(September)</v>
          </cell>
          <cell r="AP8" t="str">
            <v>March</v>
          </cell>
          <cell r="AQ8" t="str">
            <v>March</v>
          </cell>
          <cell r="AR8" t="str">
            <v>Y-T-D(March)</v>
          </cell>
          <cell r="AS8" t="str">
            <v>Y-T-D(March)</v>
          </cell>
          <cell r="AT8" t="str">
            <v>Y-T-D(September)</v>
          </cell>
          <cell r="AU8" t="str">
            <v>March</v>
          </cell>
          <cell r="AV8" t="str">
            <v>March</v>
          </cell>
          <cell r="AW8" t="str">
            <v>Y-T-D(March)</v>
          </cell>
          <cell r="AX8" t="str">
            <v>Y-T-D(March)</v>
          </cell>
          <cell r="AY8" t="str">
            <v>Y-T-D(September)</v>
          </cell>
          <cell r="AZ8" t="str">
            <v>March</v>
          </cell>
          <cell r="BA8" t="str">
            <v>March</v>
          </cell>
          <cell r="BB8" t="str">
            <v>Y-T-D(March)</v>
          </cell>
          <cell r="BC8" t="str">
            <v>Y-T-D(March)</v>
          </cell>
          <cell r="BD8" t="str">
            <v>Y-T-D(September)</v>
          </cell>
          <cell r="BE8" t="str">
            <v>March</v>
          </cell>
          <cell r="BF8" t="str">
            <v>March</v>
          </cell>
          <cell r="BG8" t="str">
            <v>Y-T-D(March)</v>
          </cell>
          <cell r="BH8" t="str">
            <v>Y-T-D(March)</v>
          </cell>
          <cell r="BI8" t="str">
            <v>Y-T-D(September)</v>
          </cell>
          <cell r="BJ8" t="str">
            <v>March</v>
          </cell>
          <cell r="BK8" t="str">
            <v>March</v>
          </cell>
          <cell r="BL8" t="str">
            <v>Y-T-D(March)</v>
          </cell>
          <cell r="BM8" t="str">
            <v>Y-T-D(March)</v>
          </cell>
          <cell r="BN8" t="str">
            <v>Y-T-D(September)</v>
          </cell>
          <cell r="BO8" t="str">
            <v>March</v>
          </cell>
          <cell r="BP8" t="str">
            <v>March</v>
          </cell>
          <cell r="BQ8" t="str">
            <v>Y-T-D(March)</v>
          </cell>
          <cell r="BR8" t="str">
            <v>Y-T-D(March)</v>
          </cell>
          <cell r="BS8" t="str">
            <v>Y-T-D(September)</v>
          </cell>
          <cell r="BT8" t="str">
            <v>March</v>
          </cell>
          <cell r="BU8" t="str">
            <v>March</v>
          </cell>
          <cell r="BV8" t="str">
            <v>Y-T-D(March)</v>
          </cell>
          <cell r="BW8" t="str">
            <v>Y-T-D(March)</v>
          </cell>
          <cell r="BX8" t="str">
            <v>Y-T-D(September)</v>
          </cell>
          <cell r="BY8" t="str">
            <v>March</v>
          </cell>
          <cell r="BZ8" t="str">
            <v>March</v>
          </cell>
          <cell r="CA8" t="str">
            <v>Y-T-D(March)</v>
          </cell>
          <cell r="CB8" t="str">
            <v>Y-T-D(March)</v>
          </cell>
          <cell r="CC8" t="str">
            <v>Y-T-D(September)</v>
          </cell>
          <cell r="CD8" t="str">
            <v>March</v>
          </cell>
          <cell r="CE8" t="str">
            <v>March</v>
          </cell>
          <cell r="CF8" t="str">
            <v>Y-T-D(March)</v>
          </cell>
          <cell r="CG8" t="str">
            <v>Y-T-D(March)</v>
          </cell>
          <cell r="CH8" t="str">
            <v>Y-T-D(September)</v>
          </cell>
          <cell r="CI8" t="str">
            <v>March</v>
          </cell>
          <cell r="CJ8" t="str">
            <v>March</v>
          </cell>
          <cell r="CK8" t="str">
            <v>Y-T-D(March)</v>
          </cell>
          <cell r="CL8" t="str">
            <v>Y-T-D(March)</v>
          </cell>
          <cell r="CM8" t="str">
            <v>Y-T-D(September)</v>
          </cell>
          <cell r="CO8" t="str">
            <v>Q-T-D(March)</v>
          </cell>
        </row>
        <row r="9">
          <cell r="B9" t="str">
            <v>CY Actual</v>
          </cell>
          <cell r="C9" t="str">
            <v>Budget 2007</v>
          </cell>
          <cell r="D9" t="str">
            <v>CY Actual</v>
          </cell>
          <cell r="E9" t="str">
            <v>Budget 2007</v>
          </cell>
          <cell r="F9" t="str">
            <v>Budget 2007</v>
          </cell>
          <cell r="L9" t="str">
            <v>CY Actual</v>
          </cell>
          <cell r="M9" t="str">
            <v>Budget 2007</v>
          </cell>
          <cell r="N9" t="str">
            <v>CY Actual</v>
          </cell>
          <cell r="O9" t="str">
            <v>Budget 2007</v>
          </cell>
          <cell r="P9" t="str">
            <v>Budget 2007</v>
          </cell>
          <cell r="Q9" t="str">
            <v>CY Actual</v>
          </cell>
          <cell r="R9" t="str">
            <v>Budget 2007</v>
          </cell>
          <cell r="S9" t="str">
            <v>CY Actual</v>
          </cell>
          <cell r="T9" t="str">
            <v>Budget 2007</v>
          </cell>
          <cell r="U9" t="str">
            <v>Budget 2007</v>
          </cell>
          <cell r="V9" t="str">
            <v>CY Actual</v>
          </cell>
          <cell r="W9" t="str">
            <v>Budget 2007</v>
          </cell>
          <cell r="X9" t="str">
            <v>CY Actual</v>
          </cell>
          <cell r="Y9" t="str">
            <v>Budget 2007</v>
          </cell>
          <cell r="Z9" t="str">
            <v>Budget 2007</v>
          </cell>
          <cell r="AA9" t="str">
            <v>CY Actual</v>
          </cell>
          <cell r="AB9" t="str">
            <v>Budget 2007</v>
          </cell>
          <cell r="AC9" t="str">
            <v>CY Actual</v>
          </cell>
          <cell r="AD9" t="str">
            <v>Budget 2007</v>
          </cell>
          <cell r="AE9" t="str">
            <v>Budget 2007</v>
          </cell>
          <cell r="AF9" t="str">
            <v>CY Actual</v>
          </cell>
          <cell r="AG9" t="str">
            <v>Budget 2007</v>
          </cell>
          <cell r="AH9" t="str">
            <v>CY Actual</v>
          </cell>
          <cell r="AI9" t="str">
            <v>Budget 2007</v>
          </cell>
          <cell r="AJ9" t="str">
            <v>Budget 2007</v>
          </cell>
          <cell r="AK9" t="str">
            <v>CY Actual</v>
          </cell>
          <cell r="AL9" t="str">
            <v>Budget 2007</v>
          </cell>
          <cell r="AM9" t="str">
            <v>CY Actual</v>
          </cell>
          <cell r="AN9" t="str">
            <v>Budget 2007</v>
          </cell>
          <cell r="AO9" t="str">
            <v>Budget 2007</v>
          </cell>
          <cell r="AP9" t="str">
            <v>CY Actual</v>
          </cell>
          <cell r="AQ9" t="str">
            <v>Budget 2007</v>
          </cell>
          <cell r="AR9" t="str">
            <v>CY Actual</v>
          </cell>
          <cell r="AS9" t="str">
            <v>Budget 2007</v>
          </cell>
          <cell r="AT9" t="str">
            <v>Budget 2007</v>
          </cell>
          <cell r="AU9" t="str">
            <v>CY Actual</v>
          </cell>
          <cell r="AV9" t="str">
            <v>Budget 2007</v>
          </cell>
          <cell r="AW9" t="str">
            <v>CY Actual</v>
          </cell>
          <cell r="AX9" t="str">
            <v>Budget 2007</v>
          </cell>
          <cell r="AY9" t="str">
            <v>Budget 2007</v>
          </cell>
          <cell r="AZ9" t="str">
            <v>CY Actual</v>
          </cell>
          <cell r="BA9" t="str">
            <v>Budget 2007</v>
          </cell>
          <cell r="BB9" t="str">
            <v>CY Actual</v>
          </cell>
          <cell r="BC9" t="str">
            <v>Budget 2007</v>
          </cell>
          <cell r="BD9" t="str">
            <v>Budget 2007</v>
          </cell>
          <cell r="BE9" t="str">
            <v>CY Actual</v>
          </cell>
          <cell r="BF9" t="str">
            <v>Budget 2007</v>
          </cell>
          <cell r="BG9" t="str">
            <v>CY Actual</v>
          </cell>
          <cell r="BH9" t="str">
            <v>Budget 2007</v>
          </cell>
          <cell r="BI9" t="str">
            <v>Budget 2007</v>
          </cell>
          <cell r="BJ9" t="str">
            <v>CY Actual</v>
          </cell>
          <cell r="BK9" t="str">
            <v>Budget 2007</v>
          </cell>
          <cell r="BL9" t="str">
            <v>CY Actual</v>
          </cell>
          <cell r="BM9" t="str">
            <v>Budget 2007</v>
          </cell>
          <cell r="BN9" t="str">
            <v>Budget 2007</v>
          </cell>
          <cell r="BO9" t="str">
            <v>CY Actual</v>
          </cell>
          <cell r="BP9" t="str">
            <v>Budget 2007</v>
          </cell>
          <cell r="BQ9" t="str">
            <v>CY Actual</v>
          </cell>
          <cell r="BR9" t="str">
            <v>Budget 2007</v>
          </cell>
          <cell r="BS9" t="str">
            <v>Budget 2007</v>
          </cell>
          <cell r="BY9" t="str">
            <v>CY Actual</v>
          </cell>
          <cell r="BZ9" t="str">
            <v>Budget 2007</v>
          </cell>
          <cell r="CA9" t="str">
            <v>CY Actual</v>
          </cell>
          <cell r="CB9" t="str">
            <v>Budget 2007</v>
          </cell>
          <cell r="CC9" t="str">
            <v>Budget 2007</v>
          </cell>
          <cell r="CD9" t="str">
            <v>CY Actual</v>
          </cell>
          <cell r="CE9" t="str">
            <v>Budget 2007</v>
          </cell>
          <cell r="CF9" t="str">
            <v>CY Actual</v>
          </cell>
          <cell r="CG9" t="str">
            <v>Budget 2007</v>
          </cell>
          <cell r="CH9" t="str">
            <v>Budget 2007</v>
          </cell>
          <cell r="CI9" t="str">
            <v>CY Actual</v>
          </cell>
          <cell r="CJ9" t="str">
            <v>Budget 2007</v>
          </cell>
          <cell r="CK9" t="str">
            <v>CY Actual</v>
          </cell>
          <cell r="CL9" t="str">
            <v>Budget 2007</v>
          </cell>
          <cell r="CM9" t="str">
            <v>Budget 2007</v>
          </cell>
          <cell r="CO9" t="str">
            <v>CY Actual</v>
          </cell>
        </row>
        <row r="10">
          <cell r="B10" t="str">
            <v>Atmos Energy-Colorado-Kansas</v>
          </cell>
          <cell r="C10" t="str">
            <v>Atmos Energy-Colorado-Kansas</v>
          </cell>
          <cell r="D10" t="str">
            <v>Atmos Energy-Colorado-Kansas</v>
          </cell>
          <cell r="E10" t="str">
            <v>Atmos Energy-Colorado-Kansas</v>
          </cell>
          <cell r="F10" t="str">
            <v>Atmos Energy-Colorado-Kansas</v>
          </cell>
          <cell r="G10" t="str">
            <v>Atmos Energy-Kentucky</v>
          </cell>
          <cell r="H10" t="str">
            <v>Atmos Energy-Kentucky</v>
          </cell>
          <cell r="I10" t="str">
            <v>Atmos Energy-Kentucky</v>
          </cell>
          <cell r="J10" t="str">
            <v>Atmos Energy-Kentucky</v>
          </cell>
          <cell r="K10" t="str">
            <v>Atmos Energy-Kentucky</v>
          </cell>
          <cell r="L10" t="str">
            <v>Atmos Energy-Louisiana</v>
          </cell>
          <cell r="M10" t="str">
            <v>Atmos Energy-Louisiana</v>
          </cell>
          <cell r="N10" t="str">
            <v>Atmos Energy-Louisiana</v>
          </cell>
          <cell r="O10" t="str">
            <v>Atmos Energy-Louisiana</v>
          </cell>
          <cell r="P10" t="str">
            <v>Atmos Energy-Louisiana</v>
          </cell>
          <cell r="Q10" t="str">
            <v>KY/Mid States</v>
          </cell>
          <cell r="R10" t="str">
            <v>KY/Mid States</v>
          </cell>
          <cell r="S10" t="str">
            <v>KY/Mid States</v>
          </cell>
          <cell r="T10" t="str">
            <v>KY/Mid States</v>
          </cell>
          <cell r="U10" t="str">
            <v>KY/Mid States</v>
          </cell>
          <cell r="V10" t="str">
            <v>MVG Regulated companies</v>
          </cell>
          <cell r="W10" t="str">
            <v>MVG Regulated companies</v>
          </cell>
          <cell r="X10" t="str">
            <v>MVG Regulated companies</v>
          </cell>
          <cell r="Y10" t="str">
            <v>MVG Regulated companies</v>
          </cell>
          <cell r="Z10" t="str">
            <v>MVG Regulated companies</v>
          </cell>
          <cell r="AA10" t="str">
            <v>Atmos Energy-West Texas</v>
          </cell>
          <cell r="AB10" t="str">
            <v>Atmos Energy-West Texas</v>
          </cell>
          <cell r="AC10" t="str">
            <v>Atmos Energy-West Texas</v>
          </cell>
          <cell r="AD10" t="str">
            <v>Atmos Energy-West Texas</v>
          </cell>
          <cell r="AE10" t="str">
            <v>Atmos Energy-West Texas</v>
          </cell>
          <cell r="AF10" t="str">
            <v>Mid-Tex LDC Rollup</v>
          </cell>
          <cell r="AG10" t="str">
            <v>Mid-Tex LDC Rollup</v>
          </cell>
          <cell r="AH10" t="str">
            <v>Mid-Tex LDC Rollup</v>
          </cell>
          <cell r="AI10" t="str">
            <v>Mid-Tex LDC Rollup</v>
          </cell>
          <cell r="AJ10" t="str">
            <v>Mid-Tex LDC Rollup</v>
          </cell>
          <cell r="AK10" t="str">
            <v>SS Rollup w Blueflame</v>
          </cell>
          <cell r="AL10" t="str">
            <v>SS Rollup w Blueflame</v>
          </cell>
          <cell r="AM10" t="str">
            <v>SS Rollup w Blueflame</v>
          </cell>
          <cell r="AN10" t="str">
            <v>SS Rollup w Blueflame</v>
          </cell>
          <cell r="AO10" t="str">
            <v>SS Rollup w Blueflame</v>
          </cell>
          <cell r="AP10" t="str">
            <v>Atmos Energy Company (BU Elim)</v>
          </cell>
          <cell r="AQ10" t="str">
            <v>Atmos Energy Company (BU Elim)</v>
          </cell>
          <cell r="AR10" t="str">
            <v>Atmos Energy Company (BU Elim)</v>
          </cell>
          <cell r="AS10" t="str">
            <v>Atmos Energy Company (BU Elim)</v>
          </cell>
          <cell r="AT10" t="str">
            <v>Atmos Energy Company (BU Elim)</v>
          </cell>
          <cell r="AU10" t="str">
            <v>Atmos Utility</v>
          </cell>
          <cell r="AV10" t="str">
            <v>Atmos Utility</v>
          </cell>
          <cell r="AW10" t="str">
            <v>Atmos Utility</v>
          </cell>
          <cell r="AX10" t="str">
            <v>Atmos Utility</v>
          </cell>
          <cell r="AY10" t="str">
            <v>Atmos Utility</v>
          </cell>
          <cell r="AZ10" t="str">
            <v>Atmos Energy Marketing Group</v>
          </cell>
          <cell r="BA10" t="str">
            <v>Atmos Energy Marketing Group</v>
          </cell>
          <cell r="BB10" t="str">
            <v>Atmos Energy Marketing Group</v>
          </cell>
          <cell r="BC10" t="str">
            <v>Atmos Energy Marketing Group</v>
          </cell>
          <cell r="BD10" t="str">
            <v>Atmos Energy Marketing Group</v>
          </cell>
          <cell r="BE10" t="str">
            <v>Other Non Utility</v>
          </cell>
          <cell r="BF10" t="str">
            <v>Other Non Utility</v>
          </cell>
          <cell r="BG10" t="str">
            <v>Other Non Utility</v>
          </cell>
          <cell r="BH10" t="str">
            <v>Other Non Utility</v>
          </cell>
          <cell r="BI10" t="str">
            <v>Other Non Utility</v>
          </cell>
          <cell r="BJ10" t="str">
            <v>Atmos Energy Holding Rollup</v>
          </cell>
          <cell r="BK10" t="str">
            <v>Atmos Energy Holding Rollup</v>
          </cell>
          <cell r="BL10" t="str">
            <v>Atmos Energy Holding Rollup</v>
          </cell>
          <cell r="BM10" t="str">
            <v>Atmos Energy Holding Rollup</v>
          </cell>
          <cell r="BN10" t="str">
            <v>Atmos Energy Holding Rollup</v>
          </cell>
          <cell r="BO10" t="str">
            <v>Atmos Energy Corporation Cons (Elim)</v>
          </cell>
          <cell r="BP10" t="str">
            <v>Atmos Energy Corporation Cons (Elim)</v>
          </cell>
          <cell r="BQ10" t="str">
            <v>Atmos Energy Corporation Cons (Elim)</v>
          </cell>
          <cell r="BR10" t="str">
            <v>Atmos Energy Corporation Cons (Elim)</v>
          </cell>
          <cell r="BS10" t="str">
            <v>Atmos Energy Corporation Cons (Elim)</v>
          </cell>
          <cell r="BY10" t="str">
            <v>Company</v>
          </cell>
          <cell r="BZ10" t="str">
            <v>Company</v>
          </cell>
          <cell r="CA10" t="str">
            <v>Company</v>
          </cell>
          <cell r="CB10" t="str">
            <v>Company</v>
          </cell>
          <cell r="CC10" t="str">
            <v>Company</v>
          </cell>
          <cell r="CD10" t="str">
            <v>Other Operating Companies (Elim)</v>
          </cell>
          <cell r="CE10" t="str">
            <v>Other Operating Companies (Elim)</v>
          </cell>
          <cell r="CF10" t="str">
            <v>Other Operating Companies (Elim)</v>
          </cell>
          <cell r="CG10" t="str">
            <v>Other Operating Companies (Elim)</v>
          </cell>
          <cell r="CH10" t="str">
            <v>Other Operating Companies (Elim)</v>
          </cell>
          <cell r="CI10" t="str">
            <v>Atmos Pipeline - Texas</v>
          </cell>
          <cell r="CJ10" t="str">
            <v>Atmos Pipeline - Texas</v>
          </cell>
          <cell r="CK10" t="str">
            <v>Atmos Pipeline - Texas</v>
          </cell>
          <cell r="CL10" t="str">
            <v>Atmos Pipeline - Texas</v>
          </cell>
          <cell r="CM10" t="str">
            <v>Atmos Pipeline - Texas</v>
          </cell>
          <cell r="CO10" t="str">
            <v>Company</v>
          </cell>
        </row>
        <row r="11">
          <cell r="A11" t="str">
            <v>Gross Profit</v>
          </cell>
          <cell r="B11">
            <v>8390742.0799999982</v>
          </cell>
          <cell r="C11">
            <v>8017189.3200000077</v>
          </cell>
          <cell r="D11">
            <v>50325544.710000001</v>
          </cell>
          <cell r="E11">
            <v>50370798.049999997</v>
          </cell>
          <cell r="F11">
            <v>74951412.809999987</v>
          </cell>
          <cell r="L11">
            <v>9671772.8099999949</v>
          </cell>
          <cell r="M11">
            <v>7136157</v>
          </cell>
          <cell r="N11">
            <v>65195760.900000013</v>
          </cell>
          <cell r="O11">
            <v>70454389</v>
          </cell>
          <cell r="P11">
            <v>109336853</v>
          </cell>
          <cell r="Q11">
            <v>17791805.300000019</v>
          </cell>
          <cell r="R11">
            <v>16378924.509999998</v>
          </cell>
          <cell r="S11">
            <v>98853095.410000056</v>
          </cell>
          <cell r="T11">
            <v>104127672.43000001</v>
          </cell>
          <cell r="U11">
            <v>154346201.97</v>
          </cell>
          <cell r="V11">
            <v>9452792.8199999928</v>
          </cell>
          <cell r="W11">
            <v>9888721.409999989</v>
          </cell>
          <cell r="X11">
            <v>61520007.009999976</v>
          </cell>
          <cell r="Y11">
            <v>60036940.82</v>
          </cell>
          <cell r="Z11">
            <v>93058270.25999999</v>
          </cell>
          <cell r="AA11">
            <v>8915161.2699999884</v>
          </cell>
          <cell r="AB11">
            <v>9089646.7099999972</v>
          </cell>
          <cell r="AC11">
            <v>56307446.959999956</v>
          </cell>
          <cell r="AD11">
            <v>58718241.38000001</v>
          </cell>
          <cell r="AE11">
            <v>94276526.710000008</v>
          </cell>
          <cell r="AF11">
            <v>42641166.990000024</v>
          </cell>
          <cell r="AG11">
            <v>45778640</v>
          </cell>
          <cell r="AH11">
            <v>276612404.83999985</v>
          </cell>
          <cell r="AI11">
            <v>300205754</v>
          </cell>
          <cell r="AJ11">
            <v>494590383</v>
          </cell>
          <cell r="AK11">
            <v>0</v>
          </cell>
          <cell r="AL11">
            <v>0</v>
          </cell>
          <cell r="AM11">
            <v>0.65999999991618097</v>
          </cell>
          <cell r="AN11">
            <v>0</v>
          </cell>
          <cell r="AO11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>
            <v>96863441.270000011</v>
          </cell>
          <cell r="AV11">
            <v>96289278.949999988</v>
          </cell>
          <cell r="AW11">
            <v>608814260.48999989</v>
          </cell>
          <cell r="AX11">
            <v>643913795.68000007</v>
          </cell>
          <cell r="AY11">
            <v>1020559647.75</v>
          </cell>
          <cell r="AZ11">
            <v>-8267615.0400000513</v>
          </cell>
          <cell r="BA11">
            <v>8112976</v>
          </cell>
          <cell r="BB11">
            <v>86106649.630000025</v>
          </cell>
          <cell r="BC11">
            <v>53752625</v>
          </cell>
          <cell r="BD11">
            <v>79182582</v>
          </cell>
          <cell r="BE11">
            <v>12687251.700000003</v>
          </cell>
          <cell r="BF11">
            <v>16366797.74</v>
          </cell>
          <cell r="BG11">
            <v>110895339.56999998</v>
          </cell>
          <cell r="BH11">
            <v>98450343.879999995</v>
          </cell>
          <cell r="BI11">
            <v>184199825.96999997</v>
          </cell>
          <cell r="BJ11">
            <v>4419636.6599999517</v>
          </cell>
          <cell r="BK11">
            <v>24479773.740000002</v>
          </cell>
          <cell r="BL11">
            <v>197001989.19999999</v>
          </cell>
          <cell r="BM11">
            <v>152202968.88</v>
          </cell>
          <cell r="BN11">
            <v>263382407.96999997</v>
          </cell>
          <cell r="BO11">
            <v>-158584.81000000238</v>
          </cell>
          <cell r="BP11">
            <v>-383596</v>
          </cell>
          <cell r="BQ11">
            <v>-1538361.6800000109</v>
          </cell>
          <cell r="BR11">
            <v>-2301576</v>
          </cell>
          <cell r="BS11">
            <v>-4603152</v>
          </cell>
          <cell r="BY11">
            <v>101124493.11999996</v>
          </cell>
          <cell r="BZ11">
            <v>120385456.69</v>
          </cell>
          <cell r="CA11">
            <v>804277888.00999987</v>
          </cell>
          <cell r="CB11">
            <v>793815188.56000006</v>
          </cell>
          <cell r="CC11">
            <v>1279338903.72</v>
          </cell>
          <cell r="CD11">
            <v>0</v>
          </cell>
          <cell r="CE11">
            <v>0</v>
          </cell>
          <cell r="CF11">
            <v>8.7311491370201111E-11</v>
          </cell>
          <cell r="CG11">
            <v>0</v>
          </cell>
          <cell r="CH11">
            <v>0</v>
          </cell>
          <cell r="CI11">
            <v>12792856.469999997</v>
          </cell>
          <cell r="CJ11">
            <v>13602428.74</v>
          </cell>
          <cell r="CK11">
            <v>85940389.039999992</v>
          </cell>
          <cell r="CL11">
            <v>86807091.879999995</v>
          </cell>
          <cell r="CM11">
            <v>162477589.96999997</v>
          </cell>
          <cell r="CO11">
            <v>428685801.36999983</v>
          </cell>
        </row>
        <row r="13">
          <cell r="A13" t="str">
            <v>Labor</v>
          </cell>
          <cell r="B13">
            <v>690745.01</v>
          </cell>
          <cell r="C13">
            <v>662915.52</v>
          </cell>
          <cell r="D13">
            <v>4419110.1100000003</v>
          </cell>
          <cell r="E13">
            <v>3975858.58</v>
          </cell>
          <cell r="F13">
            <v>7881256.0800000001</v>
          </cell>
          <cell r="L13">
            <v>5284058.33</v>
          </cell>
          <cell r="M13">
            <v>929469.35</v>
          </cell>
          <cell r="N13">
            <v>6612040.4799999995</v>
          </cell>
          <cell r="O13">
            <v>6380963.8600000003</v>
          </cell>
          <cell r="P13">
            <v>11693139.950000001</v>
          </cell>
          <cell r="Q13">
            <v>1482390.24</v>
          </cell>
          <cell r="R13">
            <v>1427579.67</v>
          </cell>
          <cell r="S13">
            <v>8963595.1600000001</v>
          </cell>
          <cell r="T13">
            <v>8469655.4499999993</v>
          </cell>
          <cell r="U13">
            <v>16885365.310000002</v>
          </cell>
          <cell r="V13">
            <v>1277135.21</v>
          </cell>
          <cell r="W13">
            <v>1300903.48</v>
          </cell>
          <cell r="X13">
            <v>7671697.9099999992</v>
          </cell>
          <cell r="Y13">
            <v>7565946.6800000016</v>
          </cell>
          <cell r="Z13">
            <v>15216928.140000002</v>
          </cell>
          <cell r="AA13">
            <v>774098.52</v>
          </cell>
          <cell r="AB13">
            <v>749112.93</v>
          </cell>
          <cell r="AC13">
            <v>5217243.4800000004</v>
          </cell>
          <cell r="AD13">
            <v>4728824.71</v>
          </cell>
          <cell r="AE13">
            <v>8683561.9900000021</v>
          </cell>
          <cell r="AF13">
            <v>3312651.66</v>
          </cell>
          <cell r="AG13">
            <v>3685002.3</v>
          </cell>
          <cell r="AH13">
            <v>21587734.52</v>
          </cell>
          <cell r="AI13">
            <v>21855607.410000004</v>
          </cell>
          <cell r="AJ13">
            <v>43465147.670000002</v>
          </cell>
          <cell r="AK13">
            <v>3779265.07</v>
          </cell>
          <cell r="AL13">
            <v>4001274</v>
          </cell>
          <cell r="AM13">
            <v>22261647.609999999</v>
          </cell>
          <cell r="AN13">
            <v>23620648</v>
          </cell>
          <cell r="AO13">
            <v>47194817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>
            <v>16600344.039999999</v>
          </cell>
          <cell r="AV13">
            <v>12756257.25</v>
          </cell>
          <cell r="AW13">
            <v>76733069.269999996</v>
          </cell>
          <cell r="AX13">
            <v>76597504.689999998</v>
          </cell>
          <cell r="AY13">
            <v>151020216.13999999</v>
          </cell>
          <cell r="AZ13">
            <v>845076.27</v>
          </cell>
          <cell r="BA13">
            <v>943910</v>
          </cell>
          <cell r="BB13">
            <v>4956092.7699999996</v>
          </cell>
          <cell r="BC13">
            <v>5577651</v>
          </cell>
          <cell r="BD13">
            <v>11155303</v>
          </cell>
          <cell r="BE13">
            <v>1431421.73</v>
          </cell>
          <cell r="BF13">
            <v>1499818.55</v>
          </cell>
          <cell r="BG13">
            <v>8765970.6799999997</v>
          </cell>
          <cell r="BH13">
            <v>8879822.6800000016</v>
          </cell>
          <cell r="BI13">
            <v>17729872.400000002</v>
          </cell>
          <cell r="BJ13">
            <v>2276498</v>
          </cell>
          <cell r="BK13">
            <v>2443728.5499999998</v>
          </cell>
          <cell r="BL13">
            <v>13722063.449999999</v>
          </cell>
          <cell r="BM13">
            <v>14457473.680000002</v>
          </cell>
          <cell r="BN13">
            <v>28885175.400000002</v>
          </cell>
          <cell r="BO13" t="str">
            <v>0</v>
          </cell>
          <cell r="BP13" t="str">
            <v>0</v>
          </cell>
          <cell r="BQ13" t="str">
            <v>0</v>
          </cell>
          <cell r="BR13" t="str">
            <v>0</v>
          </cell>
          <cell r="BS13" t="str">
            <v>0</v>
          </cell>
          <cell r="BY13">
            <v>18876842.039999999</v>
          </cell>
          <cell r="BZ13">
            <v>15199985.800000001</v>
          </cell>
          <cell r="CA13">
            <v>90455132.719999999</v>
          </cell>
          <cell r="CB13">
            <v>91054978.370000005</v>
          </cell>
          <cell r="CC13">
            <v>179905391.53999999</v>
          </cell>
          <cell r="CD13" t="str">
            <v>0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>
            <v>1363286.89</v>
          </cell>
          <cell r="CJ13">
            <v>1422802.55</v>
          </cell>
          <cell r="CK13">
            <v>8425156.7799999993</v>
          </cell>
          <cell r="CL13">
            <v>8424724.6800000016</v>
          </cell>
          <cell r="CM13">
            <v>16819674.400000002</v>
          </cell>
          <cell r="CO13">
            <v>44772111.880000003</v>
          </cell>
        </row>
        <row r="14">
          <cell r="A14" t="str">
            <v>Benefits</v>
          </cell>
          <cell r="B14">
            <v>224296.72</v>
          </cell>
          <cell r="C14">
            <v>232340.35</v>
          </cell>
          <cell r="D14">
            <v>1430310.32</v>
          </cell>
          <cell r="E14">
            <v>1394290.53</v>
          </cell>
          <cell r="F14">
            <v>2763997.39</v>
          </cell>
          <cell r="L14">
            <v>337934.51</v>
          </cell>
          <cell r="M14">
            <v>394560.58</v>
          </cell>
          <cell r="N14">
            <v>2744317.35</v>
          </cell>
          <cell r="O14">
            <v>2710047.28</v>
          </cell>
          <cell r="P14">
            <v>4966515.84</v>
          </cell>
          <cell r="Q14">
            <v>467689.15</v>
          </cell>
          <cell r="R14">
            <v>628922.27</v>
          </cell>
          <cell r="S14">
            <v>3739774.71</v>
          </cell>
          <cell r="T14">
            <v>3735051.88</v>
          </cell>
          <cell r="U14">
            <v>7447774.8599999994</v>
          </cell>
          <cell r="V14">
            <v>497901.78</v>
          </cell>
          <cell r="W14">
            <v>517252.91</v>
          </cell>
          <cell r="X14">
            <v>3131377.22</v>
          </cell>
          <cell r="Y14">
            <v>3014356.06</v>
          </cell>
          <cell r="Z14">
            <v>6059450.1000000006</v>
          </cell>
          <cell r="AA14">
            <v>332327.53000000003</v>
          </cell>
          <cell r="AB14">
            <v>355944.22</v>
          </cell>
          <cell r="AC14">
            <v>2387837.69</v>
          </cell>
          <cell r="AD14">
            <v>2251034.13</v>
          </cell>
          <cell r="AE14">
            <v>4134225.55</v>
          </cell>
          <cell r="AF14">
            <v>1047906.86</v>
          </cell>
          <cell r="AG14">
            <v>1209024.6200000001</v>
          </cell>
          <cell r="AH14">
            <v>7035122.8099999996</v>
          </cell>
          <cell r="AI14">
            <v>7173798.7400000002</v>
          </cell>
          <cell r="AJ14">
            <v>14269347.529999999</v>
          </cell>
          <cell r="AK14">
            <v>1046450.46</v>
          </cell>
          <cell r="AL14">
            <v>1192321</v>
          </cell>
          <cell r="AM14">
            <v>6995489.3799999999</v>
          </cell>
          <cell r="AN14">
            <v>7039371</v>
          </cell>
          <cell r="AO14">
            <v>14064980</v>
          </cell>
          <cell r="AP14" t="str">
            <v>0</v>
          </cell>
          <cell r="AQ14" t="str">
            <v>0</v>
          </cell>
          <cell r="AR14" t="str">
            <v>0</v>
          </cell>
          <cell r="AS14" t="str">
            <v>0</v>
          </cell>
          <cell r="AT14" t="str">
            <v>0</v>
          </cell>
          <cell r="AU14">
            <v>3954507.01</v>
          </cell>
          <cell r="AV14">
            <v>4530365.95</v>
          </cell>
          <cell r="AW14">
            <v>27464229.479999997</v>
          </cell>
          <cell r="AX14">
            <v>27317949.620000001</v>
          </cell>
          <cell r="AY14">
            <v>53706291.270000003</v>
          </cell>
          <cell r="AZ14">
            <v>22650.21</v>
          </cell>
          <cell r="BA14" t="str">
            <v>0</v>
          </cell>
          <cell r="BB14">
            <v>141329.87</v>
          </cell>
          <cell r="BC14" t="str">
            <v>0</v>
          </cell>
          <cell r="BD14" t="str">
            <v>0</v>
          </cell>
          <cell r="BE14">
            <v>428130.06</v>
          </cell>
          <cell r="BF14">
            <v>452585.5</v>
          </cell>
          <cell r="BG14">
            <v>2842699.63</v>
          </cell>
          <cell r="BH14">
            <v>2680738.65</v>
          </cell>
          <cell r="BI14">
            <v>5352001.4000000004</v>
          </cell>
          <cell r="BJ14">
            <v>450780.27</v>
          </cell>
          <cell r="BK14">
            <v>452585.5</v>
          </cell>
          <cell r="BL14">
            <v>2984029.5</v>
          </cell>
          <cell r="BM14">
            <v>2680738.65</v>
          </cell>
          <cell r="BN14">
            <v>5352001.4000000004</v>
          </cell>
          <cell r="BO14" t="str">
            <v>0</v>
          </cell>
          <cell r="BP14" t="str">
            <v>0</v>
          </cell>
          <cell r="BQ14" t="str">
            <v>0</v>
          </cell>
          <cell r="BR14" t="str">
            <v>0</v>
          </cell>
          <cell r="BS14" t="str">
            <v>0</v>
          </cell>
          <cell r="BY14">
            <v>4405287.28</v>
          </cell>
          <cell r="BZ14">
            <v>4982951.45</v>
          </cell>
          <cell r="CA14">
            <v>30448258.979999997</v>
          </cell>
          <cell r="CB14">
            <v>29998688.27</v>
          </cell>
          <cell r="CC14">
            <v>59058292.670000002</v>
          </cell>
          <cell r="CD14" t="str">
            <v>0</v>
          </cell>
          <cell r="CE14" t="str">
            <v>0</v>
          </cell>
          <cell r="CF14" t="str">
            <v>0</v>
          </cell>
          <cell r="CG14" t="str">
            <v>0</v>
          </cell>
          <cell r="CH14" t="str">
            <v>0</v>
          </cell>
          <cell r="CI14">
            <v>423613.08</v>
          </cell>
          <cell r="CJ14">
            <v>452585.5</v>
          </cell>
          <cell r="CK14">
            <v>2815465.14</v>
          </cell>
          <cell r="CL14">
            <v>2680738.65</v>
          </cell>
          <cell r="CM14">
            <v>5352001.4000000004</v>
          </cell>
          <cell r="CO14">
            <v>15266379.389999999</v>
          </cell>
        </row>
        <row r="15">
          <cell r="A15" t="str">
            <v>Materials &amp; Supplies</v>
          </cell>
          <cell r="B15">
            <v>47986.41</v>
          </cell>
          <cell r="C15">
            <v>88105.2</v>
          </cell>
          <cell r="D15">
            <v>313695.01</v>
          </cell>
          <cell r="E15">
            <v>421619.20000000001</v>
          </cell>
          <cell r="F15">
            <v>814500.4</v>
          </cell>
          <cell r="L15">
            <v>161584.42000000001</v>
          </cell>
          <cell r="M15">
            <v>82944.399999999994</v>
          </cell>
          <cell r="N15">
            <v>509400.14</v>
          </cell>
          <cell r="O15">
            <v>448982.4</v>
          </cell>
          <cell r="P15">
            <v>795668.8</v>
          </cell>
          <cell r="Q15">
            <v>101897.53</v>
          </cell>
          <cell r="R15">
            <v>94433.77</v>
          </cell>
          <cell r="S15">
            <v>674174.44</v>
          </cell>
          <cell r="T15">
            <v>570892.34</v>
          </cell>
          <cell r="U15">
            <v>1126249.3</v>
          </cell>
          <cell r="V15">
            <v>133690.29</v>
          </cell>
          <cell r="W15">
            <v>111101.9</v>
          </cell>
          <cell r="X15">
            <v>733835.79</v>
          </cell>
          <cell r="Y15">
            <v>637257.85</v>
          </cell>
          <cell r="Z15">
            <v>1358451.35</v>
          </cell>
          <cell r="AA15">
            <v>108432.67</v>
          </cell>
          <cell r="AB15">
            <v>79742.759999999995</v>
          </cell>
          <cell r="AC15">
            <v>548144.54</v>
          </cell>
          <cell r="AD15">
            <v>525256.48</v>
          </cell>
          <cell r="AE15">
            <v>1003234.68</v>
          </cell>
          <cell r="AF15">
            <v>402862.29</v>
          </cell>
          <cell r="AG15">
            <v>447217.68</v>
          </cell>
          <cell r="AH15">
            <v>2264787.7200000002</v>
          </cell>
          <cell r="AI15">
            <v>2750251.8</v>
          </cell>
          <cell r="AJ15">
            <v>5362450.3600000003</v>
          </cell>
          <cell r="AK15">
            <v>73526.259999999995</v>
          </cell>
          <cell r="AL15">
            <v>45181</v>
          </cell>
          <cell r="AM15">
            <v>315880.77</v>
          </cell>
          <cell r="AN15">
            <v>308909</v>
          </cell>
          <cell r="AO15">
            <v>604701</v>
          </cell>
          <cell r="AP15" t="str">
            <v>0</v>
          </cell>
          <cell r="AQ15" t="str">
            <v>0</v>
          </cell>
          <cell r="AR15" t="str">
            <v>0</v>
          </cell>
          <cell r="AS15" t="str">
            <v>0</v>
          </cell>
          <cell r="AT15" t="str">
            <v>0</v>
          </cell>
          <cell r="AU15">
            <v>1029979.87</v>
          </cell>
          <cell r="AV15">
            <v>948726.71</v>
          </cell>
          <cell r="AW15">
            <v>5359918.41</v>
          </cell>
          <cell r="AX15">
            <v>5663169.0700000003</v>
          </cell>
          <cell r="AY15">
            <v>11065255.889999999</v>
          </cell>
          <cell r="AZ15">
            <v>16529.32</v>
          </cell>
          <cell r="BA15">
            <v>22500</v>
          </cell>
          <cell r="BB15">
            <v>160568.73000000001</v>
          </cell>
          <cell r="BC15">
            <v>135000</v>
          </cell>
          <cell r="BD15">
            <v>270000</v>
          </cell>
          <cell r="BE15">
            <v>307980.34000000003</v>
          </cell>
          <cell r="BF15">
            <v>286314.03999999998</v>
          </cell>
          <cell r="BG15">
            <v>1771016.5</v>
          </cell>
          <cell r="BH15">
            <v>1882743.4</v>
          </cell>
          <cell r="BI15">
            <v>3756295.72</v>
          </cell>
          <cell r="BJ15">
            <v>324509.65999999997</v>
          </cell>
          <cell r="BK15">
            <v>308814.03999999998</v>
          </cell>
          <cell r="BL15">
            <v>1931585.23</v>
          </cell>
          <cell r="BM15">
            <v>2017743.4</v>
          </cell>
          <cell r="BN15">
            <v>4026295.72</v>
          </cell>
          <cell r="BO15" t="str">
            <v>0</v>
          </cell>
          <cell r="BP15" t="str">
            <v>0</v>
          </cell>
          <cell r="BQ15" t="str">
            <v>0</v>
          </cell>
          <cell r="BR15" t="str">
            <v>0</v>
          </cell>
          <cell r="BS15" t="str">
            <v>0</v>
          </cell>
          <cell r="BY15">
            <v>1354489.53</v>
          </cell>
          <cell r="BZ15">
            <v>1257540.75</v>
          </cell>
          <cell r="CA15">
            <v>7291503.6399999997</v>
          </cell>
          <cell r="CB15">
            <v>7680912.4700000007</v>
          </cell>
          <cell r="CC15">
            <v>15091551.609999999</v>
          </cell>
          <cell r="CD15" t="str">
            <v>0</v>
          </cell>
          <cell r="CE15" t="str">
            <v>0</v>
          </cell>
          <cell r="CF15" t="str">
            <v>0</v>
          </cell>
          <cell r="CG15" t="str">
            <v>0</v>
          </cell>
          <cell r="CH15" t="str">
            <v>0</v>
          </cell>
          <cell r="CI15">
            <v>300397.08</v>
          </cell>
          <cell r="CJ15">
            <v>267814.03999999998</v>
          </cell>
          <cell r="CK15">
            <v>1702063.87</v>
          </cell>
          <cell r="CL15">
            <v>1780743.4</v>
          </cell>
          <cell r="CM15">
            <v>3585295.72</v>
          </cell>
          <cell r="CO15">
            <v>4210835.25</v>
          </cell>
        </row>
        <row r="16">
          <cell r="A16" t="str">
            <v>Vehicles &amp; Equip</v>
          </cell>
          <cell r="B16">
            <v>115369.15</v>
          </cell>
          <cell r="C16">
            <v>107837</v>
          </cell>
          <cell r="D16">
            <v>595901.75</v>
          </cell>
          <cell r="E16">
            <v>672037.23</v>
          </cell>
          <cell r="F16">
            <v>1315343.23</v>
          </cell>
          <cell r="L16">
            <v>134525.04999999999</v>
          </cell>
          <cell r="M16">
            <v>131328</v>
          </cell>
          <cell r="N16">
            <v>959615.15</v>
          </cell>
          <cell r="O16">
            <v>922880</v>
          </cell>
          <cell r="P16">
            <v>1739743</v>
          </cell>
          <cell r="Q16">
            <v>215038.38</v>
          </cell>
          <cell r="R16">
            <v>212764.48</v>
          </cell>
          <cell r="S16">
            <v>1206909.33</v>
          </cell>
          <cell r="T16">
            <v>1287805.8799999999</v>
          </cell>
          <cell r="U16">
            <v>2572065.83</v>
          </cell>
          <cell r="V16">
            <v>159539.68</v>
          </cell>
          <cell r="W16">
            <v>151487.9</v>
          </cell>
          <cell r="X16">
            <v>932936.14</v>
          </cell>
          <cell r="Y16">
            <v>895469.4</v>
          </cell>
          <cell r="Z16">
            <v>1824234.8</v>
          </cell>
          <cell r="AA16">
            <v>133728.72</v>
          </cell>
          <cell r="AB16">
            <v>125427.89</v>
          </cell>
          <cell r="AC16">
            <v>899892.93</v>
          </cell>
          <cell r="AD16">
            <v>805789.35</v>
          </cell>
          <cell r="AE16">
            <v>1489191.5</v>
          </cell>
          <cell r="AF16">
            <v>377634.98</v>
          </cell>
          <cell r="AG16">
            <v>544366.22</v>
          </cell>
          <cell r="AH16">
            <v>2712514.3</v>
          </cell>
          <cell r="AI16">
            <v>2910168.9</v>
          </cell>
          <cell r="AJ16">
            <v>5785359.8600000013</v>
          </cell>
          <cell r="AK16">
            <v>-10162.129999999999</v>
          </cell>
          <cell r="AL16">
            <v>-17825</v>
          </cell>
          <cell r="AM16">
            <v>-55505.78</v>
          </cell>
          <cell r="AN16">
            <v>-36150</v>
          </cell>
          <cell r="AO16">
            <v>-75300</v>
          </cell>
          <cell r="AP16" t="str">
            <v>0</v>
          </cell>
          <cell r="AQ16" t="str">
            <v>0</v>
          </cell>
          <cell r="AR16" t="str">
            <v>0</v>
          </cell>
          <cell r="AS16" t="str">
            <v>0</v>
          </cell>
          <cell r="AT16" t="str">
            <v>0</v>
          </cell>
          <cell r="AU16">
            <v>1125673.83</v>
          </cell>
          <cell r="AV16">
            <v>1255386.49</v>
          </cell>
          <cell r="AW16">
            <v>7252263.8200000003</v>
          </cell>
          <cell r="AX16">
            <v>7458000.7600000007</v>
          </cell>
          <cell r="AY16">
            <v>14650638.220000001</v>
          </cell>
          <cell r="AZ16">
            <v>219.58</v>
          </cell>
          <cell r="BA16">
            <v>225</v>
          </cell>
          <cell r="BB16">
            <v>880.4</v>
          </cell>
          <cell r="BC16">
            <v>1350</v>
          </cell>
          <cell r="BD16">
            <v>2700</v>
          </cell>
          <cell r="BE16">
            <v>129334.39</v>
          </cell>
          <cell r="BF16">
            <v>133182.28</v>
          </cell>
          <cell r="BG16">
            <v>830191.22</v>
          </cell>
          <cell r="BH16">
            <v>704651.1</v>
          </cell>
          <cell r="BI16">
            <v>1409618.14</v>
          </cell>
          <cell r="BJ16">
            <v>129553.97</v>
          </cell>
          <cell r="BK16">
            <v>133407.28</v>
          </cell>
          <cell r="BL16">
            <v>831071.62</v>
          </cell>
          <cell r="BM16">
            <v>706001.1</v>
          </cell>
          <cell r="BN16">
            <v>1412318.14</v>
          </cell>
          <cell r="BO16">
            <v>-5908.93</v>
          </cell>
          <cell r="BP16" t="str">
            <v>0</v>
          </cell>
          <cell r="BQ16">
            <v>-35453.58</v>
          </cell>
          <cell r="BR16" t="str">
            <v>0</v>
          </cell>
          <cell r="BS16" t="str">
            <v>0</v>
          </cell>
          <cell r="BY16">
            <v>1249318.8700000001</v>
          </cell>
          <cell r="BZ16">
            <v>1388793.77</v>
          </cell>
          <cell r="CA16">
            <v>8047881.8600000003</v>
          </cell>
          <cell r="CB16">
            <v>8164001.8600000003</v>
          </cell>
          <cell r="CC16">
            <v>16062956.359999999</v>
          </cell>
          <cell r="CD16" t="str">
            <v>0</v>
          </cell>
          <cell r="CE16" t="str">
            <v>0</v>
          </cell>
          <cell r="CF16" t="str">
            <v>0</v>
          </cell>
          <cell r="CG16" t="str">
            <v>0</v>
          </cell>
          <cell r="CH16" t="str">
            <v>0</v>
          </cell>
          <cell r="CI16">
            <v>129224.59</v>
          </cell>
          <cell r="CJ16">
            <v>132667.28</v>
          </cell>
          <cell r="CK16">
            <v>828642.75</v>
          </cell>
          <cell r="CL16">
            <v>701561.1</v>
          </cell>
          <cell r="CM16">
            <v>1403438.14</v>
          </cell>
          <cell r="CO16">
            <v>3968858.22</v>
          </cell>
        </row>
        <row r="17">
          <cell r="A17" t="str">
            <v>Print &amp; Postages</v>
          </cell>
          <cell r="B17">
            <v>3770.61</v>
          </cell>
          <cell r="C17">
            <v>7343</v>
          </cell>
          <cell r="D17">
            <v>24686.18</v>
          </cell>
          <cell r="E17">
            <v>44482</v>
          </cell>
          <cell r="F17">
            <v>88855</v>
          </cell>
          <cell r="L17">
            <v>2486.75</v>
          </cell>
          <cell r="M17">
            <v>3761</v>
          </cell>
          <cell r="N17">
            <v>17675.740000000002</v>
          </cell>
          <cell r="O17">
            <v>23245</v>
          </cell>
          <cell r="P17">
            <v>46286</v>
          </cell>
          <cell r="Q17">
            <v>5580.69</v>
          </cell>
          <cell r="R17">
            <v>6496.07</v>
          </cell>
          <cell r="S17">
            <v>40333.89</v>
          </cell>
          <cell r="T17">
            <v>40887.440000000002</v>
          </cell>
          <cell r="U17">
            <v>83161.86</v>
          </cell>
          <cell r="V17">
            <v>5526.25</v>
          </cell>
          <cell r="W17">
            <v>14781</v>
          </cell>
          <cell r="X17">
            <v>48086.19</v>
          </cell>
          <cell r="Y17">
            <v>46551</v>
          </cell>
          <cell r="Z17">
            <v>82988</v>
          </cell>
          <cell r="AA17">
            <v>3036.11</v>
          </cell>
          <cell r="AB17">
            <v>3571.39</v>
          </cell>
          <cell r="AC17">
            <v>19145.71</v>
          </cell>
          <cell r="AD17">
            <v>23980.28</v>
          </cell>
          <cell r="AE17">
            <v>46406.93</v>
          </cell>
          <cell r="AF17">
            <v>9124.35</v>
          </cell>
          <cell r="AG17">
            <v>11885</v>
          </cell>
          <cell r="AH17">
            <v>64764.480000000003</v>
          </cell>
          <cell r="AI17">
            <v>66911</v>
          </cell>
          <cell r="AJ17">
            <v>147799</v>
          </cell>
          <cell r="AK17">
            <v>28207.040000000001</v>
          </cell>
          <cell r="AL17">
            <v>28181</v>
          </cell>
          <cell r="AM17">
            <v>148069.32</v>
          </cell>
          <cell r="AN17">
            <v>164614</v>
          </cell>
          <cell r="AO17">
            <v>328749</v>
          </cell>
          <cell r="AP17" t="str">
            <v>0</v>
          </cell>
          <cell r="AQ17" t="str">
            <v>0</v>
          </cell>
          <cell r="AR17" t="str">
            <v>0</v>
          </cell>
          <cell r="AS17" t="str">
            <v>0</v>
          </cell>
          <cell r="AT17" t="str">
            <v>0</v>
          </cell>
          <cell r="AU17">
            <v>57731.8</v>
          </cell>
          <cell r="AV17">
            <v>76018.460000000006</v>
          </cell>
          <cell r="AW17">
            <v>362761.51</v>
          </cell>
          <cell r="AX17">
            <v>410670.72</v>
          </cell>
          <cell r="AY17">
            <v>824245.79</v>
          </cell>
          <cell r="AZ17">
            <v>3467.08</v>
          </cell>
          <cell r="BA17">
            <v>4100</v>
          </cell>
          <cell r="BB17">
            <v>29830.27</v>
          </cell>
          <cell r="BC17">
            <v>24600</v>
          </cell>
          <cell r="BD17">
            <v>49200</v>
          </cell>
          <cell r="BE17">
            <v>5326.09</v>
          </cell>
          <cell r="BF17">
            <v>15538</v>
          </cell>
          <cell r="BG17">
            <v>54614.77</v>
          </cell>
          <cell r="BH17">
            <v>93489</v>
          </cell>
          <cell r="BI17">
            <v>183755</v>
          </cell>
          <cell r="BJ17">
            <v>8793.17</v>
          </cell>
          <cell r="BK17">
            <v>19638</v>
          </cell>
          <cell r="BL17">
            <v>84445.04</v>
          </cell>
          <cell r="BM17">
            <v>118089</v>
          </cell>
          <cell r="BN17">
            <v>232955</v>
          </cell>
          <cell r="BO17" t="str">
            <v>0</v>
          </cell>
          <cell r="BP17" t="str">
            <v>0</v>
          </cell>
          <cell r="BQ17" t="str">
            <v>0</v>
          </cell>
          <cell r="BR17" t="str">
            <v>0</v>
          </cell>
          <cell r="BS17" t="str">
            <v>0</v>
          </cell>
          <cell r="BY17">
            <v>66524.97</v>
          </cell>
          <cell r="BZ17">
            <v>95656.46</v>
          </cell>
          <cell r="CA17">
            <v>447206.55</v>
          </cell>
          <cell r="CB17">
            <v>528759.72</v>
          </cell>
          <cell r="CC17">
            <v>1057200.79</v>
          </cell>
          <cell r="CD17" t="str">
            <v>0</v>
          </cell>
          <cell r="CE17" t="str">
            <v>0</v>
          </cell>
          <cell r="CF17" t="str">
            <v>0</v>
          </cell>
          <cell r="CG17" t="str">
            <v>0</v>
          </cell>
          <cell r="CH17" t="str">
            <v>0</v>
          </cell>
          <cell r="CI17">
            <v>5031.75</v>
          </cell>
          <cell r="CJ17">
            <v>13223</v>
          </cell>
          <cell r="CK17">
            <v>46576.86</v>
          </cell>
          <cell r="CL17">
            <v>79599</v>
          </cell>
          <cell r="CM17">
            <v>155975</v>
          </cell>
          <cell r="CO17">
            <v>254620.63</v>
          </cell>
        </row>
        <row r="18">
          <cell r="A18" t="str">
            <v>Insurance</v>
          </cell>
          <cell r="B18">
            <v>21343.23</v>
          </cell>
          <cell r="C18">
            <v>20408.04</v>
          </cell>
          <cell r="D18">
            <v>205374.54</v>
          </cell>
          <cell r="E18">
            <v>151317.45000000001</v>
          </cell>
          <cell r="F18">
            <v>283215</v>
          </cell>
          <cell r="L18">
            <v>21822.74</v>
          </cell>
          <cell r="M18">
            <v>28620.639999999999</v>
          </cell>
          <cell r="N18">
            <v>288259.53999999998</v>
          </cell>
          <cell r="O18">
            <v>241044.43</v>
          </cell>
          <cell r="P18">
            <v>409729.43</v>
          </cell>
          <cell r="Q18">
            <v>50748.11</v>
          </cell>
          <cell r="R18">
            <v>51280.29</v>
          </cell>
          <cell r="S18">
            <v>511224.8</v>
          </cell>
          <cell r="T18">
            <v>299828.59999999998</v>
          </cell>
          <cell r="U18">
            <v>608517.78</v>
          </cell>
          <cell r="V18">
            <v>23489.79</v>
          </cell>
          <cell r="W18">
            <v>27445.27</v>
          </cell>
          <cell r="X18">
            <v>1221495.9099999999</v>
          </cell>
          <cell r="Y18">
            <v>158448.35999999999</v>
          </cell>
          <cell r="Z18">
            <v>323784.12</v>
          </cell>
          <cell r="AA18">
            <v>17807.310000000001</v>
          </cell>
          <cell r="AB18">
            <v>26881.78</v>
          </cell>
          <cell r="AC18">
            <v>221703.94</v>
          </cell>
          <cell r="AD18">
            <v>164651.48000000001</v>
          </cell>
          <cell r="AE18">
            <v>313486.07</v>
          </cell>
          <cell r="AF18">
            <v>108171.92</v>
          </cell>
          <cell r="AG18">
            <v>101732.98</v>
          </cell>
          <cell r="AH18">
            <v>1041381.08</v>
          </cell>
          <cell r="AI18">
            <v>631089.93000000005</v>
          </cell>
          <cell r="AJ18">
            <v>1321761.55</v>
          </cell>
          <cell r="AK18">
            <v>1201245.3</v>
          </cell>
          <cell r="AL18">
            <v>232319</v>
          </cell>
          <cell r="AM18">
            <v>2229778.25</v>
          </cell>
          <cell r="AN18">
            <v>1392141</v>
          </cell>
          <cell r="AO18">
            <v>2832677</v>
          </cell>
          <cell r="AP18" t="str">
            <v>0</v>
          </cell>
          <cell r="AQ18" t="str">
            <v>0</v>
          </cell>
          <cell r="AR18" t="str">
            <v>0</v>
          </cell>
          <cell r="AS18" t="str">
            <v>0</v>
          </cell>
          <cell r="AT18" t="str">
            <v>0</v>
          </cell>
          <cell r="AU18">
            <v>1444628.4</v>
          </cell>
          <cell r="AV18">
            <v>488688</v>
          </cell>
          <cell r="AW18">
            <v>5719218.0600000005</v>
          </cell>
          <cell r="AX18">
            <v>3038521.25</v>
          </cell>
          <cell r="AY18">
            <v>6093170.9500000002</v>
          </cell>
          <cell r="AZ18">
            <v>9592.6200000000008</v>
          </cell>
          <cell r="BA18">
            <v>1400</v>
          </cell>
          <cell r="BB18">
            <v>35618.019999999997</v>
          </cell>
          <cell r="BC18">
            <v>8400</v>
          </cell>
          <cell r="BD18">
            <v>16800</v>
          </cell>
          <cell r="BE18">
            <v>36814.550000000003</v>
          </cell>
          <cell r="BF18">
            <v>47175.68</v>
          </cell>
          <cell r="BG18">
            <v>304755.64</v>
          </cell>
          <cell r="BH18">
            <v>277221.94</v>
          </cell>
          <cell r="BI18">
            <v>562382.28</v>
          </cell>
          <cell r="BJ18">
            <v>46407.17</v>
          </cell>
          <cell r="BK18">
            <v>48575.68</v>
          </cell>
          <cell r="BL18">
            <v>340373.66</v>
          </cell>
          <cell r="BM18">
            <v>285621.94</v>
          </cell>
          <cell r="BN18">
            <v>579182.28</v>
          </cell>
          <cell r="BO18" t="str">
            <v>0</v>
          </cell>
          <cell r="BP18" t="str">
            <v>0</v>
          </cell>
          <cell r="BQ18" t="str">
            <v>0</v>
          </cell>
          <cell r="BR18" t="str">
            <v>0</v>
          </cell>
          <cell r="BS18" t="str">
            <v>0</v>
          </cell>
          <cell r="BY18">
            <v>1491035.57</v>
          </cell>
          <cell r="BZ18">
            <v>537263.68000000005</v>
          </cell>
          <cell r="CA18">
            <v>6059591.7200000007</v>
          </cell>
          <cell r="CB18">
            <v>3324143.19</v>
          </cell>
          <cell r="CC18">
            <v>6672353.2300000004</v>
          </cell>
          <cell r="CD18" t="str">
            <v>0</v>
          </cell>
          <cell r="CE18" t="str">
            <v>0</v>
          </cell>
          <cell r="CF18" t="str">
            <v>0</v>
          </cell>
          <cell r="CG18" t="str">
            <v>0</v>
          </cell>
          <cell r="CH18" t="str">
            <v>0</v>
          </cell>
          <cell r="CI18">
            <v>31577.96</v>
          </cell>
          <cell r="CJ18">
            <v>41575.68</v>
          </cell>
          <cell r="CK18">
            <v>263990.96999999997</v>
          </cell>
          <cell r="CL18">
            <v>243621.94</v>
          </cell>
          <cell r="CM18">
            <v>495182.28</v>
          </cell>
          <cell r="CO18">
            <v>3042950.29</v>
          </cell>
        </row>
        <row r="19">
          <cell r="A19" t="str">
            <v>Marketing</v>
          </cell>
          <cell r="B19">
            <v>65392.81</v>
          </cell>
          <cell r="C19">
            <v>32750</v>
          </cell>
          <cell r="D19">
            <v>158429.46</v>
          </cell>
          <cell r="E19">
            <v>215500</v>
          </cell>
          <cell r="F19">
            <v>404800</v>
          </cell>
          <cell r="L19">
            <v>61641.25</v>
          </cell>
          <cell r="M19">
            <v>17966</v>
          </cell>
          <cell r="N19">
            <v>242049.54</v>
          </cell>
          <cell r="O19">
            <v>198236</v>
          </cell>
          <cell r="P19">
            <v>298217</v>
          </cell>
          <cell r="Q19">
            <v>45451.78</v>
          </cell>
          <cell r="R19">
            <v>28377</v>
          </cell>
          <cell r="S19">
            <v>260302.51</v>
          </cell>
          <cell r="T19">
            <v>242247</v>
          </cell>
          <cell r="U19">
            <v>510232.03</v>
          </cell>
          <cell r="V19">
            <v>23664.639999999999</v>
          </cell>
          <cell r="W19">
            <v>35394</v>
          </cell>
          <cell r="X19">
            <v>133803.28</v>
          </cell>
          <cell r="Y19">
            <v>235259</v>
          </cell>
          <cell r="Z19">
            <v>428273</v>
          </cell>
          <cell r="AA19">
            <v>29270.45</v>
          </cell>
          <cell r="AB19">
            <v>28325.200000000001</v>
          </cell>
          <cell r="AC19">
            <v>284739.06</v>
          </cell>
          <cell r="AD19">
            <v>164501.43</v>
          </cell>
          <cell r="AE19">
            <v>315878.74</v>
          </cell>
          <cell r="AF19">
            <v>69813.61</v>
          </cell>
          <cell r="AG19">
            <v>173904</v>
          </cell>
          <cell r="AH19">
            <v>429934.38</v>
          </cell>
          <cell r="AI19">
            <v>1069642</v>
          </cell>
          <cell r="AJ19">
            <v>1930394</v>
          </cell>
          <cell r="AK19">
            <v>68534.52</v>
          </cell>
          <cell r="AL19">
            <v>60863</v>
          </cell>
          <cell r="AM19">
            <v>498191.17</v>
          </cell>
          <cell r="AN19">
            <v>965178</v>
          </cell>
          <cell r="AO19">
            <v>1330360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>
            <v>363769.06</v>
          </cell>
          <cell r="AV19">
            <v>377579.2</v>
          </cell>
          <cell r="AW19">
            <v>2007449.4</v>
          </cell>
          <cell r="AX19">
            <v>3090563.43</v>
          </cell>
          <cell r="AY19">
            <v>5218154.7699999996</v>
          </cell>
          <cell r="AZ19">
            <v>46.25</v>
          </cell>
          <cell r="BA19">
            <v>9000</v>
          </cell>
          <cell r="BB19">
            <v>15757.37</v>
          </cell>
          <cell r="BC19">
            <v>54000</v>
          </cell>
          <cell r="BD19">
            <v>108000</v>
          </cell>
          <cell r="BE19">
            <v>1006.76</v>
          </cell>
          <cell r="BF19">
            <v>6511</v>
          </cell>
          <cell r="BG19">
            <v>175027.31</v>
          </cell>
          <cell r="BH19">
            <v>83646</v>
          </cell>
          <cell r="BI19">
            <v>100688</v>
          </cell>
          <cell r="BJ19">
            <v>1053.01</v>
          </cell>
          <cell r="BK19">
            <v>15511</v>
          </cell>
          <cell r="BL19">
            <v>190784.68</v>
          </cell>
          <cell r="BM19">
            <v>137646</v>
          </cell>
          <cell r="BN19">
            <v>208688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Y19">
            <v>364822.07</v>
          </cell>
          <cell r="BZ19">
            <v>393090.2</v>
          </cell>
          <cell r="CA19">
            <v>2198234.08</v>
          </cell>
          <cell r="CB19">
            <v>3228209.43</v>
          </cell>
          <cell r="CC19">
            <v>5426842.7699999996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>
            <v>1006.76</v>
          </cell>
          <cell r="CJ19">
            <v>5411</v>
          </cell>
          <cell r="CK19">
            <v>162597.14000000001</v>
          </cell>
          <cell r="CL19">
            <v>77046</v>
          </cell>
          <cell r="CM19">
            <v>87488</v>
          </cell>
          <cell r="CO19">
            <v>1386488.42</v>
          </cell>
        </row>
        <row r="20">
          <cell r="A20" t="str">
            <v>Employee Welfare</v>
          </cell>
          <cell r="B20">
            <v>84978.51</v>
          </cell>
          <cell r="C20">
            <v>74299.05</v>
          </cell>
          <cell r="D20">
            <v>534729.75</v>
          </cell>
          <cell r="E20">
            <v>654371.05000000005</v>
          </cell>
          <cell r="F20">
            <v>1003564.21</v>
          </cell>
          <cell r="L20">
            <v>120354.79</v>
          </cell>
          <cell r="M20">
            <v>70415.78</v>
          </cell>
          <cell r="N20">
            <v>856456.61</v>
          </cell>
          <cell r="O20">
            <v>866708.66</v>
          </cell>
          <cell r="P20">
            <v>1217797.92</v>
          </cell>
          <cell r="Q20">
            <v>147295.20000000001</v>
          </cell>
          <cell r="R20">
            <v>82902.009999999995</v>
          </cell>
          <cell r="S20">
            <v>1078428.2</v>
          </cell>
          <cell r="T20">
            <v>1086285.22</v>
          </cell>
          <cell r="U20">
            <v>1462752.21</v>
          </cell>
          <cell r="V20">
            <v>125356.59</v>
          </cell>
          <cell r="W20">
            <v>71875.37</v>
          </cell>
          <cell r="X20">
            <v>846741.68</v>
          </cell>
          <cell r="Y20">
            <v>833784.21</v>
          </cell>
          <cell r="Z20">
            <v>1133706.73</v>
          </cell>
          <cell r="AA20">
            <v>96315.66</v>
          </cell>
          <cell r="AB20">
            <v>59917.47</v>
          </cell>
          <cell r="AC20">
            <v>666937.34</v>
          </cell>
          <cell r="AD20">
            <v>640412.43999999994</v>
          </cell>
          <cell r="AE20">
            <v>900591.49</v>
          </cell>
          <cell r="AF20">
            <v>220779.55</v>
          </cell>
          <cell r="AG20">
            <v>130912.68</v>
          </cell>
          <cell r="AH20">
            <v>1538482.1</v>
          </cell>
          <cell r="AI20">
            <v>1310902.1399999999</v>
          </cell>
          <cell r="AJ20">
            <v>1798416.64</v>
          </cell>
          <cell r="AK20">
            <v>1435121.08</v>
          </cell>
          <cell r="AL20">
            <v>1264037</v>
          </cell>
          <cell r="AM20">
            <v>12567499.18</v>
          </cell>
          <cell r="AN20">
            <v>12668756</v>
          </cell>
          <cell r="AO20">
            <v>20662954</v>
          </cell>
          <cell r="AP20" t="str">
            <v>0</v>
          </cell>
          <cell r="AQ20" t="str">
            <v>0</v>
          </cell>
          <cell r="AR20" t="str">
            <v>0</v>
          </cell>
          <cell r="AS20" t="str">
            <v>0</v>
          </cell>
          <cell r="AT20" t="str">
            <v>0</v>
          </cell>
          <cell r="AU20">
            <v>2230201.38</v>
          </cell>
          <cell r="AV20">
            <v>1754359.36</v>
          </cell>
          <cell r="AW20">
            <v>18089274.859999999</v>
          </cell>
          <cell r="AX20">
            <v>18061219.719999999</v>
          </cell>
          <cell r="AY20">
            <v>28179783.200000003</v>
          </cell>
          <cell r="AZ20">
            <v>1117337.3600000001</v>
          </cell>
          <cell r="BA20">
            <v>457700</v>
          </cell>
          <cell r="BB20">
            <v>4854426.95</v>
          </cell>
          <cell r="BC20">
            <v>2746200</v>
          </cell>
          <cell r="BD20">
            <v>5492400</v>
          </cell>
          <cell r="BE20">
            <v>123397.1</v>
          </cell>
          <cell r="BF20">
            <v>116293.21</v>
          </cell>
          <cell r="BG20">
            <v>985695.75</v>
          </cell>
          <cell r="BH20">
            <v>1097596.47</v>
          </cell>
          <cell r="BI20">
            <v>1554890.73</v>
          </cell>
          <cell r="BJ20">
            <v>1240734.46</v>
          </cell>
          <cell r="BK20">
            <v>573993.21</v>
          </cell>
          <cell r="BL20">
            <v>5840122.7000000002</v>
          </cell>
          <cell r="BM20">
            <v>3843796.47</v>
          </cell>
          <cell r="BN20">
            <v>7047290.7300000004</v>
          </cell>
          <cell r="BO20" t="str">
            <v>0</v>
          </cell>
          <cell r="BP20" t="str">
            <v>0</v>
          </cell>
          <cell r="BQ20" t="str">
            <v>0</v>
          </cell>
          <cell r="BR20" t="str">
            <v>0</v>
          </cell>
          <cell r="BS20" t="str">
            <v>0</v>
          </cell>
          <cell r="BY20">
            <v>3470935.84</v>
          </cell>
          <cell r="BZ20">
            <v>2328352.5699999998</v>
          </cell>
          <cell r="CA20">
            <v>23929397.559999999</v>
          </cell>
          <cell r="CB20">
            <v>21905016.189999998</v>
          </cell>
          <cell r="CC20">
            <v>35227073.930000007</v>
          </cell>
          <cell r="CD20" t="str">
            <v>0</v>
          </cell>
          <cell r="CE20" t="str">
            <v>0</v>
          </cell>
          <cell r="CF20" t="str">
            <v>0</v>
          </cell>
          <cell r="CG20" t="str">
            <v>0</v>
          </cell>
          <cell r="CH20" t="str">
            <v>0</v>
          </cell>
          <cell r="CI20">
            <v>92580.22</v>
          </cell>
          <cell r="CJ20">
            <v>85791.21</v>
          </cell>
          <cell r="CK20">
            <v>652709.66</v>
          </cell>
          <cell r="CL20">
            <v>759306.47</v>
          </cell>
          <cell r="CM20">
            <v>1032523.73</v>
          </cell>
          <cell r="CO20">
            <v>12148987.73</v>
          </cell>
        </row>
        <row r="21">
          <cell r="A21" t="str">
            <v>Information Technologies</v>
          </cell>
          <cell r="B21">
            <v>33578.92</v>
          </cell>
          <cell r="C21">
            <v>18000</v>
          </cell>
          <cell r="D21">
            <v>122049.67</v>
          </cell>
          <cell r="E21">
            <v>108000</v>
          </cell>
          <cell r="F21">
            <v>216000</v>
          </cell>
          <cell r="L21">
            <v>9399.76</v>
          </cell>
          <cell r="M21">
            <v>16863</v>
          </cell>
          <cell r="N21">
            <v>69786.83</v>
          </cell>
          <cell r="O21">
            <v>116798</v>
          </cell>
          <cell r="P21">
            <v>194847</v>
          </cell>
          <cell r="Q21">
            <v>38282.559999999998</v>
          </cell>
          <cell r="R21">
            <v>28152.02</v>
          </cell>
          <cell r="S21">
            <v>118535.61</v>
          </cell>
          <cell r="T21">
            <v>109552.03</v>
          </cell>
          <cell r="U21">
            <v>203206.03</v>
          </cell>
          <cell r="V21">
            <v>19184.490000000002</v>
          </cell>
          <cell r="W21">
            <v>16964</v>
          </cell>
          <cell r="X21">
            <v>100097.29</v>
          </cell>
          <cell r="Y21">
            <v>101829</v>
          </cell>
          <cell r="Z21">
            <v>203736</v>
          </cell>
          <cell r="AA21">
            <v>9805.5300000000007</v>
          </cell>
          <cell r="AB21">
            <v>22100</v>
          </cell>
          <cell r="AC21">
            <v>73068.27</v>
          </cell>
          <cell r="AD21">
            <v>132600</v>
          </cell>
          <cell r="AE21">
            <v>265200</v>
          </cell>
          <cell r="AF21">
            <v>62277.05</v>
          </cell>
          <cell r="AG21">
            <v>82349</v>
          </cell>
          <cell r="AH21">
            <v>302185.90999999997</v>
          </cell>
          <cell r="AI21">
            <v>440225</v>
          </cell>
          <cell r="AJ21">
            <v>892592</v>
          </cell>
          <cell r="AK21">
            <v>497640.03</v>
          </cell>
          <cell r="AL21">
            <v>535222</v>
          </cell>
          <cell r="AM21">
            <v>3371443.27</v>
          </cell>
          <cell r="AN21">
            <v>3568890</v>
          </cell>
          <cell r="AO21">
            <v>6957055</v>
          </cell>
          <cell r="AP21" t="str">
            <v>0</v>
          </cell>
          <cell r="AQ21" t="str">
            <v>0</v>
          </cell>
          <cell r="AR21" t="str">
            <v>0</v>
          </cell>
          <cell r="AS21" t="str">
            <v>0</v>
          </cell>
          <cell r="AT21" t="str">
            <v>0</v>
          </cell>
          <cell r="AU21">
            <v>670168.34</v>
          </cell>
          <cell r="AV21">
            <v>719650.02</v>
          </cell>
          <cell r="AW21">
            <v>4157166.85</v>
          </cell>
          <cell r="AX21">
            <v>4577894.03</v>
          </cell>
          <cell r="AY21">
            <v>8932636.0299999993</v>
          </cell>
          <cell r="AZ21">
            <v>-6755.36</v>
          </cell>
          <cell r="BA21">
            <v>2500</v>
          </cell>
          <cell r="BB21">
            <v>36827.32</v>
          </cell>
          <cell r="BC21">
            <v>15000</v>
          </cell>
          <cell r="BD21">
            <v>30000</v>
          </cell>
          <cell r="BE21">
            <v>42246.38</v>
          </cell>
          <cell r="BF21">
            <v>13350</v>
          </cell>
          <cell r="BG21">
            <v>222493.86</v>
          </cell>
          <cell r="BH21">
            <v>358775</v>
          </cell>
          <cell r="BI21">
            <v>726291</v>
          </cell>
          <cell r="BJ21">
            <v>35491.019999999997</v>
          </cell>
          <cell r="BK21">
            <v>15850</v>
          </cell>
          <cell r="BL21">
            <v>259321.18</v>
          </cell>
          <cell r="BM21">
            <v>373775</v>
          </cell>
          <cell r="BN21">
            <v>756291</v>
          </cell>
          <cell r="BO21" t="str">
            <v>0</v>
          </cell>
          <cell r="BP21" t="str">
            <v>0</v>
          </cell>
          <cell r="BQ21" t="str">
            <v>0</v>
          </cell>
          <cell r="BR21" t="str">
            <v>0</v>
          </cell>
          <cell r="BS21" t="str">
            <v>0</v>
          </cell>
          <cell r="BY21">
            <v>705659.36</v>
          </cell>
          <cell r="BZ21">
            <v>735500.02</v>
          </cell>
          <cell r="CA21">
            <v>4416488.03</v>
          </cell>
          <cell r="CB21">
            <v>4951669.03</v>
          </cell>
          <cell r="CC21">
            <v>9688927.0299999993</v>
          </cell>
          <cell r="CD21" t="str">
            <v>0</v>
          </cell>
          <cell r="CE21" t="str">
            <v>0</v>
          </cell>
          <cell r="CF21" t="str">
            <v>0</v>
          </cell>
          <cell r="CG21" t="str">
            <v>0</v>
          </cell>
          <cell r="CH21" t="str">
            <v>0</v>
          </cell>
          <cell r="CI21">
            <v>42246.38</v>
          </cell>
          <cell r="CJ21">
            <v>9850</v>
          </cell>
          <cell r="CK21">
            <v>162081.29999999999</v>
          </cell>
          <cell r="CL21">
            <v>337775</v>
          </cell>
          <cell r="CM21">
            <v>684291</v>
          </cell>
          <cell r="CO21">
            <v>2136382.29</v>
          </cell>
        </row>
        <row r="22">
          <cell r="A22" t="str">
            <v>Rent, Maint., &amp; Utilities</v>
          </cell>
          <cell r="B22">
            <v>162520.13</v>
          </cell>
          <cell r="C22">
            <v>161649</v>
          </cell>
          <cell r="D22">
            <v>888762.84</v>
          </cell>
          <cell r="E22">
            <v>818845</v>
          </cell>
          <cell r="F22">
            <v>1467180</v>
          </cell>
          <cell r="L22">
            <v>89344.29</v>
          </cell>
          <cell r="M22">
            <v>68202.850000000006</v>
          </cell>
          <cell r="N22">
            <v>571709.1</v>
          </cell>
          <cell r="O22">
            <v>460098.1</v>
          </cell>
          <cell r="P22">
            <v>848032.2</v>
          </cell>
          <cell r="Q22">
            <v>245905.24</v>
          </cell>
          <cell r="R22">
            <v>214062.28</v>
          </cell>
          <cell r="S22">
            <v>1319839.24</v>
          </cell>
          <cell r="T22">
            <v>1165762.68</v>
          </cell>
          <cell r="U22">
            <v>2319241.36</v>
          </cell>
          <cell r="V22">
            <v>141387.82999999999</v>
          </cell>
          <cell r="W22">
            <v>144588.39000000001</v>
          </cell>
          <cell r="X22">
            <v>763955.49</v>
          </cell>
          <cell r="Y22">
            <v>888348.73</v>
          </cell>
          <cell r="Z22">
            <v>1821724.09</v>
          </cell>
          <cell r="AA22">
            <v>141948.35</v>
          </cell>
          <cell r="AB22">
            <v>126619.4</v>
          </cell>
          <cell r="AC22">
            <v>799278.77</v>
          </cell>
          <cell r="AD22">
            <v>780295.19</v>
          </cell>
          <cell r="AE22">
            <v>1473211.93</v>
          </cell>
          <cell r="AF22">
            <v>205349.32</v>
          </cell>
          <cell r="AG22">
            <v>191784.97</v>
          </cell>
          <cell r="AH22">
            <v>1195277.51</v>
          </cell>
          <cell r="AI22">
            <v>1134478.1299999999</v>
          </cell>
          <cell r="AJ22">
            <v>2314905.21</v>
          </cell>
          <cell r="AK22">
            <v>376921.42</v>
          </cell>
          <cell r="AL22">
            <v>410226</v>
          </cell>
          <cell r="AM22">
            <v>2603691</v>
          </cell>
          <cell r="AN22">
            <v>2469912</v>
          </cell>
          <cell r="AO22">
            <v>4928914</v>
          </cell>
          <cell r="AP22" t="str">
            <v>0</v>
          </cell>
          <cell r="AQ22" t="str">
            <v>0</v>
          </cell>
          <cell r="AR22" t="str">
            <v>0</v>
          </cell>
          <cell r="AS22" t="str">
            <v>0</v>
          </cell>
          <cell r="AT22" t="str">
            <v>0</v>
          </cell>
          <cell r="AU22">
            <v>1363376.58</v>
          </cell>
          <cell r="AV22">
            <v>1317132.8899999999</v>
          </cell>
          <cell r="AW22">
            <v>8142513.9500000002</v>
          </cell>
          <cell r="AX22">
            <v>7717739.8300000001</v>
          </cell>
          <cell r="AY22">
            <v>15173208.789999999</v>
          </cell>
          <cell r="AZ22">
            <v>47701.96</v>
          </cell>
          <cell r="BA22">
            <v>54250</v>
          </cell>
          <cell r="BB22">
            <v>295385.38</v>
          </cell>
          <cell r="BC22">
            <v>325500</v>
          </cell>
          <cell r="BD22">
            <v>651000</v>
          </cell>
          <cell r="BE22">
            <v>271514.76</v>
          </cell>
          <cell r="BF22">
            <v>280418.03000000003</v>
          </cell>
          <cell r="BG22">
            <v>1797147.47</v>
          </cell>
          <cell r="BH22">
            <v>1602061.87</v>
          </cell>
          <cell r="BI22">
            <v>3317922.79</v>
          </cell>
          <cell r="BJ22">
            <v>319216.71999999997</v>
          </cell>
          <cell r="BK22">
            <v>334668.03000000003</v>
          </cell>
          <cell r="BL22">
            <v>2092532.85</v>
          </cell>
          <cell r="BM22">
            <v>1927561.87</v>
          </cell>
          <cell r="BN22">
            <v>3968922.79</v>
          </cell>
          <cell r="BO22">
            <v>-82514.58</v>
          </cell>
          <cell r="BP22">
            <v>-91596</v>
          </cell>
          <cell r="BQ22">
            <v>-495087.48</v>
          </cell>
          <cell r="BR22">
            <v>-549576</v>
          </cell>
          <cell r="BS22">
            <v>-1099152</v>
          </cell>
          <cell r="BY22">
            <v>1600078.72</v>
          </cell>
          <cell r="BZ22">
            <v>1560204.92</v>
          </cell>
          <cell r="CA22">
            <v>9739959.3200000003</v>
          </cell>
          <cell r="CB22">
            <v>9095725.6999999993</v>
          </cell>
          <cell r="CC22">
            <v>18042979.579999998</v>
          </cell>
          <cell r="CD22" t="str">
            <v>0</v>
          </cell>
          <cell r="CE22" t="str">
            <v>0</v>
          </cell>
          <cell r="CF22" t="str">
            <v>0</v>
          </cell>
          <cell r="CG22" t="str">
            <v>0</v>
          </cell>
          <cell r="CH22" t="str">
            <v>0</v>
          </cell>
          <cell r="CI22">
            <v>239111.57</v>
          </cell>
          <cell r="CJ22">
            <v>232918.03</v>
          </cell>
          <cell r="CK22">
            <v>1532679.59</v>
          </cell>
          <cell r="CL22">
            <v>1326261.8700000001</v>
          </cell>
          <cell r="CM22">
            <v>2793722.79</v>
          </cell>
          <cell r="CO22">
            <v>5098600.99</v>
          </cell>
        </row>
        <row r="23">
          <cell r="A23" t="str">
            <v>Directors &amp; Shareholders &amp;PR</v>
          </cell>
          <cell r="B23">
            <v>600</v>
          </cell>
          <cell r="C23">
            <v>1253</v>
          </cell>
          <cell r="D23">
            <v>677.8</v>
          </cell>
          <cell r="E23">
            <v>6318</v>
          </cell>
          <cell r="F23">
            <v>11336</v>
          </cell>
          <cell r="L23" t="str">
            <v>0</v>
          </cell>
          <cell r="M23">
            <v>550</v>
          </cell>
          <cell r="N23" t="str">
            <v>0</v>
          </cell>
          <cell r="O23">
            <v>3300</v>
          </cell>
          <cell r="P23">
            <v>6600</v>
          </cell>
          <cell r="Q23">
            <v>3835.43</v>
          </cell>
          <cell r="R23">
            <v>2200</v>
          </cell>
          <cell r="S23">
            <v>29716.45</v>
          </cell>
          <cell r="T23">
            <v>8800</v>
          </cell>
          <cell r="U23">
            <v>28100</v>
          </cell>
          <cell r="V23">
            <v>100</v>
          </cell>
          <cell r="W23">
            <v>1000</v>
          </cell>
          <cell r="X23">
            <v>895.94</v>
          </cell>
          <cell r="Y23">
            <v>6186</v>
          </cell>
          <cell r="Z23">
            <v>12242</v>
          </cell>
          <cell r="AA23">
            <v>0</v>
          </cell>
          <cell r="AB23" t="str">
            <v>0</v>
          </cell>
          <cell r="AC23">
            <v>537.98</v>
          </cell>
          <cell r="AD23" t="str">
            <v>0</v>
          </cell>
          <cell r="AE23" t="str">
            <v>0</v>
          </cell>
          <cell r="AF23">
            <v>0</v>
          </cell>
          <cell r="AG23">
            <v>0</v>
          </cell>
          <cell r="AH23">
            <v>1567.85</v>
          </cell>
          <cell r="AI23">
            <v>710</v>
          </cell>
          <cell r="AJ23">
            <v>1420</v>
          </cell>
          <cell r="AK23">
            <v>987976.2</v>
          </cell>
          <cell r="AL23">
            <v>450385</v>
          </cell>
          <cell r="AM23">
            <v>3632945.94</v>
          </cell>
          <cell r="AN23">
            <v>2992350</v>
          </cell>
          <cell r="AO23">
            <v>5274995</v>
          </cell>
          <cell r="AP23" t="str">
            <v>0</v>
          </cell>
          <cell r="AQ23" t="str">
            <v>0</v>
          </cell>
          <cell r="AR23" t="str">
            <v>0</v>
          </cell>
          <cell r="AS23" t="str">
            <v>0</v>
          </cell>
          <cell r="AT23" t="str">
            <v>0</v>
          </cell>
          <cell r="AU23">
            <v>992511.63</v>
          </cell>
          <cell r="AV23">
            <v>455388</v>
          </cell>
          <cell r="AW23">
            <v>3666341.96</v>
          </cell>
          <cell r="AX23">
            <v>3017664</v>
          </cell>
          <cell r="AY23">
            <v>5334693</v>
          </cell>
          <cell r="AZ23">
            <v>4892.87</v>
          </cell>
          <cell r="BA23">
            <v>6115</v>
          </cell>
          <cell r="BB23">
            <v>35593.78</v>
          </cell>
          <cell r="BC23">
            <v>36690</v>
          </cell>
          <cell r="BD23">
            <v>73380</v>
          </cell>
          <cell r="BE23">
            <v>1643.11</v>
          </cell>
          <cell r="BF23">
            <v>945</v>
          </cell>
          <cell r="BG23">
            <v>10476.6</v>
          </cell>
          <cell r="BH23">
            <v>5960</v>
          </cell>
          <cell r="BI23">
            <v>11920</v>
          </cell>
          <cell r="BJ23">
            <v>6535.98</v>
          </cell>
          <cell r="BK23">
            <v>7060</v>
          </cell>
          <cell r="BL23">
            <v>46070.38</v>
          </cell>
          <cell r="BM23">
            <v>42650</v>
          </cell>
          <cell r="BN23">
            <v>85300</v>
          </cell>
          <cell r="BO23" t="str">
            <v>0</v>
          </cell>
          <cell r="BP23" t="str">
            <v>0</v>
          </cell>
          <cell r="BQ23" t="str">
            <v>0</v>
          </cell>
          <cell r="BR23" t="str">
            <v>0</v>
          </cell>
          <cell r="BS23" t="str">
            <v>0</v>
          </cell>
          <cell r="BY23">
            <v>999047.61</v>
          </cell>
          <cell r="BZ23">
            <v>462448</v>
          </cell>
          <cell r="CA23">
            <v>3712412.34</v>
          </cell>
          <cell r="CB23">
            <v>3060314</v>
          </cell>
          <cell r="CC23">
            <v>5419993</v>
          </cell>
          <cell r="CD23" t="str">
            <v>0</v>
          </cell>
          <cell r="CE23" t="str">
            <v>0</v>
          </cell>
          <cell r="CF23" t="str">
            <v>0</v>
          </cell>
          <cell r="CG23" t="str">
            <v>0</v>
          </cell>
          <cell r="CH23" t="str">
            <v>0</v>
          </cell>
          <cell r="CI23" t="str">
            <v>0</v>
          </cell>
          <cell r="CJ23">
            <v>0</v>
          </cell>
          <cell r="CK23" t="str">
            <v>0</v>
          </cell>
          <cell r="CL23">
            <v>290</v>
          </cell>
          <cell r="CM23">
            <v>580</v>
          </cell>
          <cell r="CO23">
            <v>2696948.08</v>
          </cell>
        </row>
        <row r="24">
          <cell r="A24" t="str">
            <v>Telecom</v>
          </cell>
          <cell r="B24">
            <v>33227.089999999997</v>
          </cell>
          <cell r="C24">
            <v>45333</v>
          </cell>
          <cell r="D24">
            <v>243121.08</v>
          </cell>
          <cell r="E24">
            <v>270410</v>
          </cell>
          <cell r="F24">
            <v>535448</v>
          </cell>
          <cell r="L24">
            <v>70620.86</v>
          </cell>
          <cell r="M24">
            <v>55528</v>
          </cell>
          <cell r="N24">
            <v>323548.45</v>
          </cell>
          <cell r="O24">
            <v>379812</v>
          </cell>
          <cell r="P24">
            <v>703036</v>
          </cell>
          <cell r="Q24">
            <v>71214</v>
          </cell>
          <cell r="R24">
            <v>62816.04</v>
          </cell>
          <cell r="S24">
            <v>377829.6</v>
          </cell>
          <cell r="T24">
            <v>376375.24</v>
          </cell>
          <cell r="U24">
            <v>752602.5</v>
          </cell>
          <cell r="V24">
            <v>70914.78</v>
          </cell>
          <cell r="W24">
            <v>78328</v>
          </cell>
          <cell r="X24">
            <v>407317.15</v>
          </cell>
          <cell r="Y24">
            <v>470694</v>
          </cell>
          <cell r="Z24">
            <v>939469</v>
          </cell>
          <cell r="AA24">
            <v>50516.12</v>
          </cell>
          <cell r="AB24">
            <v>34879.65</v>
          </cell>
          <cell r="AC24">
            <v>317065.92</v>
          </cell>
          <cell r="AD24">
            <v>223944.89</v>
          </cell>
          <cell r="AE24">
            <v>418021.79</v>
          </cell>
          <cell r="AF24">
            <v>94506.5</v>
          </cell>
          <cell r="AG24">
            <v>66369.789999999994</v>
          </cell>
          <cell r="AH24">
            <v>472251.9</v>
          </cell>
          <cell r="AI24">
            <v>418380.34</v>
          </cell>
          <cell r="AJ24">
            <v>841477.75</v>
          </cell>
          <cell r="AK24">
            <v>433310.27</v>
          </cell>
          <cell r="AL24">
            <v>493545</v>
          </cell>
          <cell r="AM24">
            <v>2176704.66</v>
          </cell>
          <cell r="AN24">
            <v>2839253</v>
          </cell>
          <cell r="AO24">
            <v>4749009</v>
          </cell>
          <cell r="AP24" t="str">
            <v>0</v>
          </cell>
          <cell r="AQ24" t="str">
            <v>0</v>
          </cell>
          <cell r="AR24" t="str">
            <v>0</v>
          </cell>
          <cell r="AS24" t="str">
            <v>0</v>
          </cell>
          <cell r="AT24" t="str">
            <v>0</v>
          </cell>
          <cell r="AU24">
            <v>824309.62</v>
          </cell>
          <cell r="AV24">
            <v>836799.48</v>
          </cell>
          <cell r="AW24">
            <v>4317838.76</v>
          </cell>
          <cell r="AX24">
            <v>4978869.47</v>
          </cell>
          <cell r="AY24">
            <v>8939064.0399999991</v>
          </cell>
          <cell r="AZ24">
            <v>22867.96</v>
          </cell>
          <cell r="BA24">
            <v>21000</v>
          </cell>
          <cell r="BB24">
            <v>138274</v>
          </cell>
          <cell r="BC24">
            <v>126000</v>
          </cell>
          <cell r="BD24">
            <v>252000</v>
          </cell>
          <cell r="BE24">
            <v>150640.42000000001</v>
          </cell>
          <cell r="BF24">
            <v>125586.21</v>
          </cell>
          <cell r="BG24">
            <v>620619.75</v>
          </cell>
          <cell r="BH24">
            <v>768313.66</v>
          </cell>
          <cell r="BI24">
            <v>1539343.25</v>
          </cell>
          <cell r="BJ24">
            <v>173508.38</v>
          </cell>
          <cell r="BK24">
            <v>146586.21</v>
          </cell>
          <cell r="BL24">
            <v>758893.75</v>
          </cell>
          <cell r="BM24">
            <v>894313.66</v>
          </cell>
          <cell r="BN24">
            <v>1791343.25</v>
          </cell>
          <cell r="BO24" t="str">
            <v>0</v>
          </cell>
          <cell r="BP24" t="str">
            <v>0</v>
          </cell>
          <cell r="BQ24" t="str">
            <v>0</v>
          </cell>
          <cell r="BR24" t="str">
            <v>0</v>
          </cell>
          <cell r="BS24" t="str">
            <v>0</v>
          </cell>
          <cell r="BY24">
            <v>997818</v>
          </cell>
          <cell r="BZ24">
            <v>983385.69</v>
          </cell>
          <cell r="CA24">
            <v>5076732.51</v>
          </cell>
          <cell r="CB24">
            <v>5873183.1299999999</v>
          </cell>
          <cell r="CC24">
            <v>10730407.289999999</v>
          </cell>
          <cell r="CD24" t="str">
            <v>0</v>
          </cell>
          <cell r="CE24" t="str">
            <v>0</v>
          </cell>
          <cell r="CF24" t="str">
            <v>0</v>
          </cell>
          <cell r="CG24" t="str">
            <v>0</v>
          </cell>
          <cell r="CH24" t="str">
            <v>0</v>
          </cell>
          <cell r="CI24">
            <v>146266.60999999999</v>
          </cell>
          <cell r="CJ24">
            <v>116301.21</v>
          </cell>
          <cell r="CK24">
            <v>580393.96</v>
          </cell>
          <cell r="CL24">
            <v>712603.66</v>
          </cell>
          <cell r="CM24">
            <v>1427923.25</v>
          </cell>
          <cell r="CO24">
            <v>2966687.28</v>
          </cell>
        </row>
        <row r="25">
          <cell r="A25" t="str">
            <v>Travel &amp; Entertainment</v>
          </cell>
          <cell r="B25">
            <v>65789.710000000006</v>
          </cell>
          <cell r="C25">
            <v>56849</v>
          </cell>
          <cell r="D25">
            <v>414125.57</v>
          </cell>
          <cell r="E25">
            <v>336824</v>
          </cell>
          <cell r="F25">
            <v>671818</v>
          </cell>
          <cell r="L25">
            <v>31376.73</v>
          </cell>
          <cell r="M25">
            <v>38198</v>
          </cell>
          <cell r="N25">
            <v>278845.81</v>
          </cell>
          <cell r="O25">
            <v>219983</v>
          </cell>
          <cell r="P25">
            <v>441327</v>
          </cell>
          <cell r="Q25">
            <v>159768.39000000001</v>
          </cell>
          <cell r="R25">
            <v>75823.100000000006</v>
          </cell>
          <cell r="S25">
            <v>699121.95</v>
          </cell>
          <cell r="T25">
            <v>461526.55</v>
          </cell>
          <cell r="U25">
            <v>916857.32</v>
          </cell>
          <cell r="V25">
            <v>41858.720000000001</v>
          </cell>
          <cell r="W25">
            <v>90351</v>
          </cell>
          <cell r="X25">
            <v>270806.26</v>
          </cell>
          <cell r="Y25">
            <v>384976</v>
          </cell>
          <cell r="Z25">
            <v>646470</v>
          </cell>
          <cell r="AA25">
            <v>37105.980000000003</v>
          </cell>
          <cell r="AB25">
            <v>35447.629999999997</v>
          </cell>
          <cell r="AC25">
            <v>249465.96</v>
          </cell>
          <cell r="AD25">
            <v>218954.56</v>
          </cell>
          <cell r="AE25">
            <v>439284.98</v>
          </cell>
          <cell r="AF25">
            <v>119846.69</v>
          </cell>
          <cell r="AG25">
            <v>247536</v>
          </cell>
          <cell r="AH25">
            <v>439284.49</v>
          </cell>
          <cell r="AI25">
            <v>1004965</v>
          </cell>
          <cell r="AJ25">
            <v>1696592</v>
          </cell>
          <cell r="AK25">
            <v>138435.26999999999</v>
          </cell>
          <cell r="AL25">
            <v>147819</v>
          </cell>
          <cell r="AM25">
            <v>645278.43000000005</v>
          </cell>
          <cell r="AN25">
            <v>855390</v>
          </cell>
          <cell r="AO25">
            <v>1752113</v>
          </cell>
          <cell r="AP25" t="str">
            <v>0</v>
          </cell>
          <cell r="AQ25" t="str">
            <v>0</v>
          </cell>
          <cell r="AR25" t="str">
            <v>0</v>
          </cell>
          <cell r="AS25" t="str">
            <v>0</v>
          </cell>
          <cell r="AT25" t="str">
            <v>0</v>
          </cell>
          <cell r="AU25">
            <v>594181.49</v>
          </cell>
          <cell r="AV25">
            <v>692023.73</v>
          </cell>
          <cell r="AW25">
            <v>2996928.47</v>
          </cell>
          <cell r="AX25">
            <v>3482619.11</v>
          </cell>
          <cell r="AY25">
            <v>6564462.2999999998</v>
          </cell>
          <cell r="AZ25">
            <v>127414.59</v>
          </cell>
          <cell r="BA25">
            <v>77750</v>
          </cell>
          <cell r="BB25">
            <v>645768.87</v>
          </cell>
          <cell r="BC25">
            <v>466500</v>
          </cell>
          <cell r="BD25">
            <v>933000</v>
          </cell>
          <cell r="BE25">
            <v>51812.83</v>
          </cell>
          <cell r="BF25">
            <v>83672</v>
          </cell>
          <cell r="BG25">
            <v>278526.28999999998</v>
          </cell>
          <cell r="BH25">
            <v>392750</v>
          </cell>
          <cell r="BI25">
            <v>773877</v>
          </cell>
          <cell r="BJ25">
            <v>179227.42</v>
          </cell>
          <cell r="BK25">
            <v>161422</v>
          </cell>
          <cell r="BL25">
            <v>924295.16</v>
          </cell>
          <cell r="BM25">
            <v>859250</v>
          </cell>
          <cell r="BN25">
            <v>1706877</v>
          </cell>
          <cell r="BO25" t="str">
            <v>0</v>
          </cell>
          <cell r="BP25" t="str">
            <v>0</v>
          </cell>
          <cell r="BQ25" t="str">
            <v>0</v>
          </cell>
          <cell r="BR25" t="str">
            <v>0</v>
          </cell>
          <cell r="BS25" t="str">
            <v>0</v>
          </cell>
          <cell r="BY25">
            <v>773408.91</v>
          </cell>
          <cell r="BZ25">
            <v>853445.73</v>
          </cell>
          <cell r="CA25">
            <v>3921223.63</v>
          </cell>
          <cell r="CB25">
            <v>4341869.1100000003</v>
          </cell>
          <cell r="CC25">
            <v>8271339.2999999998</v>
          </cell>
          <cell r="CD25" t="str">
            <v>0</v>
          </cell>
          <cell r="CE25" t="str">
            <v>0</v>
          </cell>
          <cell r="CF25" t="str">
            <v>0</v>
          </cell>
          <cell r="CG25" t="str">
            <v>0</v>
          </cell>
          <cell r="CH25" t="str">
            <v>0</v>
          </cell>
          <cell r="CI25">
            <v>39717.61</v>
          </cell>
          <cell r="CJ25">
            <v>68672</v>
          </cell>
          <cell r="CK25">
            <v>184609.31</v>
          </cell>
          <cell r="CL25">
            <v>302750</v>
          </cell>
          <cell r="CM25">
            <v>593877</v>
          </cell>
          <cell r="CO25">
            <v>1849057.71</v>
          </cell>
        </row>
        <row r="26">
          <cell r="A26" t="str">
            <v>Dues &amp; Donations</v>
          </cell>
          <cell r="B26">
            <v>8072.43</v>
          </cell>
          <cell r="C26">
            <v>10101</v>
          </cell>
          <cell r="D26">
            <v>66756.97</v>
          </cell>
          <cell r="E26">
            <v>68049</v>
          </cell>
          <cell r="F26">
            <v>127523</v>
          </cell>
          <cell r="L26">
            <v>9782.9599999999991</v>
          </cell>
          <cell r="M26">
            <v>6715</v>
          </cell>
          <cell r="N26">
            <v>54592.44</v>
          </cell>
          <cell r="O26">
            <v>51449</v>
          </cell>
          <cell r="P26">
            <v>89084</v>
          </cell>
          <cell r="Q26">
            <v>28456.09</v>
          </cell>
          <cell r="R26">
            <v>71170.009999999995</v>
          </cell>
          <cell r="S26">
            <v>199066.14</v>
          </cell>
          <cell r="T26">
            <v>385569.08</v>
          </cell>
          <cell r="U26">
            <v>496823.14</v>
          </cell>
          <cell r="V26">
            <v>6986.32</v>
          </cell>
          <cell r="W26">
            <v>7579</v>
          </cell>
          <cell r="X26">
            <v>90845.2</v>
          </cell>
          <cell r="Y26">
            <v>94235</v>
          </cell>
          <cell r="Z26">
            <v>164104</v>
          </cell>
          <cell r="AA26">
            <v>10151.450000000001</v>
          </cell>
          <cell r="AB26">
            <v>10644.34</v>
          </cell>
          <cell r="AC26">
            <v>79917.06</v>
          </cell>
          <cell r="AD26">
            <v>94455.89</v>
          </cell>
          <cell r="AE26">
            <v>162803.60999999999</v>
          </cell>
          <cell r="AF26">
            <v>41719.370000000003</v>
          </cell>
          <cell r="AG26">
            <v>45071</v>
          </cell>
          <cell r="AH26">
            <v>267270.13</v>
          </cell>
          <cell r="AI26">
            <v>244855</v>
          </cell>
          <cell r="AJ26">
            <v>465114</v>
          </cell>
          <cell r="AK26">
            <v>16411.77</v>
          </cell>
          <cell r="AL26">
            <v>26071</v>
          </cell>
          <cell r="AM26">
            <v>84845.51</v>
          </cell>
          <cell r="AN26">
            <v>128970</v>
          </cell>
          <cell r="AO26">
            <v>245861</v>
          </cell>
          <cell r="AP26" t="str">
            <v>0</v>
          </cell>
          <cell r="AQ26" t="str">
            <v>0</v>
          </cell>
          <cell r="AR26" t="str">
            <v>0</v>
          </cell>
          <cell r="AS26" t="str">
            <v>0</v>
          </cell>
          <cell r="AT26" t="str">
            <v>0</v>
          </cell>
          <cell r="AU26">
            <v>121580.39</v>
          </cell>
          <cell r="AV26">
            <v>177351.35</v>
          </cell>
          <cell r="AW26">
            <v>843293.45</v>
          </cell>
          <cell r="AX26">
            <v>1067582.97</v>
          </cell>
          <cell r="AY26">
            <v>1751312.75</v>
          </cell>
          <cell r="AZ26">
            <v>66860.58</v>
          </cell>
          <cell r="BA26">
            <v>16750</v>
          </cell>
          <cell r="BB26">
            <v>190889.89</v>
          </cell>
          <cell r="BC26">
            <v>100500</v>
          </cell>
          <cell r="BD26">
            <v>201000</v>
          </cell>
          <cell r="BE26">
            <v>8806.56</v>
          </cell>
          <cell r="BF26">
            <v>11034</v>
          </cell>
          <cell r="BG26">
            <v>101907.85</v>
          </cell>
          <cell r="BH26">
            <v>108846</v>
          </cell>
          <cell r="BI26">
            <v>162962</v>
          </cell>
          <cell r="BJ26">
            <v>75667.14</v>
          </cell>
          <cell r="BK26">
            <v>27784</v>
          </cell>
          <cell r="BL26">
            <v>292797.74</v>
          </cell>
          <cell r="BM26">
            <v>209346</v>
          </cell>
          <cell r="BN26">
            <v>363962</v>
          </cell>
          <cell r="BO26" t="str">
            <v>0</v>
          </cell>
          <cell r="BP26" t="str">
            <v>0</v>
          </cell>
          <cell r="BQ26" t="str">
            <v>0</v>
          </cell>
          <cell r="BR26" t="str">
            <v>0</v>
          </cell>
          <cell r="BS26" t="str">
            <v>0</v>
          </cell>
          <cell r="BY26">
            <v>197247.53</v>
          </cell>
          <cell r="BZ26">
            <v>205135.35</v>
          </cell>
          <cell r="CA26">
            <v>1136091.19</v>
          </cell>
          <cell r="CB26">
            <v>1276928.97</v>
          </cell>
          <cell r="CC26">
            <v>2115274.75</v>
          </cell>
          <cell r="CD26" t="str">
            <v>0</v>
          </cell>
          <cell r="CE26" t="str">
            <v>0</v>
          </cell>
          <cell r="CF26" t="str">
            <v>0</v>
          </cell>
          <cell r="CG26" t="str">
            <v>0</v>
          </cell>
          <cell r="CH26" t="str">
            <v>0</v>
          </cell>
          <cell r="CI26">
            <v>8806.56</v>
          </cell>
          <cell r="CJ26">
            <v>10009</v>
          </cell>
          <cell r="CK26">
            <v>92354.61</v>
          </cell>
          <cell r="CL26">
            <v>103096</v>
          </cell>
          <cell r="CM26">
            <v>151462</v>
          </cell>
          <cell r="CO26">
            <v>643787.05000000005</v>
          </cell>
        </row>
        <row r="27">
          <cell r="A27" t="str">
            <v>Training</v>
          </cell>
          <cell r="B27">
            <v>3708.75</v>
          </cell>
          <cell r="C27">
            <v>17448</v>
          </cell>
          <cell r="D27">
            <v>35183.160000000003</v>
          </cell>
          <cell r="E27">
            <v>129864</v>
          </cell>
          <cell r="F27">
            <v>244510</v>
          </cell>
          <cell r="L27">
            <v>3043.39</v>
          </cell>
          <cell r="M27">
            <v>8350</v>
          </cell>
          <cell r="N27">
            <v>23432.400000000001</v>
          </cell>
          <cell r="O27">
            <v>47750</v>
          </cell>
          <cell r="P27">
            <v>121850</v>
          </cell>
          <cell r="Q27">
            <v>107693.36</v>
          </cell>
          <cell r="R27">
            <v>25426.03</v>
          </cell>
          <cell r="S27">
            <v>191580.51</v>
          </cell>
          <cell r="T27">
            <v>279486.14</v>
          </cell>
          <cell r="U27">
            <v>405809.31</v>
          </cell>
          <cell r="V27">
            <v>2768.8</v>
          </cell>
          <cell r="W27">
            <v>4850</v>
          </cell>
          <cell r="X27">
            <v>37981.480000000003</v>
          </cell>
          <cell r="Y27">
            <v>58765</v>
          </cell>
          <cell r="Z27">
            <v>85445</v>
          </cell>
          <cell r="AA27">
            <v>3007.5</v>
          </cell>
          <cell r="AB27">
            <v>20453.66</v>
          </cell>
          <cell r="AC27">
            <v>109620.88</v>
          </cell>
          <cell r="AD27">
            <v>120702.71</v>
          </cell>
          <cell r="AE27">
            <v>234475.67</v>
          </cell>
          <cell r="AF27">
            <v>17422.84</v>
          </cell>
          <cell r="AG27">
            <v>62733</v>
          </cell>
          <cell r="AH27">
            <v>91266.14</v>
          </cell>
          <cell r="AI27">
            <v>301699</v>
          </cell>
          <cell r="AJ27">
            <v>541088</v>
          </cell>
          <cell r="AK27">
            <v>127390.12</v>
          </cell>
          <cell r="AL27">
            <v>63339</v>
          </cell>
          <cell r="AM27">
            <v>435927.56</v>
          </cell>
          <cell r="AN27">
            <v>381935</v>
          </cell>
          <cell r="AO27">
            <v>790066</v>
          </cell>
          <cell r="AP27" t="str">
            <v>0</v>
          </cell>
          <cell r="AQ27" t="str">
            <v>0</v>
          </cell>
          <cell r="AR27" t="str">
            <v>0</v>
          </cell>
          <cell r="AS27" t="str">
            <v>0</v>
          </cell>
          <cell r="AT27" t="str">
            <v>0</v>
          </cell>
          <cell r="AU27">
            <v>265034.76</v>
          </cell>
          <cell r="AV27">
            <v>202599.69</v>
          </cell>
          <cell r="AW27">
            <v>924992.13</v>
          </cell>
          <cell r="AX27">
            <v>1320201.8500000001</v>
          </cell>
          <cell r="AY27">
            <v>2423243.98</v>
          </cell>
          <cell r="AZ27">
            <v>4093.4</v>
          </cell>
          <cell r="BA27">
            <v>4750</v>
          </cell>
          <cell r="BB27">
            <v>47224.45</v>
          </cell>
          <cell r="BC27">
            <v>28500</v>
          </cell>
          <cell r="BD27">
            <v>57000</v>
          </cell>
          <cell r="BE27">
            <v>6928.52</v>
          </cell>
          <cell r="BF27">
            <v>17287</v>
          </cell>
          <cell r="BG27">
            <v>25883.5</v>
          </cell>
          <cell r="BH27">
            <v>95206</v>
          </cell>
          <cell r="BI27">
            <v>208794</v>
          </cell>
          <cell r="BJ27">
            <v>11021.92</v>
          </cell>
          <cell r="BK27">
            <v>22037</v>
          </cell>
          <cell r="BL27">
            <v>73107.95</v>
          </cell>
          <cell r="BM27">
            <v>123706</v>
          </cell>
          <cell r="BN27">
            <v>265794</v>
          </cell>
          <cell r="BO27" t="str">
            <v>0</v>
          </cell>
          <cell r="BP27" t="str">
            <v>0</v>
          </cell>
          <cell r="BQ27" t="str">
            <v>0</v>
          </cell>
          <cell r="BR27" t="str">
            <v>0</v>
          </cell>
          <cell r="BS27" t="str">
            <v>0</v>
          </cell>
          <cell r="BY27">
            <v>276056.68</v>
          </cell>
          <cell r="BZ27">
            <v>224636.69</v>
          </cell>
          <cell r="CA27">
            <v>998100.08</v>
          </cell>
          <cell r="CB27">
            <v>1443907.85</v>
          </cell>
          <cell r="CC27">
            <v>2689037.98</v>
          </cell>
          <cell r="CD27" t="str">
            <v>0</v>
          </cell>
          <cell r="CE27" t="str">
            <v>0</v>
          </cell>
          <cell r="CF27" t="str">
            <v>0</v>
          </cell>
          <cell r="CG27" t="str">
            <v>0</v>
          </cell>
          <cell r="CH27" t="str">
            <v>0</v>
          </cell>
          <cell r="CI27">
            <v>6928.52</v>
          </cell>
          <cell r="CJ27">
            <v>16537</v>
          </cell>
          <cell r="CK27">
            <v>23403.5</v>
          </cell>
          <cell r="CL27">
            <v>90706</v>
          </cell>
          <cell r="CM27">
            <v>199794</v>
          </cell>
          <cell r="CO27">
            <v>534225.51</v>
          </cell>
        </row>
        <row r="28">
          <cell r="A28" t="str">
            <v>Outside Services</v>
          </cell>
          <cell r="B28">
            <v>314343.34999999998</v>
          </cell>
          <cell r="C28">
            <v>323640</v>
          </cell>
          <cell r="D28">
            <v>1821393.89</v>
          </cell>
          <cell r="E28">
            <v>1850053</v>
          </cell>
          <cell r="F28">
            <v>3770428</v>
          </cell>
          <cell r="L28">
            <v>401434.94</v>
          </cell>
          <cell r="M28">
            <v>506084</v>
          </cell>
          <cell r="N28">
            <v>2403776.7999999998</v>
          </cell>
          <cell r="O28">
            <v>2887654</v>
          </cell>
          <cell r="P28">
            <v>5847158</v>
          </cell>
          <cell r="Q28">
            <v>478441.27</v>
          </cell>
          <cell r="R28">
            <v>593273</v>
          </cell>
          <cell r="S28">
            <v>3731603.56</v>
          </cell>
          <cell r="T28">
            <v>3826839</v>
          </cell>
          <cell r="U28">
            <v>7815623.9900000002</v>
          </cell>
          <cell r="V28">
            <v>345777.13</v>
          </cell>
          <cell r="W28">
            <v>355094</v>
          </cell>
          <cell r="X28">
            <v>2316500.5</v>
          </cell>
          <cell r="Y28">
            <v>2240107</v>
          </cell>
          <cell r="Z28">
            <v>4420279</v>
          </cell>
          <cell r="AA28">
            <v>367352.74</v>
          </cell>
          <cell r="AB28">
            <v>375897.12</v>
          </cell>
          <cell r="AC28">
            <v>1784619.51</v>
          </cell>
          <cell r="AD28">
            <v>2089608.3</v>
          </cell>
          <cell r="AE28">
            <v>4273119.95</v>
          </cell>
          <cell r="AF28">
            <v>3112647.85</v>
          </cell>
          <cell r="AG28">
            <v>3357782</v>
          </cell>
          <cell r="AH28">
            <v>17470953.670000002</v>
          </cell>
          <cell r="AI28">
            <v>18150925</v>
          </cell>
          <cell r="AJ28">
            <v>39384123</v>
          </cell>
          <cell r="AK28">
            <v>355181.31</v>
          </cell>
          <cell r="AL28">
            <v>672348</v>
          </cell>
          <cell r="AM28">
            <v>4935936.83</v>
          </cell>
          <cell r="AN28">
            <v>4014436</v>
          </cell>
          <cell r="AO28">
            <v>7852711</v>
          </cell>
          <cell r="AP28" t="str">
            <v>0</v>
          </cell>
          <cell r="AQ28" t="str">
            <v>0</v>
          </cell>
          <cell r="AR28" t="str">
            <v>0</v>
          </cell>
          <cell r="AS28" t="str">
            <v>0</v>
          </cell>
          <cell r="AT28" t="str">
            <v>0</v>
          </cell>
          <cell r="AU28">
            <v>5375178.5899999989</v>
          </cell>
          <cell r="AV28">
            <v>6184118.1200000001</v>
          </cell>
          <cell r="AW28">
            <v>34464784.759999998</v>
          </cell>
          <cell r="AX28">
            <v>35059622.299999997</v>
          </cell>
          <cell r="AY28">
            <v>73363442.939999998</v>
          </cell>
          <cell r="AZ28">
            <v>269811.73</v>
          </cell>
          <cell r="BA28">
            <v>155000</v>
          </cell>
          <cell r="BB28">
            <v>1205948.45</v>
          </cell>
          <cell r="BC28">
            <v>930000</v>
          </cell>
          <cell r="BD28">
            <v>1860000</v>
          </cell>
          <cell r="BE28">
            <v>706411.48</v>
          </cell>
          <cell r="BF28">
            <v>1502859</v>
          </cell>
          <cell r="BG28">
            <v>4616466.47</v>
          </cell>
          <cell r="BH28">
            <v>7246672</v>
          </cell>
          <cell r="BI28">
            <v>18832161</v>
          </cell>
          <cell r="BJ28">
            <v>976223.21</v>
          </cell>
          <cell r="BK28">
            <v>1657859</v>
          </cell>
          <cell r="BL28">
            <v>5822414.9199999999</v>
          </cell>
          <cell r="BM28">
            <v>8176672</v>
          </cell>
          <cell r="BN28">
            <v>20692161</v>
          </cell>
          <cell r="BO28">
            <v>-98823.3</v>
          </cell>
          <cell r="BP28">
            <v>-308760</v>
          </cell>
          <cell r="BQ28">
            <v>-1260048.6200000001</v>
          </cell>
          <cell r="BR28">
            <v>-1852560</v>
          </cell>
          <cell r="BS28">
            <v>-3705120</v>
          </cell>
          <cell r="BY28">
            <v>6252578.4999999991</v>
          </cell>
          <cell r="BZ28">
            <v>7533217.1200000001</v>
          </cell>
          <cell r="CA28">
            <v>39027151.059999995</v>
          </cell>
          <cell r="CB28">
            <v>41383734.299999997</v>
          </cell>
          <cell r="CC28">
            <v>90350483.939999998</v>
          </cell>
          <cell r="CD28" t="str">
            <v>0</v>
          </cell>
          <cell r="CE28" t="str">
            <v>0</v>
          </cell>
          <cell r="CF28" t="str">
            <v>0</v>
          </cell>
          <cell r="CG28" t="str">
            <v>0</v>
          </cell>
          <cell r="CH28" t="str">
            <v>0</v>
          </cell>
          <cell r="CI28">
            <v>658017.81000000006</v>
          </cell>
          <cell r="CJ28">
            <v>1429359</v>
          </cell>
          <cell r="CK28">
            <v>3974896.35</v>
          </cell>
          <cell r="CL28">
            <v>6805672</v>
          </cell>
          <cell r="CM28">
            <v>17950161</v>
          </cell>
          <cell r="CO28">
            <v>18965671.260000002</v>
          </cell>
        </row>
        <row r="29">
          <cell r="A29" t="str">
            <v>Provision for Bad Debt</v>
          </cell>
          <cell r="B29">
            <v>58838</v>
          </cell>
          <cell r="C29">
            <v>227075.85</v>
          </cell>
          <cell r="D29">
            <v>916838</v>
          </cell>
          <cell r="E29">
            <v>1429605.2</v>
          </cell>
          <cell r="F29">
            <v>1728806.1</v>
          </cell>
          <cell r="L29">
            <v>-950493.97</v>
          </cell>
          <cell r="M29">
            <v>91831.45</v>
          </cell>
          <cell r="N29">
            <v>-56389.97</v>
          </cell>
          <cell r="O29">
            <v>1136536.21</v>
          </cell>
          <cell r="P29">
            <v>1577048.55</v>
          </cell>
          <cell r="Q29">
            <v>-447481</v>
          </cell>
          <cell r="R29">
            <v>254674.25</v>
          </cell>
          <cell r="S29">
            <v>675617</v>
          </cell>
          <cell r="T29">
            <v>1610380.79</v>
          </cell>
          <cell r="U29">
            <v>2105257.4300000002</v>
          </cell>
          <cell r="V29">
            <v>363145.26</v>
          </cell>
          <cell r="W29">
            <v>290209.06</v>
          </cell>
          <cell r="X29">
            <v>1577511.59</v>
          </cell>
          <cell r="Y29">
            <v>1702625.93</v>
          </cell>
          <cell r="Z29">
            <v>2307436.5699999998</v>
          </cell>
          <cell r="AA29">
            <v>-569432</v>
          </cell>
          <cell r="AB29">
            <v>151213.64000000001</v>
          </cell>
          <cell r="AC29">
            <v>230908</v>
          </cell>
          <cell r="AD29">
            <v>1074816</v>
          </cell>
          <cell r="AE29">
            <v>1571264.53</v>
          </cell>
          <cell r="AF29">
            <v>-685005</v>
          </cell>
          <cell r="AG29">
            <v>368134.81</v>
          </cell>
          <cell r="AH29">
            <v>7426343</v>
          </cell>
          <cell r="AI29">
            <v>9323750.6100000013</v>
          </cell>
          <cell r="AJ29">
            <v>10831143.77</v>
          </cell>
          <cell r="AK29" t="str">
            <v>0</v>
          </cell>
          <cell r="AL29" t="str">
            <v>0</v>
          </cell>
          <cell r="AM29" t="str">
            <v>0</v>
          </cell>
          <cell r="AN29" t="str">
            <v>0</v>
          </cell>
          <cell r="AO29" t="str">
            <v>0</v>
          </cell>
          <cell r="AP29" t="str">
            <v>0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>
            <v>-2230428.71</v>
          </cell>
          <cell r="AV29">
            <v>1383139.06</v>
          </cell>
          <cell r="AW29">
            <v>10770827.619999999</v>
          </cell>
          <cell r="AX29">
            <v>16277714.740000002</v>
          </cell>
          <cell r="AY29">
            <v>20120956.949999999</v>
          </cell>
          <cell r="AZ29">
            <v>-500000</v>
          </cell>
          <cell r="BA29">
            <v>107083</v>
          </cell>
          <cell r="BB29">
            <v>-64336.46</v>
          </cell>
          <cell r="BC29">
            <v>642498</v>
          </cell>
          <cell r="BD29">
            <v>1284996</v>
          </cell>
          <cell r="BE29">
            <v>55960.38</v>
          </cell>
          <cell r="BF29" t="str">
            <v>0</v>
          </cell>
          <cell r="BG29">
            <v>57526.06</v>
          </cell>
          <cell r="BH29" t="str">
            <v>0</v>
          </cell>
          <cell r="BI29" t="str">
            <v>0</v>
          </cell>
          <cell r="BJ29">
            <v>-444039.62</v>
          </cell>
          <cell r="BK29">
            <v>107083</v>
          </cell>
          <cell r="BL29">
            <v>-6810.4000000000233</v>
          </cell>
          <cell r="BM29">
            <v>642498</v>
          </cell>
          <cell r="BN29">
            <v>1284996</v>
          </cell>
          <cell r="BO29" t="str">
            <v>0</v>
          </cell>
          <cell r="BP29" t="str">
            <v>0</v>
          </cell>
          <cell r="BQ29" t="str">
            <v>0</v>
          </cell>
          <cell r="BR29" t="str">
            <v>0</v>
          </cell>
          <cell r="BS29" t="str">
            <v>0</v>
          </cell>
          <cell r="BY29">
            <v>-2674468.33</v>
          </cell>
          <cell r="BZ29">
            <v>1490222.06</v>
          </cell>
          <cell r="CA29">
            <v>10764017.219999999</v>
          </cell>
          <cell r="CB29">
            <v>16920212.740000002</v>
          </cell>
          <cell r="CC29">
            <v>21405952.949999999</v>
          </cell>
          <cell r="CD29" t="str">
            <v>0</v>
          </cell>
          <cell r="CE29" t="str">
            <v>0</v>
          </cell>
          <cell r="CF29" t="str">
            <v>0</v>
          </cell>
          <cell r="CG29" t="str">
            <v>0</v>
          </cell>
          <cell r="CH29" t="str">
            <v>0</v>
          </cell>
          <cell r="CI29">
            <v>55960.38</v>
          </cell>
          <cell r="CJ29" t="str">
            <v>0</v>
          </cell>
          <cell r="CK29">
            <v>57526.06</v>
          </cell>
          <cell r="CL29" t="str">
            <v>0</v>
          </cell>
          <cell r="CM29" t="str">
            <v>0</v>
          </cell>
          <cell r="CO29">
            <v>4067217.05</v>
          </cell>
        </row>
        <row r="30">
          <cell r="A30" t="str">
            <v>Miscellaneous</v>
          </cell>
          <cell r="B30">
            <v>-9716.2900000000009</v>
          </cell>
          <cell r="C30">
            <v>6314</v>
          </cell>
          <cell r="D30">
            <v>-13247.28</v>
          </cell>
          <cell r="E30">
            <v>59712</v>
          </cell>
          <cell r="F30">
            <v>104346</v>
          </cell>
          <cell r="L30">
            <v>-4324656.08</v>
          </cell>
          <cell r="M30">
            <v>45924</v>
          </cell>
          <cell r="N30">
            <v>-4186878.21</v>
          </cell>
          <cell r="O30">
            <v>-1990631</v>
          </cell>
          <cell r="P30">
            <v>-1718737</v>
          </cell>
          <cell r="Q30">
            <v>6596.61</v>
          </cell>
          <cell r="R30">
            <v>20427.990000000002</v>
          </cell>
          <cell r="S30">
            <v>116578.8</v>
          </cell>
          <cell r="T30">
            <v>164577.94</v>
          </cell>
          <cell r="U30">
            <v>368843.89</v>
          </cell>
          <cell r="V30">
            <v>44968.67</v>
          </cell>
          <cell r="W30">
            <v>51902</v>
          </cell>
          <cell r="X30">
            <v>245539.01</v>
          </cell>
          <cell r="Y30">
            <v>270108</v>
          </cell>
          <cell r="Z30">
            <v>357132</v>
          </cell>
          <cell r="AA30">
            <v>2677</v>
          </cell>
          <cell r="AB30">
            <v>-5649.32</v>
          </cell>
          <cell r="AC30">
            <v>-25669.55</v>
          </cell>
          <cell r="AD30">
            <v>-33895.919999999998</v>
          </cell>
          <cell r="AE30">
            <v>-67791.839999999997</v>
          </cell>
          <cell r="AF30">
            <v>98336.92</v>
          </cell>
          <cell r="AG30">
            <v>0</v>
          </cell>
          <cell r="AH30">
            <v>-49275.31</v>
          </cell>
          <cell r="AI30">
            <v>-266000</v>
          </cell>
          <cell r="AJ30">
            <v>-610000</v>
          </cell>
          <cell r="AK30">
            <v>-2677684.77</v>
          </cell>
          <cell r="AL30">
            <v>-2809365</v>
          </cell>
          <cell r="AM30">
            <v>-16318232.819999998</v>
          </cell>
          <cell r="AN30">
            <v>-16854484</v>
          </cell>
          <cell r="AO30">
            <v>-33705034</v>
          </cell>
          <cell r="AP30" t="str">
            <v>0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>
            <v>-6859477.9400000013</v>
          </cell>
          <cell r="AV30">
            <v>-2690446.33</v>
          </cell>
          <cell r="AW30">
            <v>-20231185.359999999</v>
          </cell>
          <cell r="AX30">
            <v>-18650612.98</v>
          </cell>
          <cell r="AY30">
            <v>-35271240.950000003</v>
          </cell>
          <cell r="AZ30">
            <v>-5327.26</v>
          </cell>
          <cell r="BA30">
            <v>4750</v>
          </cell>
          <cell r="BB30">
            <v>-28294.54</v>
          </cell>
          <cell r="BC30">
            <v>28500</v>
          </cell>
          <cell r="BD30">
            <v>57000</v>
          </cell>
          <cell r="BE30">
            <v>39003.300000000003</v>
          </cell>
          <cell r="BF30">
            <v>88761</v>
          </cell>
          <cell r="BG30">
            <v>-178133.3</v>
          </cell>
          <cell r="BH30">
            <v>515025</v>
          </cell>
          <cell r="BI30">
            <v>1044698</v>
          </cell>
          <cell r="BJ30">
            <v>33676.04</v>
          </cell>
          <cell r="BK30">
            <v>93511</v>
          </cell>
          <cell r="BL30">
            <v>-206427.84</v>
          </cell>
          <cell r="BM30">
            <v>543525</v>
          </cell>
          <cell r="BN30">
            <v>1101698</v>
          </cell>
          <cell r="BO30" t="str">
            <v>0</v>
          </cell>
          <cell r="BP30" t="str">
            <v>0</v>
          </cell>
          <cell r="BQ30" t="str">
            <v>0</v>
          </cell>
          <cell r="BR30" t="str">
            <v>0</v>
          </cell>
          <cell r="BS30" t="str">
            <v>0</v>
          </cell>
          <cell r="BY30">
            <v>-6825801.9000000013</v>
          </cell>
          <cell r="BZ30">
            <v>-2596935.33</v>
          </cell>
          <cell r="CA30">
            <v>-20437613.199999999</v>
          </cell>
          <cell r="CB30">
            <v>-18107087.98</v>
          </cell>
          <cell r="CC30">
            <v>-34169542.950000003</v>
          </cell>
          <cell r="CD30" t="str">
            <v>0</v>
          </cell>
          <cell r="CE30" t="str">
            <v>0</v>
          </cell>
          <cell r="CF30" t="str">
            <v>0</v>
          </cell>
          <cell r="CG30" t="str">
            <v>0</v>
          </cell>
          <cell r="CH30" t="str">
            <v>0</v>
          </cell>
          <cell r="CI30">
            <v>36378.11</v>
          </cell>
          <cell r="CJ30">
            <v>66694</v>
          </cell>
          <cell r="CK30">
            <v>-244740.59</v>
          </cell>
          <cell r="CL30">
            <v>420911</v>
          </cell>
          <cell r="CM30">
            <v>801617</v>
          </cell>
          <cell r="CO30">
            <v>-12147864.239999998</v>
          </cell>
        </row>
        <row r="31">
          <cell r="A31" t="str">
            <v>Expense Billings</v>
          </cell>
          <cell r="B31">
            <v>488909.04</v>
          </cell>
          <cell r="C31">
            <v>538103</v>
          </cell>
          <cell r="D31">
            <v>3413215.58</v>
          </cell>
          <cell r="E31">
            <v>3635118</v>
          </cell>
          <cell r="F31">
            <v>6751985</v>
          </cell>
          <cell r="L31">
            <v>676929.81</v>
          </cell>
          <cell r="M31">
            <v>724945</v>
          </cell>
          <cell r="N31">
            <v>4687060.88</v>
          </cell>
          <cell r="O31">
            <v>4932579</v>
          </cell>
          <cell r="P31">
            <v>9122739</v>
          </cell>
          <cell r="Q31">
            <v>1033772.02</v>
          </cell>
          <cell r="R31">
            <v>1126310</v>
          </cell>
          <cell r="S31">
            <v>7145862.2400000002</v>
          </cell>
          <cell r="T31">
            <v>7644935.0800000001</v>
          </cell>
          <cell r="U31">
            <v>14174582.210000001</v>
          </cell>
          <cell r="V31">
            <v>565340.9</v>
          </cell>
          <cell r="W31">
            <v>554693</v>
          </cell>
          <cell r="X31">
            <v>3961055.82</v>
          </cell>
          <cell r="Y31">
            <v>3797958</v>
          </cell>
          <cell r="Z31">
            <v>7011398</v>
          </cell>
          <cell r="AA31">
            <v>595962.53</v>
          </cell>
          <cell r="AB31">
            <v>643859.28</v>
          </cell>
          <cell r="AC31">
            <v>4148242.3</v>
          </cell>
          <cell r="AD31">
            <v>4340632.45</v>
          </cell>
          <cell r="AE31">
            <v>8064761.1400000006</v>
          </cell>
          <cell r="AF31">
            <v>3081249.69</v>
          </cell>
          <cell r="AG31">
            <v>3163351</v>
          </cell>
          <cell r="AH31">
            <v>20852656.900000002</v>
          </cell>
          <cell r="AI31">
            <v>21292475</v>
          </cell>
          <cell r="AJ31">
            <v>39560341</v>
          </cell>
          <cell r="AK31">
            <v>-6818887.9799999995</v>
          </cell>
          <cell r="AL31">
            <v>-7074788</v>
          </cell>
          <cell r="AM31">
            <v>-46809156.409999996</v>
          </cell>
          <cell r="AN31">
            <v>-48193118</v>
          </cell>
          <cell r="AO31">
            <v>-89135592</v>
          </cell>
          <cell r="AP31" t="str">
            <v>0</v>
          </cell>
          <cell r="AQ31" t="str">
            <v>0</v>
          </cell>
          <cell r="AR31" t="str">
            <v>0</v>
          </cell>
          <cell r="AS31" t="str">
            <v>0</v>
          </cell>
          <cell r="AT31" t="str">
            <v>0</v>
          </cell>
          <cell r="AU31">
            <v>-376723.98999999929</v>
          </cell>
          <cell r="AV31">
            <v>-323526.71999999997</v>
          </cell>
          <cell r="AW31">
            <v>-2601062.6899999902</v>
          </cell>
          <cell r="AX31">
            <v>-2549420.4700000002</v>
          </cell>
          <cell r="AY31">
            <v>-4449785.650000006</v>
          </cell>
          <cell r="AZ31">
            <v>-20356.240000000002</v>
          </cell>
          <cell r="BA31">
            <v>-207579</v>
          </cell>
          <cell r="BB31">
            <v>-529930.11</v>
          </cell>
          <cell r="BC31">
            <v>-1212275</v>
          </cell>
          <cell r="BD31">
            <v>-2461674</v>
          </cell>
          <cell r="BE31">
            <v>397080.23</v>
          </cell>
          <cell r="BF31">
            <v>531749</v>
          </cell>
          <cell r="BG31">
            <v>3130992.8</v>
          </cell>
          <cell r="BH31">
            <v>3766034</v>
          </cell>
          <cell r="BI31">
            <v>6919519</v>
          </cell>
          <cell r="BJ31">
            <v>376723.99</v>
          </cell>
          <cell r="BK31">
            <v>324170</v>
          </cell>
          <cell r="BL31">
            <v>2601062.69</v>
          </cell>
          <cell r="BM31">
            <v>2553759</v>
          </cell>
          <cell r="BN31">
            <v>4457845</v>
          </cell>
          <cell r="BO31" t="str">
            <v>0</v>
          </cell>
          <cell r="BP31" t="str">
            <v>0</v>
          </cell>
          <cell r="BQ31" t="str">
            <v>0</v>
          </cell>
          <cell r="BR31" t="str">
            <v>0</v>
          </cell>
          <cell r="BS31" t="str">
            <v>0</v>
          </cell>
          <cell r="BY31">
            <v>7.5669959187507629E-10</v>
          </cell>
          <cell r="BZ31">
            <v>643.28000000026077</v>
          </cell>
          <cell r="CA31">
            <v>1.0710209608078003E-8</v>
          </cell>
          <cell r="CB31">
            <v>4338.5300000011921</v>
          </cell>
          <cell r="CC31">
            <v>8059.3499999940395</v>
          </cell>
          <cell r="CD31" t="str">
            <v>0</v>
          </cell>
          <cell r="CE31" t="str">
            <v>0</v>
          </cell>
          <cell r="CF31" t="str">
            <v>0</v>
          </cell>
          <cell r="CG31" t="str">
            <v>0</v>
          </cell>
          <cell r="CH31" t="str">
            <v>0</v>
          </cell>
          <cell r="CI31">
            <v>321300.75</v>
          </cell>
          <cell r="CJ31">
            <v>246007</v>
          </cell>
          <cell r="CK31">
            <v>2194673.87</v>
          </cell>
          <cell r="CL31">
            <v>2032482</v>
          </cell>
          <cell r="CM31">
            <v>3473768</v>
          </cell>
          <cell r="CO31">
            <v>-3.4924596548080444E-9</v>
          </cell>
        </row>
        <row r="33">
          <cell r="A33" t="str">
            <v>Depreciation and Amortization</v>
          </cell>
          <cell r="B33">
            <v>1173036.29</v>
          </cell>
          <cell r="C33">
            <v>1229323.78</v>
          </cell>
          <cell r="D33">
            <v>7068998.8600000003</v>
          </cell>
          <cell r="E33">
            <v>7376111.2200000007</v>
          </cell>
          <cell r="F33">
            <v>14987216.690000001</v>
          </cell>
          <cell r="L33">
            <v>1724271.96</v>
          </cell>
          <cell r="M33">
            <v>1896090.54</v>
          </cell>
          <cell r="N33">
            <v>10419377.789999999</v>
          </cell>
          <cell r="O33">
            <v>11241690.420000002</v>
          </cell>
          <cell r="P33">
            <v>23073759.290000007</v>
          </cell>
          <cell r="Q33">
            <v>2856630.71</v>
          </cell>
          <cell r="R33">
            <v>2872153.23</v>
          </cell>
          <cell r="S33">
            <v>17160551.669999998</v>
          </cell>
          <cell r="T33">
            <v>17227795.510000002</v>
          </cell>
          <cell r="U33">
            <v>34516783.890000008</v>
          </cell>
          <cell r="V33">
            <v>877038.04</v>
          </cell>
          <cell r="W33">
            <v>959254.09</v>
          </cell>
          <cell r="X33">
            <v>5320467.7</v>
          </cell>
          <cell r="Y33">
            <v>5660092.3700000001</v>
          </cell>
          <cell r="Z33">
            <v>11609461.59</v>
          </cell>
          <cell r="AA33">
            <v>1149855.28</v>
          </cell>
          <cell r="AB33">
            <v>1237880.22</v>
          </cell>
          <cell r="AC33">
            <v>6910741.4300000006</v>
          </cell>
          <cell r="AD33">
            <v>7451339.3100000005</v>
          </cell>
          <cell r="AE33">
            <v>14912723.169999998</v>
          </cell>
          <cell r="AF33">
            <v>6990275.1300000008</v>
          </cell>
          <cell r="AG33">
            <v>7360302</v>
          </cell>
          <cell r="AH33">
            <v>42745461.06000001</v>
          </cell>
          <cell r="AI33">
            <v>41113219</v>
          </cell>
          <cell r="AJ33">
            <v>85197584</v>
          </cell>
          <cell r="AK33">
            <v>1.000000000290413E-2</v>
          </cell>
          <cell r="AL33" t="str">
            <v>0</v>
          </cell>
          <cell r="AM33">
            <v>9.9999998564896941E-3</v>
          </cell>
          <cell r="AN33" t="str">
            <v>0</v>
          </cell>
          <cell r="AO33" t="str">
            <v>0</v>
          </cell>
          <cell r="AP33" t="str">
            <v>0</v>
          </cell>
          <cell r="AQ33" t="str">
            <v>0</v>
          </cell>
          <cell r="AR33" t="str">
            <v>0</v>
          </cell>
          <cell r="AS33" t="str">
            <v>0</v>
          </cell>
          <cell r="AT33" t="str">
            <v>0</v>
          </cell>
          <cell r="AU33">
            <v>14771107.42</v>
          </cell>
          <cell r="AV33">
            <v>15555003.859999999</v>
          </cell>
          <cell r="AW33">
            <v>89625598.520000011</v>
          </cell>
          <cell r="AX33">
            <v>90070247.830000013</v>
          </cell>
          <cell r="AY33">
            <v>184297528.63000003</v>
          </cell>
          <cell r="AZ33">
            <v>221021.65</v>
          </cell>
          <cell r="BA33">
            <v>159425</v>
          </cell>
          <cell r="BB33">
            <v>776678.04</v>
          </cell>
          <cell r="BC33">
            <v>956550</v>
          </cell>
          <cell r="BD33">
            <v>1950600</v>
          </cell>
          <cell r="BE33">
            <v>1579203.9</v>
          </cell>
          <cell r="BF33">
            <v>1613479.73</v>
          </cell>
          <cell r="BG33">
            <v>9658447.0800000001</v>
          </cell>
          <cell r="BH33">
            <v>9744842.7400000002</v>
          </cell>
          <cell r="BI33">
            <v>20334531.990000002</v>
          </cell>
          <cell r="BJ33">
            <v>1800225.55</v>
          </cell>
          <cell r="BK33">
            <v>1772904.73</v>
          </cell>
          <cell r="BL33">
            <v>10435125.120000001</v>
          </cell>
          <cell r="BM33">
            <v>10701392.74</v>
          </cell>
          <cell r="BN33">
            <v>22285131.990000002</v>
          </cell>
          <cell r="BO33" t="str">
            <v>0</v>
          </cell>
          <cell r="BP33" t="str">
            <v>0</v>
          </cell>
          <cell r="BQ33" t="str">
            <v>0</v>
          </cell>
          <cell r="BR33" t="str">
            <v>0</v>
          </cell>
          <cell r="BS33" t="str">
            <v>0</v>
          </cell>
          <cell r="BY33">
            <v>16571332.970000001</v>
          </cell>
          <cell r="BZ33">
            <v>17327908.59</v>
          </cell>
          <cell r="CA33">
            <v>100060723.64000002</v>
          </cell>
          <cell r="CB33">
            <v>100771640.57000001</v>
          </cell>
          <cell r="CC33">
            <v>206582660.62000003</v>
          </cell>
          <cell r="CD33" t="str">
            <v>0</v>
          </cell>
          <cell r="CE33" t="str">
            <v>0</v>
          </cell>
          <cell r="CF33" t="str">
            <v>0</v>
          </cell>
          <cell r="CG33" t="str">
            <v>0</v>
          </cell>
          <cell r="CH33" t="str">
            <v>0</v>
          </cell>
          <cell r="CI33">
            <v>1430999.61</v>
          </cell>
          <cell r="CJ33">
            <v>1490149.73</v>
          </cell>
          <cell r="CK33">
            <v>8840562.5899999999</v>
          </cell>
          <cell r="CL33">
            <v>9004862.7400000002</v>
          </cell>
          <cell r="CM33">
            <v>18854571.990000002</v>
          </cell>
          <cell r="CO33">
            <v>51065983.649999999</v>
          </cell>
        </row>
        <row r="34">
          <cell r="A34" t="str">
            <v>Total Taxes - Other Than Income Taxes</v>
          </cell>
          <cell r="B34">
            <v>647760.38</v>
          </cell>
          <cell r="C34">
            <v>745657.39</v>
          </cell>
          <cell r="D34">
            <v>4025036.17</v>
          </cell>
          <cell r="E34">
            <v>4236591.97</v>
          </cell>
          <cell r="F34">
            <v>7668512.7299999986</v>
          </cell>
          <cell r="L34">
            <v>728465.13</v>
          </cell>
          <cell r="M34">
            <v>822382.83</v>
          </cell>
          <cell r="N34">
            <v>4757812.21</v>
          </cell>
          <cell r="O34">
            <v>5015679.9800000004</v>
          </cell>
          <cell r="P34">
            <v>9923198.9600000009</v>
          </cell>
          <cell r="Q34">
            <v>1123792.32</v>
          </cell>
          <cell r="R34">
            <v>1183879.1499999999</v>
          </cell>
          <cell r="S34">
            <v>7461374.4900000002</v>
          </cell>
          <cell r="T34">
            <v>7319439.3100000005</v>
          </cell>
          <cell r="U34">
            <v>13876334.390000001</v>
          </cell>
          <cell r="V34">
            <v>1197208.71</v>
          </cell>
          <cell r="W34">
            <v>1408296.5</v>
          </cell>
          <cell r="X34">
            <v>7904545.3999999994</v>
          </cell>
          <cell r="Y34">
            <v>8673844.4299999997</v>
          </cell>
          <cell r="Z34">
            <v>14653351.93</v>
          </cell>
          <cell r="AA34">
            <v>1861919.16</v>
          </cell>
          <cell r="AB34">
            <v>2594933.15</v>
          </cell>
          <cell r="AC34">
            <v>12762657.810000001</v>
          </cell>
          <cell r="AD34">
            <v>17098408.98</v>
          </cell>
          <cell r="AE34">
            <v>24586564.970000003</v>
          </cell>
          <cell r="AF34">
            <v>11590987.400000002</v>
          </cell>
          <cell r="AG34">
            <v>15187120</v>
          </cell>
          <cell r="AH34">
            <v>54375704.950000018</v>
          </cell>
          <cell r="AI34">
            <v>66674405</v>
          </cell>
          <cell r="AJ34">
            <v>130284972</v>
          </cell>
          <cell r="AK34">
            <v>1.0000000067520887E-2</v>
          </cell>
          <cell r="AL34" t="str">
            <v>0</v>
          </cell>
          <cell r="AM34">
            <v>2.9999999969732016E-2</v>
          </cell>
          <cell r="AN34" t="str">
            <v>0</v>
          </cell>
          <cell r="AO34" t="str">
            <v>0</v>
          </cell>
          <cell r="AP34" t="str">
            <v>0</v>
          </cell>
          <cell r="AQ34" t="str">
            <v>0</v>
          </cell>
          <cell r="AR34" t="str">
            <v>0</v>
          </cell>
          <cell r="AS34" t="str">
            <v>0</v>
          </cell>
          <cell r="AT34" t="str">
            <v>0</v>
          </cell>
          <cell r="AU34">
            <v>17150133.110000003</v>
          </cell>
          <cell r="AV34">
            <v>21942269.020000003</v>
          </cell>
          <cell r="AW34">
            <v>91287131.060000032</v>
          </cell>
          <cell r="AX34">
            <v>109018369.67000002</v>
          </cell>
          <cell r="AY34">
            <v>200992934.98000002</v>
          </cell>
          <cell r="AZ34">
            <v>130187.62</v>
          </cell>
          <cell r="BA34">
            <v>87350</v>
          </cell>
          <cell r="BB34">
            <v>656606.04</v>
          </cell>
          <cell r="BC34">
            <v>524100</v>
          </cell>
          <cell r="BD34">
            <v>1048200</v>
          </cell>
          <cell r="BE34">
            <v>872481.82</v>
          </cell>
          <cell r="BF34">
            <v>817111.48</v>
          </cell>
          <cell r="BG34">
            <v>4869347.5199999996</v>
          </cell>
          <cell r="BH34">
            <v>4746328.3</v>
          </cell>
          <cell r="BI34">
            <v>9638019.2799999993</v>
          </cell>
          <cell r="BJ34">
            <v>1002669.44</v>
          </cell>
          <cell r="BK34">
            <v>904461.48</v>
          </cell>
          <cell r="BL34">
            <v>5525953.5600000005</v>
          </cell>
          <cell r="BM34">
            <v>5270428.3</v>
          </cell>
          <cell r="BN34">
            <v>10686219.279999999</v>
          </cell>
          <cell r="BO34" t="str">
            <v>0</v>
          </cell>
          <cell r="BP34" t="str">
            <v>0</v>
          </cell>
          <cell r="BQ34" t="str">
            <v>0</v>
          </cell>
          <cell r="BR34" t="str">
            <v>0</v>
          </cell>
          <cell r="BS34" t="str">
            <v>0</v>
          </cell>
          <cell r="BY34">
            <v>18152802.550000004</v>
          </cell>
          <cell r="BZ34">
            <v>22846730.500000004</v>
          </cell>
          <cell r="CA34">
            <v>96813084.620000035</v>
          </cell>
          <cell r="CB34">
            <v>114288797.97000001</v>
          </cell>
          <cell r="CC34">
            <v>211679154.26000002</v>
          </cell>
          <cell r="CD34" t="str">
            <v>0</v>
          </cell>
          <cell r="CE34" t="str">
            <v>0</v>
          </cell>
          <cell r="CF34" t="str">
            <v>0</v>
          </cell>
          <cell r="CG34" t="str">
            <v>0</v>
          </cell>
          <cell r="CH34" t="str">
            <v>0</v>
          </cell>
          <cell r="CI34">
            <v>757387.78</v>
          </cell>
          <cell r="CJ34">
            <v>736336.48</v>
          </cell>
          <cell r="CK34">
            <v>4296046.34</v>
          </cell>
          <cell r="CL34">
            <v>4261678.3</v>
          </cell>
          <cell r="CM34">
            <v>8668719.2799999993</v>
          </cell>
          <cell r="CO34">
            <v>56745286.31000001</v>
          </cell>
        </row>
        <row r="36">
          <cell r="A36" t="str">
            <v>Interest Income</v>
          </cell>
          <cell r="B36">
            <v>84040.9</v>
          </cell>
          <cell r="C36">
            <v>70500</v>
          </cell>
          <cell r="D36">
            <v>330760.37</v>
          </cell>
          <cell r="E36">
            <v>375600</v>
          </cell>
          <cell r="F36">
            <v>880300</v>
          </cell>
          <cell r="L36">
            <v>146799.88</v>
          </cell>
          <cell r="M36">
            <v>125300</v>
          </cell>
          <cell r="N36">
            <v>578401.17000000004</v>
          </cell>
          <cell r="O36">
            <v>667200</v>
          </cell>
          <cell r="P36">
            <v>1563700</v>
          </cell>
          <cell r="Q36">
            <v>193309.41</v>
          </cell>
          <cell r="R36">
            <v>172300</v>
          </cell>
          <cell r="S36">
            <v>761651.69</v>
          </cell>
          <cell r="T36">
            <v>921500</v>
          </cell>
          <cell r="U36">
            <v>2146800</v>
          </cell>
          <cell r="V36">
            <v>113157.52</v>
          </cell>
          <cell r="W36">
            <v>92200</v>
          </cell>
          <cell r="X36">
            <v>465868.06</v>
          </cell>
          <cell r="Y36">
            <v>499400</v>
          </cell>
          <cell r="Z36">
            <v>1158800</v>
          </cell>
          <cell r="AA36">
            <v>78873.490000000005</v>
          </cell>
          <cell r="AB36">
            <v>67200</v>
          </cell>
          <cell r="AC36">
            <v>310766.69</v>
          </cell>
          <cell r="AD36">
            <v>358400</v>
          </cell>
          <cell r="AE36">
            <v>840300</v>
          </cell>
          <cell r="AF36">
            <v>648053.39</v>
          </cell>
          <cell r="AG36">
            <v>453600</v>
          </cell>
          <cell r="AH36">
            <v>2573033.7000000002</v>
          </cell>
          <cell r="AI36">
            <v>2431200</v>
          </cell>
          <cell r="AJ36">
            <v>5652900</v>
          </cell>
          <cell r="AK36">
            <v>81075.47</v>
          </cell>
          <cell r="AL36" t="str">
            <v>0</v>
          </cell>
          <cell r="AM36">
            <v>145310.19</v>
          </cell>
          <cell r="AN36" t="str">
            <v>0</v>
          </cell>
          <cell r="AO36" t="str">
            <v>0</v>
          </cell>
          <cell r="AP36" t="str">
            <v>0</v>
          </cell>
          <cell r="AQ36" t="str">
            <v>0</v>
          </cell>
          <cell r="AR36" t="str">
            <v>0</v>
          </cell>
          <cell r="AS36" t="str">
            <v>0</v>
          </cell>
          <cell r="AT36" t="str">
            <v>0</v>
          </cell>
          <cell r="AU36">
            <v>1345310.06</v>
          </cell>
          <cell r="AV36">
            <v>981100</v>
          </cell>
          <cell r="AW36">
            <v>5165791.87</v>
          </cell>
          <cell r="AX36">
            <v>5253300</v>
          </cell>
          <cell r="AY36">
            <v>12242800</v>
          </cell>
          <cell r="AZ36">
            <v>1147012.3600000001</v>
          </cell>
          <cell r="BA36">
            <v>352200</v>
          </cell>
          <cell r="BB36">
            <v>4076057.43</v>
          </cell>
          <cell r="BC36">
            <v>1191300</v>
          </cell>
          <cell r="BD36">
            <v>2308600</v>
          </cell>
          <cell r="BE36">
            <v>524813.02</v>
          </cell>
          <cell r="BF36">
            <v>656500</v>
          </cell>
          <cell r="BG36">
            <v>2806358.79</v>
          </cell>
          <cell r="BH36">
            <v>4736000</v>
          </cell>
          <cell r="BI36">
            <v>9069900</v>
          </cell>
          <cell r="BJ36">
            <v>1671825.38</v>
          </cell>
          <cell r="BK36">
            <v>1008700</v>
          </cell>
          <cell r="BL36">
            <v>6882416.2200000007</v>
          </cell>
          <cell r="BM36">
            <v>5927300</v>
          </cell>
          <cell r="BN36">
            <v>11378500</v>
          </cell>
          <cell r="BO36">
            <v>-1782724.68</v>
          </cell>
          <cell r="BP36">
            <v>-1763350</v>
          </cell>
          <cell r="BQ36">
            <v>-7556101.7199999997</v>
          </cell>
          <cell r="BR36">
            <v>-10103043</v>
          </cell>
          <cell r="BS36">
            <v>-21563728</v>
          </cell>
          <cell r="BY36">
            <v>1234410.76</v>
          </cell>
          <cell r="BZ36">
            <v>226450</v>
          </cell>
          <cell r="CA36">
            <v>4492106.37</v>
          </cell>
          <cell r="CB36">
            <v>1077557</v>
          </cell>
          <cell r="CC36">
            <v>2057572</v>
          </cell>
          <cell r="CD36" t="str">
            <v>0</v>
          </cell>
          <cell r="CE36">
            <v>-264800</v>
          </cell>
          <cell r="CF36" t="str">
            <v>0</v>
          </cell>
          <cell r="CG36">
            <v>-1472900</v>
          </cell>
          <cell r="CH36">
            <v>-3495600</v>
          </cell>
          <cell r="CI36">
            <v>292612.27</v>
          </cell>
          <cell r="CJ36">
            <v>238300</v>
          </cell>
          <cell r="CK36">
            <v>1127030.52</v>
          </cell>
          <cell r="CL36">
            <v>1269400</v>
          </cell>
          <cell r="CM36">
            <v>2975100</v>
          </cell>
          <cell r="CO36">
            <v>2578354.7999999998</v>
          </cell>
        </row>
        <row r="37">
          <cell r="A37" t="str">
            <v>PBR</v>
          </cell>
          <cell r="B37" t="str">
            <v>0</v>
          </cell>
          <cell r="C37" t="str">
            <v>0</v>
          </cell>
          <cell r="D37" t="str">
            <v>0</v>
          </cell>
          <cell r="E37" t="str">
            <v>0</v>
          </cell>
          <cell r="F37" t="str">
            <v>0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>
            <v>16276.2</v>
          </cell>
          <cell r="R37">
            <v>45250</v>
          </cell>
          <cell r="S37">
            <v>810068.53</v>
          </cell>
          <cell r="T37">
            <v>273000</v>
          </cell>
          <cell r="U37">
            <v>545000</v>
          </cell>
          <cell r="V37" t="str">
            <v>0</v>
          </cell>
          <cell r="W37" t="str">
            <v>0</v>
          </cell>
          <cell r="X37" t="str">
            <v>0</v>
          </cell>
          <cell r="Y37" t="str">
            <v>0</v>
          </cell>
          <cell r="Z37" t="str">
            <v>0</v>
          </cell>
          <cell r="AA37" t="str">
            <v>0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M37" t="str">
            <v>0</v>
          </cell>
          <cell r="AN37" t="str">
            <v>0</v>
          </cell>
          <cell r="AO37" t="str">
            <v>0</v>
          </cell>
          <cell r="AP37" t="str">
            <v>0</v>
          </cell>
          <cell r="AQ37" t="str">
            <v>0</v>
          </cell>
          <cell r="AR37" t="str">
            <v>0</v>
          </cell>
          <cell r="AS37" t="str">
            <v>0</v>
          </cell>
          <cell r="AT37" t="str">
            <v>0</v>
          </cell>
          <cell r="AU37">
            <v>16276.2</v>
          </cell>
          <cell r="AV37">
            <v>45250</v>
          </cell>
          <cell r="AW37">
            <v>810068.53</v>
          </cell>
          <cell r="AX37">
            <v>273000</v>
          </cell>
          <cell r="AY37">
            <v>545000</v>
          </cell>
          <cell r="AZ37" t="str">
            <v>0</v>
          </cell>
          <cell r="BA37" t="str">
            <v>0</v>
          </cell>
          <cell r="BB37" t="str">
            <v>0</v>
          </cell>
          <cell r="BC37" t="str">
            <v>0</v>
          </cell>
          <cell r="BD37" t="str">
            <v>0</v>
          </cell>
          <cell r="BE37" t="str">
            <v>0</v>
          </cell>
          <cell r="BF37" t="str">
            <v>0</v>
          </cell>
          <cell r="BG37" t="str">
            <v>0</v>
          </cell>
          <cell r="BH37" t="str">
            <v>0</v>
          </cell>
          <cell r="BI37" t="str">
            <v>0</v>
          </cell>
          <cell r="BJ37" t="str">
            <v>0</v>
          </cell>
          <cell r="BK37" t="str">
            <v>0</v>
          </cell>
          <cell r="BL37" t="str">
            <v>0</v>
          </cell>
          <cell r="BM37" t="str">
            <v>0</v>
          </cell>
          <cell r="BN37" t="str">
            <v>0</v>
          </cell>
          <cell r="BO37" t="str">
            <v>0</v>
          </cell>
          <cell r="BP37" t="str">
            <v>0</v>
          </cell>
          <cell r="BQ37" t="str">
            <v>0</v>
          </cell>
          <cell r="BR37" t="str">
            <v>0</v>
          </cell>
          <cell r="BS37" t="str">
            <v>0</v>
          </cell>
          <cell r="BY37">
            <v>16276.2</v>
          </cell>
          <cell r="BZ37">
            <v>45250</v>
          </cell>
          <cell r="CA37">
            <v>810068.53</v>
          </cell>
          <cell r="CB37">
            <v>273000</v>
          </cell>
          <cell r="CC37">
            <v>545000</v>
          </cell>
          <cell r="CD37" t="str">
            <v>0</v>
          </cell>
          <cell r="CE37" t="str">
            <v>0</v>
          </cell>
          <cell r="CF37" t="str">
            <v>0</v>
          </cell>
          <cell r="CG37" t="str">
            <v>0</v>
          </cell>
          <cell r="CH37" t="str">
            <v>0</v>
          </cell>
          <cell r="CI37" t="str">
            <v>0</v>
          </cell>
          <cell r="CJ37" t="str">
            <v>0</v>
          </cell>
          <cell r="CK37" t="str">
            <v>0</v>
          </cell>
          <cell r="CL37" t="str">
            <v>0</v>
          </cell>
          <cell r="CM37" t="str">
            <v>0</v>
          </cell>
          <cell r="CO37">
            <v>180215.8</v>
          </cell>
        </row>
        <row r="38">
          <cell r="A38" t="str">
            <v>Others Income</v>
          </cell>
          <cell r="B38">
            <v>3824.74</v>
          </cell>
          <cell r="C38" t="str">
            <v>0</v>
          </cell>
          <cell r="D38">
            <v>26091.69</v>
          </cell>
          <cell r="E38" t="str">
            <v>0</v>
          </cell>
          <cell r="F38" t="str">
            <v>0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>
            <v>95752.31</v>
          </cell>
          <cell r="R38">
            <v>74114.070000000007</v>
          </cell>
          <cell r="S38">
            <v>675160.56</v>
          </cell>
          <cell r="T38">
            <v>442988.71</v>
          </cell>
          <cell r="U38">
            <v>887673.13</v>
          </cell>
          <cell r="V38">
            <v>0</v>
          </cell>
          <cell r="W38" t="str">
            <v>0</v>
          </cell>
          <cell r="X38">
            <v>14178.45</v>
          </cell>
          <cell r="Y38" t="str">
            <v>0</v>
          </cell>
          <cell r="Z38" t="str">
            <v>0</v>
          </cell>
          <cell r="AA38">
            <v>1740.58</v>
          </cell>
          <cell r="AB38" t="str">
            <v>0</v>
          </cell>
          <cell r="AC38">
            <v>17169.349999999999</v>
          </cell>
          <cell r="AD38" t="str">
            <v>0</v>
          </cell>
          <cell r="AE38" t="str">
            <v>0</v>
          </cell>
          <cell r="AF38">
            <v>2582.1999999999998</v>
          </cell>
          <cell r="AG38" t="str">
            <v>0</v>
          </cell>
          <cell r="AH38">
            <v>2582.1999999999998</v>
          </cell>
          <cell r="AI38" t="str">
            <v>0</v>
          </cell>
          <cell r="AJ38" t="str">
            <v>0</v>
          </cell>
          <cell r="AK38">
            <v>0</v>
          </cell>
          <cell r="AL38" t="str">
            <v>0</v>
          </cell>
          <cell r="AM38">
            <v>-6554</v>
          </cell>
          <cell r="AN38" t="str">
            <v>0</v>
          </cell>
          <cell r="AO38" t="str">
            <v>0</v>
          </cell>
          <cell r="AP38" t="str">
            <v>0</v>
          </cell>
          <cell r="AQ38" t="str">
            <v>0</v>
          </cell>
          <cell r="AR38" t="str">
            <v>0</v>
          </cell>
          <cell r="AS38" t="str">
            <v>0</v>
          </cell>
          <cell r="AT38" t="str">
            <v>0</v>
          </cell>
          <cell r="AU38">
            <v>103899.83</v>
          </cell>
          <cell r="AV38">
            <v>74114.070000000007</v>
          </cell>
          <cell r="AW38">
            <v>728628.25</v>
          </cell>
          <cell r="AX38">
            <v>442988.71</v>
          </cell>
          <cell r="AY38">
            <v>887673.13</v>
          </cell>
          <cell r="AZ38">
            <v>10736.28</v>
          </cell>
          <cell r="BA38">
            <v>5000</v>
          </cell>
          <cell r="BB38">
            <v>168889.74</v>
          </cell>
          <cell r="BC38">
            <v>30000</v>
          </cell>
          <cell r="BD38">
            <v>60000</v>
          </cell>
          <cell r="BE38">
            <v>-2861.3</v>
          </cell>
          <cell r="BF38">
            <v>-5150</v>
          </cell>
          <cell r="BG38">
            <v>-37233.040000000001</v>
          </cell>
          <cell r="BH38">
            <v>-30900</v>
          </cell>
          <cell r="BI38">
            <v>-61800</v>
          </cell>
          <cell r="BJ38">
            <v>7874.98</v>
          </cell>
          <cell r="BK38">
            <v>-150</v>
          </cell>
          <cell r="BL38">
            <v>131656.70000000001</v>
          </cell>
          <cell r="BM38">
            <v>-900</v>
          </cell>
          <cell r="BN38">
            <v>-1800</v>
          </cell>
          <cell r="BO38">
            <v>-28662</v>
          </cell>
          <cell r="BP38">
            <v>-16760</v>
          </cell>
          <cell r="BQ38">
            <v>-171972</v>
          </cell>
          <cell r="BR38">
            <v>-100560</v>
          </cell>
          <cell r="BS38">
            <v>-201120</v>
          </cell>
          <cell r="BY38">
            <v>83112.81</v>
          </cell>
          <cell r="BZ38">
            <v>57204.07</v>
          </cell>
          <cell r="CA38">
            <v>688312.95</v>
          </cell>
          <cell r="CB38">
            <v>341528.71</v>
          </cell>
          <cell r="CC38">
            <v>684753.13</v>
          </cell>
          <cell r="CD38" t="str">
            <v>0</v>
          </cell>
          <cell r="CE38" t="str">
            <v>0</v>
          </cell>
          <cell r="CF38" t="str">
            <v>0</v>
          </cell>
          <cell r="CG38" t="str">
            <v>0</v>
          </cell>
          <cell r="CH38" t="str">
            <v>0</v>
          </cell>
          <cell r="CI38" t="str">
            <v>0</v>
          </cell>
          <cell r="CJ38" t="str">
            <v>0</v>
          </cell>
          <cell r="CK38" t="str">
            <v>0</v>
          </cell>
          <cell r="CL38" t="str">
            <v>0</v>
          </cell>
          <cell r="CM38" t="str">
            <v>0</v>
          </cell>
          <cell r="CO38">
            <v>359853.23</v>
          </cell>
        </row>
        <row r="39">
          <cell r="A39" t="str">
            <v>Total Interest Expense</v>
          </cell>
          <cell r="B39">
            <v>752172.56</v>
          </cell>
          <cell r="C39">
            <v>755800</v>
          </cell>
          <cell r="D39">
            <v>4768975.09</v>
          </cell>
          <cell r="E39">
            <v>4600500</v>
          </cell>
          <cell r="F39">
            <v>9222600</v>
          </cell>
          <cell r="L39">
            <v>1204442.21</v>
          </cell>
          <cell r="M39">
            <v>1359600</v>
          </cell>
          <cell r="N39">
            <v>7817289.96</v>
          </cell>
          <cell r="O39">
            <v>8272700</v>
          </cell>
          <cell r="P39">
            <v>16586500</v>
          </cell>
          <cell r="Q39">
            <v>1771480.55</v>
          </cell>
          <cell r="R39">
            <v>1828100</v>
          </cell>
          <cell r="S39">
            <v>11209465.870000001</v>
          </cell>
          <cell r="T39">
            <v>11119900</v>
          </cell>
          <cell r="U39">
            <v>22297900</v>
          </cell>
          <cell r="V39">
            <v>964425.54</v>
          </cell>
          <cell r="W39">
            <v>1007700</v>
          </cell>
          <cell r="X39">
            <v>6000018.6499999994</v>
          </cell>
          <cell r="Y39">
            <v>6129700</v>
          </cell>
          <cell r="Z39">
            <v>12291400</v>
          </cell>
          <cell r="AA39">
            <v>703764.25</v>
          </cell>
          <cell r="AB39">
            <v>738100</v>
          </cell>
          <cell r="AC39">
            <v>4345298.87</v>
          </cell>
          <cell r="AD39">
            <v>4490900</v>
          </cell>
          <cell r="AE39">
            <v>9005300</v>
          </cell>
          <cell r="AF39">
            <v>4684681.33</v>
          </cell>
          <cell r="AG39">
            <v>4756400</v>
          </cell>
          <cell r="AH39">
            <v>28035661.59</v>
          </cell>
          <cell r="AI39">
            <v>28969800</v>
          </cell>
          <cell r="AJ39">
            <v>58122600</v>
          </cell>
          <cell r="AK39">
            <v>3.3605829230509698E-10</v>
          </cell>
          <cell r="AL39">
            <v>-0.27999999921303242</v>
          </cell>
          <cell r="AM39">
            <v>-1.999999627171567E-2</v>
          </cell>
          <cell r="AN39">
            <v>-0.75999999535270035</v>
          </cell>
          <cell r="AO39">
            <v>0.28000000817701221</v>
          </cell>
          <cell r="AP39" t="str">
            <v>0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>
            <v>10080966.440000001</v>
          </cell>
          <cell r="AV39">
            <v>10445699.720000001</v>
          </cell>
          <cell r="AW39">
            <v>62176710.010000005</v>
          </cell>
          <cell r="AX39">
            <v>63583499.240000002</v>
          </cell>
          <cell r="AY39">
            <v>127526300.28</v>
          </cell>
          <cell r="AZ39">
            <v>126635.8</v>
          </cell>
          <cell r="BA39">
            <v>357400</v>
          </cell>
          <cell r="BB39">
            <v>1405590.97</v>
          </cell>
          <cell r="BC39">
            <v>4982500</v>
          </cell>
          <cell r="BD39">
            <v>8979400</v>
          </cell>
          <cell r="BE39">
            <v>3465039.6</v>
          </cell>
          <cell r="BF39">
            <v>3364322.6</v>
          </cell>
          <cell r="BG39">
            <v>18767392.919999998</v>
          </cell>
          <cell r="BH39">
            <v>17628254.710000001</v>
          </cell>
          <cell r="BI39">
            <v>35327780.119999997</v>
          </cell>
          <cell r="BJ39">
            <v>3591675.4</v>
          </cell>
          <cell r="BK39">
            <v>3721722.6</v>
          </cell>
          <cell r="BL39">
            <v>20172983.889999997</v>
          </cell>
          <cell r="BM39">
            <v>22610754.710000001</v>
          </cell>
          <cell r="BN39">
            <v>44307180.119999997</v>
          </cell>
          <cell r="BO39">
            <v>-1782724.68</v>
          </cell>
          <cell r="BP39">
            <v>-1763350</v>
          </cell>
          <cell r="BQ39">
            <v>-7556101.7200000007</v>
          </cell>
          <cell r="BR39">
            <v>-10103043</v>
          </cell>
          <cell r="BS39">
            <v>-21563728</v>
          </cell>
          <cell r="BY39">
            <v>11889917.160000002</v>
          </cell>
          <cell r="BZ39">
            <v>12404072.32</v>
          </cell>
          <cell r="CA39">
            <v>74793592.180000007</v>
          </cell>
          <cell r="CB39">
            <v>76091210.950000003</v>
          </cell>
          <cell r="CC39">
            <v>150269752.40000001</v>
          </cell>
          <cell r="CD39" t="str">
            <v>0</v>
          </cell>
          <cell r="CE39">
            <v>-264800</v>
          </cell>
          <cell r="CF39" t="str">
            <v>0</v>
          </cell>
          <cell r="CG39">
            <v>-1472900</v>
          </cell>
          <cell r="CH39">
            <v>-3495600</v>
          </cell>
          <cell r="CI39">
            <v>2217301.36</v>
          </cell>
          <cell r="CJ39">
            <v>2516100</v>
          </cell>
          <cell r="CK39">
            <v>14132064.82</v>
          </cell>
          <cell r="CL39">
            <v>15320900</v>
          </cell>
          <cell r="CM39">
            <v>30706700</v>
          </cell>
          <cell r="CO39">
            <v>35261951.340000004</v>
          </cell>
        </row>
        <row r="40">
          <cell r="A40" t="str">
            <v>Donations</v>
          </cell>
          <cell r="B40">
            <v>6572.37</v>
          </cell>
          <cell r="C40">
            <v>3874.69</v>
          </cell>
          <cell r="D40">
            <v>64731.03</v>
          </cell>
          <cell r="E40">
            <v>62003.48</v>
          </cell>
          <cell r="F40">
            <v>111239.96</v>
          </cell>
          <cell r="L40">
            <v>1351.74</v>
          </cell>
          <cell r="M40">
            <v>20031</v>
          </cell>
          <cell r="N40">
            <v>115721.03</v>
          </cell>
          <cell r="O40">
            <v>120186</v>
          </cell>
          <cell r="P40">
            <v>240372</v>
          </cell>
          <cell r="Q40">
            <v>66545.960000000006</v>
          </cell>
          <cell r="R40">
            <v>44119</v>
          </cell>
          <cell r="S40">
            <v>325112.49</v>
          </cell>
          <cell r="T40">
            <v>303968.69</v>
          </cell>
          <cell r="U40">
            <v>562538.68999999994</v>
          </cell>
          <cell r="V40">
            <v>10420</v>
          </cell>
          <cell r="W40">
            <v>13000</v>
          </cell>
          <cell r="X40">
            <v>33093.35</v>
          </cell>
          <cell r="Y40">
            <v>78000</v>
          </cell>
          <cell r="Z40">
            <v>160000</v>
          </cell>
          <cell r="AA40">
            <v>9235.77</v>
          </cell>
          <cell r="AB40">
            <v>22845</v>
          </cell>
          <cell r="AC40">
            <v>184128.56</v>
          </cell>
          <cell r="AD40">
            <v>137070</v>
          </cell>
          <cell r="AE40">
            <v>274140</v>
          </cell>
          <cell r="AF40">
            <v>34196</v>
          </cell>
          <cell r="AG40">
            <v>20597</v>
          </cell>
          <cell r="AH40">
            <v>384912.47</v>
          </cell>
          <cell r="AI40">
            <v>297119</v>
          </cell>
          <cell r="AJ40">
            <v>507731</v>
          </cell>
          <cell r="AK40">
            <v>51879.14</v>
          </cell>
          <cell r="AL40" t="str">
            <v>0</v>
          </cell>
          <cell r="AM40">
            <v>227728.85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>
            <v>180200.98</v>
          </cell>
          <cell r="AV40">
            <v>124466.69</v>
          </cell>
          <cell r="AW40">
            <v>1335427.78</v>
          </cell>
          <cell r="AX40">
            <v>998347.17</v>
          </cell>
          <cell r="AY40">
            <v>1856021.65</v>
          </cell>
          <cell r="AZ40">
            <v>500</v>
          </cell>
          <cell r="BA40" t="str">
            <v>0</v>
          </cell>
          <cell r="BB40">
            <v>4844</v>
          </cell>
          <cell r="BC40" t="str">
            <v>0</v>
          </cell>
          <cell r="BD40" t="str">
            <v>0</v>
          </cell>
          <cell r="BE40">
            <v>13810.35</v>
          </cell>
          <cell r="BF40">
            <v>8413</v>
          </cell>
          <cell r="BG40">
            <v>95229.84</v>
          </cell>
          <cell r="BH40">
            <v>85812</v>
          </cell>
          <cell r="BI40">
            <v>136290</v>
          </cell>
          <cell r="BJ40">
            <v>14310.35</v>
          </cell>
          <cell r="BK40">
            <v>8413</v>
          </cell>
          <cell r="BL40">
            <v>100073.84</v>
          </cell>
          <cell r="BM40">
            <v>85812</v>
          </cell>
          <cell r="BN40">
            <v>136290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Y40">
            <v>194511.33</v>
          </cell>
          <cell r="BZ40">
            <v>132879.69</v>
          </cell>
          <cell r="CA40">
            <v>1435501.62</v>
          </cell>
          <cell r="CB40">
            <v>1084159.17</v>
          </cell>
          <cell r="CC40">
            <v>1992311.65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>
            <v>13810.35</v>
          </cell>
          <cell r="CJ40">
            <v>8413</v>
          </cell>
          <cell r="CK40">
            <v>95229.84</v>
          </cell>
          <cell r="CL40">
            <v>85812</v>
          </cell>
          <cell r="CM40">
            <v>136290</v>
          </cell>
          <cell r="CO40">
            <v>511935.11</v>
          </cell>
        </row>
        <row r="41">
          <cell r="A41" t="str">
            <v>Other Non-Operating Expense</v>
          </cell>
          <cell r="B41">
            <v>22649.69</v>
          </cell>
          <cell r="C41" t="str">
            <v>0</v>
          </cell>
          <cell r="D41">
            <v>43675.61</v>
          </cell>
          <cell r="E41" t="str">
            <v>0</v>
          </cell>
          <cell r="F41" t="str">
            <v>0</v>
          </cell>
          <cell r="L41">
            <v>159551.95000000001</v>
          </cell>
          <cell r="M41">
            <v>143903</v>
          </cell>
          <cell r="N41">
            <v>239662.96</v>
          </cell>
          <cell r="O41">
            <v>234855</v>
          </cell>
          <cell r="P41">
            <v>376385</v>
          </cell>
          <cell r="Q41">
            <v>90382.12</v>
          </cell>
          <cell r="R41">
            <v>12387.63</v>
          </cell>
          <cell r="S41">
            <v>358118.79</v>
          </cell>
          <cell r="T41">
            <v>74326.95</v>
          </cell>
          <cell r="U41">
            <v>121714.58</v>
          </cell>
          <cell r="V41">
            <v>29878.65</v>
          </cell>
          <cell r="W41">
            <v>15340</v>
          </cell>
          <cell r="X41">
            <v>53137.1</v>
          </cell>
          <cell r="Y41">
            <v>71178</v>
          </cell>
          <cell r="Z41">
            <v>130721</v>
          </cell>
          <cell r="AA41">
            <v>27673.29</v>
          </cell>
          <cell r="AB41">
            <v>2847</v>
          </cell>
          <cell r="AC41">
            <v>148945.9</v>
          </cell>
          <cell r="AD41">
            <v>45082</v>
          </cell>
          <cell r="AE41">
            <v>54929</v>
          </cell>
          <cell r="AF41">
            <v>141880.29999999999</v>
          </cell>
          <cell r="AG41">
            <v>11735</v>
          </cell>
          <cell r="AH41">
            <v>359775.37</v>
          </cell>
          <cell r="AI41">
            <v>70410</v>
          </cell>
          <cell r="AJ41">
            <v>82145</v>
          </cell>
          <cell r="AK41">
            <v>-51879.14</v>
          </cell>
          <cell r="AL41" t="str">
            <v>0</v>
          </cell>
          <cell r="AM41">
            <v>-234282.85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 t="str">
            <v>0</v>
          </cell>
          <cell r="AU41">
            <v>420136.86</v>
          </cell>
          <cell r="AV41">
            <v>186212.63</v>
          </cell>
          <cell r="AW41">
            <v>969032.88</v>
          </cell>
          <cell r="AX41">
            <v>495851.95</v>
          </cell>
          <cell r="AY41">
            <v>765894.58</v>
          </cell>
          <cell r="AZ41">
            <v>2054.91</v>
          </cell>
          <cell r="BA41" t="str">
            <v>0</v>
          </cell>
          <cell r="BB41">
            <v>2054.91</v>
          </cell>
          <cell r="BC41" t="str">
            <v>0</v>
          </cell>
          <cell r="BD41" t="str">
            <v>0</v>
          </cell>
          <cell r="BE41">
            <v>42775.48</v>
          </cell>
          <cell r="BF41">
            <v>3120</v>
          </cell>
          <cell r="BG41">
            <v>122072.93</v>
          </cell>
          <cell r="BH41">
            <v>18720</v>
          </cell>
          <cell r="BI41">
            <v>21840</v>
          </cell>
          <cell r="BJ41">
            <v>44830.39</v>
          </cell>
          <cell r="BK41">
            <v>3120</v>
          </cell>
          <cell r="BL41">
            <v>124127.84</v>
          </cell>
          <cell r="BM41">
            <v>18720</v>
          </cell>
          <cell r="BN41">
            <v>21840</v>
          </cell>
          <cell r="BO41" t="str">
            <v>0</v>
          </cell>
          <cell r="BP41" t="str">
            <v>0</v>
          </cell>
          <cell r="BQ41" t="str">
            <v>0</v>
          </cell>
          <cell r="BR41" t="str">
            <v>0</v>
          </cell>
          <cell r="BS41" t="str">
            <v>0</v>
          </cell>
          <cell r="BY41">
            <v>464967.25</v>
          </cell>
          <cell r="BZ41">
            <v>189332.63</v>
          </cell>
          <cell r="CA41">
            <v>1093160.72</v>
          </cell>
          <cell r="CB41">
            <v>514571.95</v>
          </cell>
          <cell r="CC41">
            <v>787734.58</v>
          </cell>
          <cell r="CD41" t="str">
            <v>0</v>
          </cell>
          <cell r="CE41" t="str">
            <v>0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42775.48</v>
          </cell>
          <cell r="CJ41">
            <v>3120</v>
          </cell>
          <cell r="CK41">
            <v>122072.93</v>
          </cell>
          <cell r="CL41">
            <v>18720</v>
          </cell>
          <cell r="CM41">
            <v>21840</v>
          </cell>
          <cell r="CO41">
            <v>751816.25</v>
          </cell>
        </row>
        <row r="42">
          <cell r="A42" t="str">
            <v>Equity in Earnings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0</v>
          </cell>
          <cell r="V42" t="str">
            <v>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 t="str">
            <v>0</v>
          </cell>
          <cell r="AJ42" t="str">
            <v>0</v>
          </cell>
          <cell r="AK42" t="str">
            <v>0</v>
          </cell>
          <cell r="AL42" t="str">
            <v>0</v>
          </cell>
          <cell r="AM42" t="str">
            <v>0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 t="str">
            <v>0</v>
          </cell>
          <cell r="AU42" t="str">
            <v>0</v>
          </cell>
          <cell r="AV42" t="str">
            <v>0</v>
          </cell>
          <cell r="AW42" t="str">
            <v>0</v>
          </cell>
          <cell r="AX42" t="str">
            <v>0</v>
          </cell>
          <cell r="AY42" t="str">
            <v>0</v>
          </cell>
          <cell r="AZ42" t="str">
            <v>0</v>
          </cell>
          <cell r="BA42" t="str">
            <v>0</v>
          </cell>
          <cell r="BB42" t="str">
            <v>0</v>
          </cell>
          <cell r="BC42" t="str">
            <v>0</v>
          </cell>
          <cell r="BD42" t="str">
            <v>0</v>
          </cell>
          <cell r="BE42">
            <v>0</v>
          </cell>
          <cell r="BF42" t="str">
            <v>0</v>
          </cell>
          <cell r="BG42">
            <v>-45599.15</v>
          </cell>
          <cell r="BH42" t="str">
            <v>0</v>
          </cell>
          <cell r="BI42" t="str">
            <v>0</v>
          </cell>
          <cell r="BJ42">
            <v>0</v>
          </cell>
          <cell r="BK42" t="str">
            <v>0</v>
          </cell>
          <cell r="BL42">
            <v>-45599.15</v>
          </cell>
          <cell r="BM42" t="str">
            <v>0</v>
          </cell>
          <cell r="BN42" t="str">
            <v>0</v>
          </cell>
          <cell r="BO42" t="str">
            <v>0</v>
          </cell>
          <cell r="BP42" t="str">
            <v>0</v>
          </cell>
          <cell r="BQ42" t="str">
            <v>0</v>
          </cell>
          <cell r="BR42" t="str">
            <v>0</v>
          </cell>
          <cell r="BS42" t="str">
            <v>0</v>
          </cell>
          <cell r="BY42">
            <v>0</v>
          </cell>
          <cell r="BZ42" t="str">
            <v>0</v>
          </cell>
          <cell r="CA42">
            <v>-45599.15</v>
          </cell>
          <cell r="CB42" t="str">
            <v>0</v>
          </cell>
          <cell r="CC42" t="str">
            <v>0</v>
          </cell>
          <cell r="CD42" t="str">
            <v>0</v>
          </cell>
          <cell r="CE42" t="str">
            <v>0</v>
          </cell>
          <cell r="CF42" t="str">
            <v>0</v>
          </cell>
          <cell r="CG42" t="str">
            <v>0</v>
          </cell>
          <cell r="CH42" t="str">
            <v>0</v>
          </cell>
          <cell r="CI42" t="str">
            <v>0</v>
          </cell>
          <cell r="CJ42" t="str">
            <v>0</v>
          </cell>
          <cell r="CK42" t="str">
            <v>0</v>
          </cell>
          <cell r="CL42" t="str">
            <v>0</v>
          </cell>
          <cell r="CM42" t="str">
            <v>0</v>
          </cell>
          <cell r="CO42">
            <v>-17090.87</v>
          </cell>
        </row>
        <row r="43">
          <cell r="A43" t="str">
            <v>Total Provision (Benefit) for Inc Tax</v>
          </cell>
          <cell r="B43">
            <v>1279652</v>
          </cell>
          <cell r="C43">
            <v>1035528.46</v>
          </cell>
          <cell r="D43">
            <v>7470980</v>
          </cell>
          <cell r="E43">
            <v>6936767.3500000006</v>
          </cell>
          <cell r="F43">
            <v>5197783.4000000004</v>
          </cell>
          <cell r="L43">
            <v>1211279</v>
          </cell>
          <cell r="M43">
            <v>-79297.69</v>
          </cell>
          <cell r="N43">
            <v>10017430</v>
          </cell>
          <cell r="O43">
            <v>10243825.33</v>
          </cell>
          <cell r="P43">
            <v>8719399.7699999977</v>
          </cell>
          <cell r="Q43">
            <v>3057218</v>
          </cell>
          <cell r="R43">
            <v>2306174.09</v>
          </cell>
          <cell r="S43">
            <v>13303798</v>
          </cell>
          <cell r="T43">
            <v>15287164.539999999</v>
          </cell>
          <cell r="U43">
            <v>10591062.84</v>
          </cell>
          <cell r="V43">
            <v>891713</v>
          </cell>
          <cell r="W43">
            <v>1103363.58</v>
          </cell>
          <cell r="X43">
            <v>7133382</v>
          </cell>
          <cell r="Y43">
            <v>6624768.9000000004</v>
          </cell>
          <cell r="Z43">
            <v>4400927.92</v>
          </cell>
          <cell r="AA43">
            <v>1122953</v>
          </cell>
          <cell r="AB43">
            <v>689768.78</v>
          </cell>
          <cell r="AC43">
            <v>5427858</v>
          </cell>
          <cell r="AD43">
            <v>4625902.95</v>
          </cell>
          <cell r="AE43">
            <v>5049976.12</v>
          </cell>
          <cell r="AF43">
            <v>6156893</v>
          </cell>
          <cell r="AG43">
            <v>1918024</v>
          </cell>
          <cell r="AH43">
            <v>29390300</v>
          </cell>
          <cell r="AI43">
            <v>30339510</v>
          </cell>
          <cell r="AJ43">
            <v>22296883</v>
          </cell>
          <cell r="AK43">
            <v>-1509162</v>
          </cell>
          <cell r="AL43">
            <v>97592</v>
          </cell>
          <cell r="AM43">
            <v>-1213933</v>
          </cell>
          <cell r="AN43">
            <v>585552</v>
          </cell>
          <cell r="AO43">
            <v>1171105</v>
          </cell>
          <cell r="AP43" t="str">
            <v>0</v>
          </cell>
          <cell r="AQ43" t="str">
            <v>0</v>
          </cell>
          <cell r="AR43" t="str">
            <v>0</v>
          </cell>
          <cell r="AS43" t="str">
            <v>0</v>
          </cell>
          <cell r="AT43" t="str">
            <v>0</v>
          </cell>
          <cell r="AU43">
            <v>12210546</v>
          </cell>
          <cell r="AV43">
            <v>7071153.2200000007</v>
          </cell>
          <cell r="AW43">
            <v>71529815</v>
          </cell>
          <cell r="AX43">
            <v>74643491.070000008</v>
          </cell>
          <cell r="AY43">
            <v>57427138.049999997</v>
          </cell>
          <cell r="AZ43">
            <v>-4200975</v>
          </cell>
          <cell r="BA43">
            <v>2511027</v>
          </cell>
          <cell r="BB43">
            <v>29408917</v>
          </cell>
          <cell r="BC43">
            <v>15621321</v>
          </cell>
          <cell r="BD43">
            <v>20113598</v>
          </cell>
          <cell r="BE43">
            <v>1012343</v>
          </cell>
          <cell r="BF43">
            <v>2265509.46</v>
          </cell>
          <cell r="BG43">
            <v>20059056</v>
          </cell>
          <cell r="BH43">
            <v>15155787.709999997</v>
          </cell>
          <cell r="BI43">
            <v>23904245.869999997</v>
          </cell>
          <cell r="BJ43">
            <v>-3188632</v>
          </cell>
          <cell r="BK43">
            <v>4776536.46</v>
          </cell>
          <cell r="BL43">
            <v>49467973</v>
          </cell>
          <cell r="BM43">
            <v>30777108.709999997</v>
          </cell>
          <cell r="BN43">
            <v>44017843.869999997</v>
          </cell>
          <cell r="BO43">
            <v>-705</v>
          </cell>
          <cell r="BP43" t="str">
            <v>0</v>
          </cell>
          <cell r="BQ43">
            <v>31328</v>
          </cell>
          <cell r="BR43" t="str">
            <v>0</v>
          </cell>
          <cell r="BS43" t="str">
            <v>0</v>
          </cell>
          <cell r="BY43">
            <v>9021209</v>
          </cell>
          <cell r="BZ43">
            <v>11847689.68</v>
          </cell>
          <cell r="CA43">
            <v>121029116</v>
          </cell>
          <cell r="CB43">
            <v>105420599.78</v>
          </cell>
          <cell r="CC43">
            <v>101444981.91999999</v>
          </cell>
          <cell r="CD43" t="str">
            <v>0</v>
          </cell>
          <cell r="CE43" t="str">
            <v>0</v>
          </cell>
          <cell r="CF43" t="str">
            <v>0</v>
          </cell>
          <cell r="CG43" t="str">
            <v>0</v>
          </cell>
          <cell r="CH43" t="str">
            <v>0</v>
          </cell>
          <cell r="CI43">
            <v>1796249</v>
          </cell>
          <cell r="CJ43">
            <v>1644243.52</v>
          </cell>
          <cell r="CK43">
            <v>13201940</v>
          </cell>
          <cell r="CL43">
            <v>11961697.479999999</v>
          </cell>
          <cell r="CM43">
            <v>18420534.889999997</v>
          </cell>
          <cell r="CO43">
            <v>69083165</v>
          </cell>
        </row>
        <row r="44">
          <cell r="A44" t="str">
            <v>Income / Loss, Before Income Taxes</v>
          </cell>
          <cell r="B44">
            <v>3462662.85</v>
          </cell>
          <cell r="C44">
            <v>2721269.5900000078</v>
          </cell>
          <cell r="D44">
            <v>19119865.609999999</v>
          </cell>
          <cell r="E44">
            <v>18228917.079999998</v>
          </cell>
          <cell r="F44">
            <v>13657232.250000004</v>
          </cell>
          <cell r="L44">
            <v>3859299.17</v>
          </cell>
          <cell r="M44">
            <v>-202807.41</v>
          </cell>
          <cell r="N44">
            <v>26024999.04000001</v>
          </cell>
          <cell r="O44">
            <v>26199041.760000002</v>
          </cell>
          <cell r="P44">
            <v>22300255.179999996</v>
          </cell>
          <cell r="Q44">
            <v>7945624.5000000177</v>
          </cell>
          <cell r="R44">
            <v>5722930.5899999989</v>
          </cell>
          <cell r="S44">
            <v>33505258.740000073</v>
          </cell>
          <cell r="T44">
            <v>37953692.230000004</v>
          </cell>
          <cell r="U44">
            <v>26268176.93999999</v>
          </cell>
          <cell r="V44">
            <v>2638242.269999994</v>
          </cell>
          <cell r="W44">
            <v>2751530.5499999886</v>
          </cell>
          <cell r="X44">
            <v>18196311.469999976</v>
          </cell>
          <cell r="Y44">
            <v>16520620.780000001</v>
          </cell>
          <cell r="Z44">
            <v>10974883.659999996</v>
          </cell>
          <cell r="AA44">
            <v>3099215.4199999883</v>
          </cell>
          <cell r="AB44">
            <v>1715856.1</v>
          </cell>
          <cell r="AC44">
            <v>14270910.63999996</v>
          </cell>
          <cell r="AD44">
            <v>11507298.960000005</v>
          </cell>
          <cell r="AE44">
            <v>12562285.840000009</v>
          </cell>
          <cell r="AF44">
            <v>8152485.970000024</v>
          </cell>
          <cell r="AG44">
            <v>5006929</v>
          </cell>
          <cell r="AH44">
            <v>68142001.719999835</v>
          </cell>
          <cell r="AI44">
            <v>75697167</v>
          </cell>
          <cell r="AJ44">
            <v>56048780</v>
          </cell>
          <cell r="AK44">
            <v>-977805.79000000213</v>
          </cell>
          <cell r="AL44">
            <v>278838.27999999921</v>
          </cell>
          <cell r="AM44">
            <v>424741.75999999838</v>
          </cell>
          <cell r="AN44">
            <v>1673008.76</v>
          </cell>
          <cell r="AO44">
            <v>3346000.7199999918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 t="str">
            <v>0</v>
          </cell>
          <cell r="AU44">
            <v>28179724.390000012</v>
          </cell>
          <cell r="AV44">
            <v>17994546.699999992</v>
          </cell>
          <cell r="AW44">
            <v>179684088.97999984</v>
          </cell>
          <cell r="AX44">
            <v>187779746.56999999</v>
          </cell>
          <cell r="AY44">
            <v>145157614.59</v>
          </cell>
          <cell r="AZ44">
            <v>-9616389.300000051</v>
          </cell>
          <cell r="BA44">
            <v>6184797</v>
          </cell>
          <cell r="BB44">
            <v>75337967.430000022</v>
          </cell>
          <cell r="BC44">
            <v>38476161</v>
          </cell>
          <cell r="BD44">
            <v>49540877</v>
          </cell>
          <cell r="BE44">
            <v>3040433.28</v>
          </cell>
          <cell r="BF44">
            <v>5998279.6499999994</v>
          </cell>
          <cell r="BG44">
            <v>53692497.030000001</v>
          </cell>
          <cell r="BH44">
            <v>40371912.060000002</v>
          </cell>
          <cell r="BI44">
            <v>63562471.850000009</v>
          </cell>
          <cell r="BJ44">
            <v>-6575956.020000048</v>
          </cell>
          <cell r="BK44">
            <v>12183076.649999999</v>
          </cell>
          <cell r="BL44">
            <v>129030464.46000002</v>
          </cell>
          <cell r="BM44">
            <v>78848073.060000002</v>
          </cell>
          <cell r="BN44">
            <v>113103348.85000001</v>
          </cell>
          <cell r="BO44">
            <v>-2.1536834537982941E-9</v>
          </cell>
          <cell r="BP44">
            <v>0</v>
          </cell>
          <cell r="BQ44">
            <v>80255.999999989464</v>
          </cell>
          <cell r="BR44">
            <v>0</v>
          </cell>
          <cell r="BS44">
            <v>0</v>
          </cell>
          <cell r="BY44">
            <v>21603768.36999996</v>
          </cell>
          <cell r="BZ44">
            <v>30177623.34999999</v>
          </cell>
          <cell r="CA44">
            <v>308794809.43999982</v>
          </cell>
          <cell r="CB44">
            <v>266627819.63</v>
          </cell>
          <cell r="CC44">
            <v>258260963.44</v>
          </cell>
          <cell r="CD44">
            <v>0</v>
          </cell>
          <cell r="CE44">
            <v>0</v>
          </cell>
          <cell r="CF44">
            <v>8.7311491370201111E-11</v>
          </cell>
          <cell r="CG44">
            <v>0</v>
          </cell>
          <cell r="CH44">
            <v>0</v>
          </cell>
          <cell r="CI44">
            <v>4721741.53</v>
          </cell>
          <cell r="CJ44">
            <v>4468051.96</v>
          </cell>
          <cell r="CK44">
            <v>36126361.909999996</v>
          </cell>
          <cell r="CL44">
            <v>32504614.270000003</v>
          </cell>
          <cell r="CM44">
            <v>50055800.980000004</v>
          </cell>
          <cell r="CO44">
            <v>175588104.86999983</v>
          </cell>
        </row>
        <row r="45">
          <cell r="A45" t="str">
            <v>Income Statement - Net (Income) Loss</v>
          </cell>
          <cell r="B45">
            <v>2183010.85</v>
          </cell>
          <cell r="C45">
            <v>1685741.1300000078</v>
          </cell>
          <cell r="D45">
            <v>11648885.609999999</v>
          </cell>
          <cell r="E45">
            <v>11292149.729999999</v>
          </cell>
          <cell r="F45">
            <v>8459448.8500000052</v>
          </cell>
          <cell r="L45">
            <v>2648020.17</v>
          </cell>
          <cell r="M45">
            <v>-123509.72</v>
          </cell>
          <cell r="N45">
            <v>16007569.04000001</v>
          </cell>
          <cell r="O45">
            <v>15955216.430000002</v>
          </cell>
          <cell r="P45">
            <v>13580855.41</v>
          </cell>
          <cell r="Q45">
            <v>4888406.5000000177</v>
          </cell>
          <cell r="R45">
            <v>3416756.5</v>
          </cell>
          <cell r="S45">
            <v>20201460.740000073</v>
          </cell>
          <cell r="T45">
            <v>22666527.690000005</v>
          </cell>
          <cell r="U45">
            <v>15677114.100000001</v>
          </cell>
          <cell r="V45">
            <v>1746529.269999994</v>
          </cell>
          <cell r="W45">
            <v>1648166.9699999886</v>
          </cell>
          <cell r="X45">
            <v>11062929.469999978</v>
          </cell>
          <cell r="Y45">
            <v>9895851.879999999</v>
          </cell>
          <cell r="Z45">
            <v>6573955.7399999956</v>
          </cell>
          <cell r="AA45">
            <v>1976262.4199999883</v>
          </cell>
          <cell r="AB45">
            <v>1026087.32</v>
          </cell>
          <cell r="AC45">
            <v>8843052.6399999596</v>
          </cell>
          <cell r="AD45">
            <v>6881396.0100000054</v>
          </cell>
          <cell r="AE45">
            <v>7512309.72000001</v>
          </cell>
          <cell r="AF45">
            <v>1995592.970000024</v>
          </cell>
          <cell r="AG45">
            <v>3088905</v>
          </cell>
          <cell r="AH45">
            <v>38751701.719999827</v>
          </cell>
          <cell r="AI45">
            <v>45357657</v>
          </cell>
          <cell r="AJ45">
            <v>33751897</v>
          </cell>
          <cell r="AK45">
            <v>531356.20999999787</v>
          </cell>
          <cell r="AL45">
            <v>181246.27999999921</v>
          </cell>
          <cell r="AM45">
            <v>1638674.76</v>
          </cell>
          <cell r="AN45">
            <v>1087456.76</v>
          </cell>
          <cell r="AO45">
            <v>2174895.7199999918</v>
          </cell>
          <cell r="AP45" t="str">
            <v>0</v>
          </cell>
          <cell r="AQ45" t="str">
            <v>0</v>
          </cell>
          <cell r="AR45" t="str">
            <v>0</v>
          </cell>
          <cell r="AS45" t="str">
            <v>0</v>
          </cell>
          <cell r="AT45" t="str">
            <v>0</v>
          </cell>
          <cell r="AU45">
            <v>15969178.390000014</v>
          </cell>
          <cell r="AV45">
            <v>10923393.479999991</v>
          </cell>
          <cell r="AW45">
            <v>108154273.97999987</v>
          </cell>
          <cell r="AX45">
            <v>113136255.5</v>
          </cell>
          <cell r="AY45">
            <v>87730476.540000007</v>
          </cell>
          <cell r="AZ45">
            <v>-5415414.300000051</v>
          </cell>
          <cell r="BA45">
            <v>3673770</v>
          </cell>
          <cell r="BB45">
            <v>45929050.430000022</v>
          </cell>
          <cell r="BC45">
            <v>22854840</v>
          </cell>
          <cell r="BD45">
            <v>29427279</v>
          </cell>
          <cell r="BE45">
            <v>2028090.28</v>
          </cell>
          <cell r="BF45">
            <v>3732770.19</v>
          </cell>
          <cell r="BG45">
            <v>33633441.029999994</v>
          </cell>
          <cell r="BH45">
            <v>25216124.349999994</v>
          </cell>
          <cell r="BI45">
            <v>39658225.979999997</v>
          </cell>
          <cell r="BJ45">
            <v>-3387324.020000048</v>
          </cell>
          <cell r="BK45">
            <v>7406540.1899999995</v>
          </cell>
          <cell r="BL45">
            <v>79562491.460000008</v>
          </cell>
          <cell r="BM45">
            <v>48070964.349999994</v>
          </cell>
          <cell r="BN45">
            <v>69085504.979999989</v>
          </cell>
          <cell r="BO45">
            <v>704.99999999784632</v>
          </cell>
          <cell r="BP45">
            <v>0</v>
          </cell>
          <cell r="BQ45">
            <v>48927.999999989464</v>
          </cell>
          <cell r="BR45">
            <v>0</v>
          </cell>
          <cell r="BS45">
            <v>0</v>
          </cell>
          <cell r="BY45">
            <v>12582559.369999964</v>
          </cell>
          <cell r="BZ45">
            <v>18329933.669999991</v>
          </cell>
          <cell r="CA45">
            <v>187765693.43999988</v>
          </cell>
          <cell r="CB45">
            <v>161207219.84999999</v>
          </cell>
          <cell r="CC45">
            <v>156815981.51999998</v>
          </cell>
          <cell r="CD45">
            <v>0</v>
          </cell>
          <cell r="CE45">
            <v>0</v>
          </cell>
          <cell r="CF45">
            <v>8.7311491370201111E-11</v>
          </cell>
          <cell r="CG45">
            <v>0</v>
          </cell>
          <cell r="CH45">
            <v>0</v>
          </cell>
          <cell r="CI45">
            <v>2925492.53</v>
          </cell>
          <cell r="CJ45">
            <v>2823808.44</v>
          </cell>
          <cell r="CK45">
            <v>22924421.909999993</v>
          </cell>
          <cell r="CL45">
            <v>20542916.789999999</v>
          </cell>
          <cell r="CM45">
            <v>31635266.089999996</v>
          </cell>
          <cell r="CO45">
            <v>106504939.86999981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IP Engine"/>
      <sheetName val="IP-IS"/>
      <sheetName val="IP-BS"/>
      <sheetName val="IP-CF"/>
      <sheetName val="Trans Engine"/>
      <sheetName val="Adj Engine"/>
      <sheetName val="Adj-IS"/>
      <sheetName val="Adj-BS"/>
      <sheetName val="Adj-CF"/>
      <sheetName val="Utilico Engine"/>
      <sheetName val="UtiliCo-IS"/>
      <sheetName val="UtiliCo-BS"/>
      <sheetName val="UtiliCo-CF"/>
      <sheetName val="UtiliCo-DCF"/>
      <sheetName val="UtiliCo-Metrics"/>
      <sheetName val="HoldCo Engine"/>
      <sheetName val="HoldCo-IS"/>
      <sheetName val="HoldCo-BS"/>
      <sheetName val="HoldCo-CF"/>
      <sheetName val="UtiliCo-Rev Req"/>
      <sheetName val="IP-Go Gets"/>
      <sheetName val="UtiliCo-Cost of Capital"/>
      <sheetName val="UtiliCo-Allocation"/>
      <sheetName val="UtiliCo-Reg Amort"/>
      <sheetName val="IP-Income Tax"/>
      <sheetName val="IP-Def Tax"/>
      <sheetName val="IP-Def Gain"/>
      <sheetName val="IP-MTP"/>
      <sheetName val="IP-Working Capital"/>
      <sheetName val="IP-Pref Stock"/>
      <sheetName val="IP-Secure Adj"/>
      <sheetName val="IP-TFI's"/>
      <sheetName val="DCC-Cap Ex"/>
      <sheetName val="Trans-Alloc"/>
      <sheetName val="Competisoft-IS"/>
      <sheetName val="Competisoft-BS"/>
      <sheetName val="Competisoft-CF"/>
      <sheetName val="Competisoft- Misc"/>
      <sheetName val="ROE Ceilings 2001"/>
      <sheetName val="S&amp;P Credit Rating"/>
      <sheetName val="ILN-DCF"/>
      <sheetName val="Module1"/>
      <sheetName val="Module2"/>
      <sheetName val="Module4"/>
    </sheetNames>
    <sheetDataSet>
      <sheetData sheetId="0" refreshError="1">
        <row r="31">
          <cell r="H31">
            <v>0.69791048536135014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-1"/>
      <sheetName val="A-2-2"/>
      <sheetName val="A-3"/>
      <sheetName val="A-4"/>
      <sheetName val="A-5"/>
      <sheetName val="A-6"/>
      <sheetName val="WP A-6-1 P1"/>
      <sheetName val="WP A-6-1 P2"/>
      <sheetName val="WP A-6-1 P3"/>
      <sheetName val="B-1.1"/>
      <sheetName val="B-1.2"/>
      <sheetName val="B-1.2 p2"/>
      <sheetName val="B-1.2-1"/>
      <sheetName val="B-1.2-2"/>
      <sheetName val="B-1.2-3 Weather"/>
      <sheetName val="B-1.2-3-1"/>
      <sheetName val="B-1.2-3-2"/>
      <sheetName val="B-1.2-4 "/>
      <sheetName val="B-1.2-5"/>
      <sheetName val="B-1.3"/>
      <sheetName val="B-1.3 expl"/>
      <sheetName val="WP B-1.3"/>
      <sheetName val="WP B-1.3-1 Adj"/>
      <sheetName val="B1.3-2 Adj"/>
      <sheetName val="B1.3-3 Adj"/>
      <sheetName val="B1.3-4 Adj"/>
      <sheetName val="WP B1.3-4a Bad Debt"/>
      <sheetName val="B1.3-5 Adj"/>
      <sheetName val="B1.3.6 Adj"/>
      <sheetName val="B1.3.7 Adj"/>
      <sheetName val="B1.3.8 Adj"/>
      <sheetName val="B1.3-9 Adj"/>
      <sheetName val="B1.3-10 Adj "/>
      <sheetName val="B1.3-11 Adj"/>
      <sheetName val="B1.3-12 Adj"/>
      <sheetName val="B1.3-13 Adj"/>
      <sheetName val="B1.3-14 Adj"/>
      <sheetName val="B1.3-15 Adj"/>
      <sheetName val="B1.3-16"/>
      <sheetName val="B-2"/>
      <sheetName val="B-3"/>
      <sheetName val="B-4"/>
      <sheetName val="B-5"/>
      <sheetName val="B-6"/>
      <sheetName val="B-7"/>
      <sheetName val="B-8"/>
      <sheetName val="B-9 PG1"/>
      <sheetName val="B-9 PG2"/>
      <sheetName val="WP B9-1"/>
      <sheetName val="WP B9-2"/>
      <sheetName val="WP B9-3"/>
      <sheetName val="B-10&amp;11"/>
      <sheetName val="B-12"/>
      <sheetName val="C-1"/>
      <sheetName val="C-2"/>
      <sheetName val="WP C-2"/>
      <sheetName val="C-3"/>
      <sheetName val="WP C-3 "/>
      <sheetName val="C-4"/>
      <sheetName val="D-1-(a)"/>
      <sheetName val="D-1-(a)-1 LTD Calc"/>
      <sheetName val="D-1-(a)-2 STD Calc"/>
      <sheetName val="D-1-(b)"/>
      <sheetName val="WP D1b-1 Plant"/>
      <sheetName val="WP D1b-1-1 Plant Bal"/>
      <sheetName val="WP D1b-1-2 Additions"/>
      <sheetName val="WP D1b-1-3 Retire"/>
      <sheetName val="WP D1b-1-4 Gross Plant"/>
      <sheetName val="WP D1b-2 Reserve"/>
      <sheetName val="WP D1b-2-1Reserve"/>
      <sheetName val="WP D1b-3 CWIP"/>
      <sheetName val="WP D1b-3-1CWIP"/>
      <sheetName val="WP D1b-3-2 CWIP RWIP"/>
      <sheetName val=" WP D1b-4"/>
      <sheetName val="WP D1b-4-1"/>
      <sheetName val="WP D1b-4-2"/>
      <sheetName val="WP D1b-4-3"/>
      <sheetName val="WP D1b-4-4"/>
      <sheetName val="WP D1b-4-5"/>
      <sheetName val="WP D1b-6 Storage Gas"/>
      <sheetName val="WP D1b-6-1 Storage Gas"/>
      <sheetName val="Wp D1b-6-1-2 Storage Gas"/>
      <sheetName val="WP D1b-7 Cust Dep"/>
      <sheetName val="WP D1b-7-1 Cust Dep"/>
      <sheetName val="WP D1b-8 ADIT"/>
      <sheetName val="WP D1b-8-1 ADIT"/>
      <sheetName val="WP D1b-8-2 ADIT 02"/>
      <sheetName val="WP D1b-8-3 ADIT 12"/>
      <sheetName val="WP D1b-8-4 ADIT 91"/>
      <sheetName val="WP D1b-8-5 ADIT 95"/>
      <sheetName val="WP D1b-9 Injuries &amp; Damages"/>
      <sheetName val="WP D1b-9-1 Injs &amp; Dmgs"/>
      <sheetName val="D-1(d)"/>
      <sheetName val="D-1-(e)"/>
      <sheetName val="D-2"/>
      <sheetName val="D-3"/>
      <sheetName val="D-4"/>
      <sheetName val="E-1"/>
      <sheetName val="E-2"/>
      <sheetName val="E-3"/>
      <sheetName val="F-1"/>
      <sheetName val="F-2"/>
      <sheetName val="F-3"/>
      <sheetName val="Net Plant"/>
      <sheetName val="Addtl Workpapers - Plant"/>
      <sheetName val="Addtl Workpapers Capital Bud"/>
      <sheetName val="Status"/>
      <sheetName val="B-1.2-4"/>
      <sheetName val="WP B-1.3.2 Bad Debt"/>
      <sheetName val="B1.3-8 Adj"/>
      <sheetName val="WP B-1.4"/>
      <sheetName val="WP D1b-5 Injuries &amp; Damages"/>
      <sheetName val="Addtl WPS -1"/>
      <sheetName val="Addtl WPS-2"/>
      <sheetName val="Addtl WPs 3"/>
      <sheetName val="Addtl WPs 4"/>
      <sheetName val="Addtl WPS-5 "/>
      <sheetName val="Addtl WPS-6"/>
      <sheetName val="Addtl Wps-7"/>
      <sheetName val="WP B-1.3.1"/>
      <sheetName val="B1.3-1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  <sheetName val="PPBud"/>
      <sheetName val="P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46">
          <cell r="B246" t="str">
            <v xml:space="preserve">  Growth</v>
          </cell>
          <cell r="C246">
            <v>818955.5</v>
          </cell>
          <cell r="D246">
            <v>2342249.0099999998</v>
          </cell>
          <cell r="E246">
            <v>2044171.15</v>
          </cell>
          <cell r="F246">
            <v>1636040.76</v>
          </cell>
          <cell r="G246">
            <v>1515205.6</v>
          </cell>
          <cell r="H246">
            <v>1525216.97</v>
          </cell>
          <cell r="I246">
            <v>448137.74</v>
          </cell>
          <cell r="J246">
            <v>880057.84</v>
          </cell>
          <cell r="K246">
            <v>767915.82</v>
          </cell>
          <cell r="L246">
            <v>525233.62</v>
          </cell>
          <cell r="M246">
            <v>892833.04</v>
          </cell>
          <cell r="N246">
            <v>384418.7</v>
          </cell>
          <cell r="O246">
            <v>12503184.01</v>
          </cell>
          <cell r="P246">
            <v>13780435.75</v>
          </cell>
        </row>
        <row r="247">
          <cell r="B247" t="str">
            <v xml:space="preserve">  Equipment</v>
          </cell>
          <cell r="C247">
            <v>67699.789999999994</v>
          </cell>
          <cell r="D247">
            <v>67699.789999999994</v>
          </cell>
          <cell r="E247">
            <v>67699.789999999994</v>
          </cell>
          <cell r="F247">
            <v>67699.789999999994</v>
          </cell>
          <cell r="G247">
            <v>67699.789999999994</v>
          </cell>
          <cell r="H247">
            <v>67699.789999999994</v>
          </cell>
          <cell r="I247">
            <v>67699.789999999994</v>
          </cell>
          <cell r="J247">
            <v>67699.789999999994</v>
          </cell>
          <cell r="K247">
            <v>67699.789999999994</v>
          </cell>
          <cell r="L247">
            <v>67699.789999999994</v>
          </cell>
          <cell r="M247">
            <v>67699.789999999994</v>
          </cell>
          <cell r="N247">
            <v>67699.789999999994</v>
          </cell>
          <cell r="O247">
            <v>676997.9</v>
          </cell>
          <cell r="P247">
            <v>812397.4800000001</v>
          </cell>
        </row>
        <row r="248">
          <cell r="B248" t="str">
            <v xml:space="preserve">  Information Technology</v>
          </cell>
          <cell r="C248">
            <v>122104.8</v>
          </cell>
          <cell r="F248">
            <v>24420.959999999999</v>
          </cell>
          <cell r="G248">
            <v>24420.959999999999</v>
          </cell>
          <cell r="H248">
            <v>24420.959999999999</v>
          </cell>
          <cell r="I248">
            <v>24420.959999999999</v>
          </cell>
          <cell r="J248">
            <v>24420.959999999999</v>
          </cell>
          <cell r="K248">
            <v>24420.959999999999</v>
          </cell>
          <cell r="L248">
            <v>12210.48</v>
          </cell>
          <cell r="O248">
            <v>280841.03999999998</v>
          </cell>
          <cell r="P248">
            <v>280841.03999999998</v>
          </cell>
        </row>
        <row r="249">
          <cell r="B249" t="str">
            <v xml:space="preserve">  Miscellaneous</v>
          </cell>
          <cell r="O249">
            <v>0</v>
          </cell>
          <cell r="P249">
            <v>0</v>
          </cell>
        </row>
        <row r="250">
          <cell r="B250" t="str">
            <v xml:space="preserve">  Overhead</v>
          </cell>
          <cell r="O250">
            <v>0</v>
          </cell>
          <cell r="P250">
            <v>0</v>
          </cell>
        </row>
        <row r="251">
          <cell r="B251" t="str">
            <v xml:space="preserve">  Pipeline Integrity</v>
          </cell>
          <cell r="C251">
            <v>954259.35</v>
          </cell>
          <cell r="D251">
            <v>942427.4</v>
          </cell>
          <cell r="E251">
            <v>540617.13</v>
          </cell>
          <cell r="F251">
            <v>772494.15</v>
          </cell>
          <cell r="G251">
            <v>1029036.33</v>
          </cell>
          <cell r="H251">
            <v>1162973.0900000001</v>
          </cell>
          <cell r="I251">
            <v>1174805.05</v>
          </cell>
          <cell r="J251">
            <v>1186637</v>
          </cell>
          <cell r="K251">
            <v>1064532.2</v>
          </cell>
          <cell r="L251">
            <v>942427.4</v>
          </cell>
          <cell r="M251">
            <v>954259.35</v>
          </cell>
          <cell r="N251">
            <v>1289758.8700000001</v>
          </cell>
          <cell r="O251">
            <v>9770209.0999999996</v>
          </cell>
          <cell r="P251">
            <v>12014227.32</v>
          </cell>
        </row>
        <row r="252">
          <cell r="B252" t="str">
            <v xml:space="preserve">  Public Improvements</v>
          </cell>
          <cell r="C252">
            <v>277955.07</v>
          </cell>
          <cell r="D252">
            <v>277955.07</v>
          </cell>
          <cell r="E252">
            <v>277955.07</v>
          </cell>
          <cell r="F252">
            <v>277955.07</v>
          </cell>
          <cell r="G252">
            <v>277955.07</v>
          </cell>
          <cell r="H252">
            <v>277955.07</v>
          </cell>
          <cell r="I252">
            <v>277955.07</v>
          </cell>
          <cell r="J252">
            <v>277955.07</v>
          </cell>
          <cell r="K252">
            <v>277955.07</v>
          </cell>
          <cell r="L252">
            <v>277955.07</v>
          </cell>
          <cell r="M252">
            <v>277955.07</v>
          </cell>
          <cell r="N252">
            <v>277955.07</v>
          </cell>
          <cell r="O252">
            <v>2779550.6999999997</v>
          </cell>
          <cell r="P252">
            <v>3335460.8399999994</v>
          </cell>
        </row>
        <row r="253">
          <cell r="B253" t="str">
            <v xml:space="preserve">  Structures</v>
          </cell>
          <cell r="C253">
            <v>6696.84</v>
          </cell>
          <cell r="H253">
            <v>85217.26</v>
          </cell>
          <cell r="I253">
            <v>16742.099999999999</v>
          </cell>
          <cell r="O253">
            <v>108656.19999999998</v>
          </cell>
          <cell r="P253">
            <v>108656.19999999998</v>
          </cell>
        </row>
        <row r="254">
          <cell r="B254" t="str">
            <v xml:space="preserve">  System Improvement</v>
          </cell>
          <cell r="C254">
            <v>501885.54</v>
          </cell>
          <cell r="D254">
            <v>512092.83</v>
          </cell>
          <cell r="E254">
            <v>591526.93999999994</v>
          </cell>
          <cell r="F254">
            <v>531467.43999999994</v>
          </cell>
          <cell r="G254">
            <v>531467.43999999994</v>
          </cell>
          <cell r="H254">
            <v>592519.84</v>
          </cell>
          <cell r="I254">
            <v>592519.84</v>
          </cell>
          <cell r="J254">
            <v>531467.43999999994</v>
          </cell>
          <cell r="K254">
            <v>531467.43999999994</v>
          </cell>
          <cell r="L254">
            <v>464499.06</v>
          </cell>
          <cell r="M254">
            <v>464499.06</v>
          </cell>
          <cell r="N254">
            <v>455219.71</v>
          </cell>
          <cell r="O254">
            <v>5380913.8099999996</v>
          </cell>
          <cell r="P254">
            <v>6300632.5799999991</v>
          </cell>
        </row>
        <row r="255">
          <cell r="B255" t="str">
            <v xml:space="preserve">  System Integrity</v>
          </cell>
          <cell r="C255">
            <v>2343846.4700000002</v>
          </cell>
          <cell r="D255">
            <v>2343846.4700000002</v>
          </cell>
          <cell r="E255">
            <v>1113069.1599999999</v>
          </cell>
          <cell r="F255">
            <v>2647269.92</v>
          </cell>
          <cell r="G255">
            <v>3355184.71</v>
          </cell>
          <cell r="H255">
            <v>4767957.0199999996</v>
          </cell>
          <cell r="I255">
            <v>2490715.4</v>
          </cell>
          <cell r="J255">
            <v>3659510.05</v>
          </cell>
          <cell r="K255">
            <v>3659510.05</v>
          </cell>
          <cell r="L255">
            <v>3013496.9</v>
          </cell>
          <cell r="M255">
            <v>2116551.17</v>
          </cell>
          <cell r="N255">
            <v>2116560.46</v>
          </cell>
          <cell r="O255">
            <v>29394406.149999999</v>
          </cell>
          <cell r="P255">
            <v>33627517.780000001</v>
          </cell>
        </row>
        <row r="256">
          <cell r="B256" t="str">
            <v xml:space="preserve">  Vehicles</v>
          </cell>
          <cell r="O256">
            <v>0</v>
          </cell>
          <cell r="P256">
            <v>0</v>
          </cell>
        </row>
      </sheetData>
      <sheetData sheetId="10" refreshError="1">
        <row r="246">
          <cell r="B246" t="str">
            <v xml:space="preserve">  Growth</v>
          </cell>
          <cell r="C246">
            <v>487534</v>
          </cell>
          <cell r="D246">
            <v>-83789</v>
          </cell>
          <cell r="E246">
            <v>344032</v>
          </cell>
          <cell r="F246">
            <v>314926</v>
          </cell>
          <cell r="G246">
            <v>607887</v>
          </cell>
          <cell r="H246">
            <v>907791</v>
          </cell>
          <cell r="I246">
            <v>292997</v>
          </cell>
          <cell r="J246">
            <v>503270</v>
          </cell>
          <cell r="K246">
            <v>1912343</v>
          </cell>
          <cell r="L246">
            <v>379748</v>
          </cell>
          <cell r="O246">
            <v>5666739</v>
          </cell>
        </row>
        <row r="247">
          <cell r="B247" t="str">
            <v xml:space="preserve">  Equipment</v>
          </cell>
          <cell r="C247">
            <v>28340</v>
          </cell>
          <cell r="D247">
            <v>38817</v>
          </cell>
          <cell r="E247">
            <v>208315</v>
          </cell>
          <cell r="F247">
            <v>371705</v>
          </cell>
          <cell r="G247">
            <v>1565258</v>
          </cell>
          <cell r="H247">
            <v>529174</v>
          </cell>
          <cell r="I247">
            <v>549688</v>
          </cell>
          <cell r="J247">
            <v>594642</v>
          </cell>
          <cell r="K247">
            <v>382798</v>
          </cell>
          <cell r="L247">
            <v>734710</v>
          </cell>
          <cell r="O247">
            <v>5003447</v>
          </cell>
        </row>
        <row r="248">
          <cell r="B248" t="str">
            <v xml:space="preserve">  Information Technology</v>
          </cell>
          <cell r="C248">
            <v>1378</v>
          </cell>
          <cell r="D248">
            <v>52670</v>
          </cell>
          <cell r="E248">
            <v>26214</v>
          </cell>
          <cell r="F248">
            <v>33044</v>
          </cell>
          <cell r="G248">
            <v>96763</v>
          </cell>
          <cell r="H248">
            <v>107337</v>
          </cell>
          <cell r="I248">
            <v>60927</v>
          </cell>
          <cell r="J248">
            <v>61209</v>
          </cell>
          <cell r="K248">
            <v>-3705</v>
          </cell>
          <cell r="L248">
            <v>106207</v>
          </cell>
          <cell r="O248">
            <v>542044</v>
          </cell>
        </row>
        <row r="249">
          <cell r="B249" t="str">
            <v xml:space="preserve">  Miscellaneous</v>
          </cell>
          <cell r="C249">
            <v>359247</v>
          </cell>
          <cell r="D249">
            <v>953916</v>
          </cell>
          <cell r="E249">
            <v>-491405</v>
          </cell>
          <cell r="F249">
            <v>-250318</v>
          </cell>
          <cell r="G249">
            <v>460525</v>
          </cell>
          <cell r="H249">
            <v>-678364</v>
          </cell>
          <cell r="I249">
            <v>232358</v>
          </cell>
          <cell r="J249">
            <v>952971</v>
          </cell>
          <cell r="K249">
            <v>-1019475</v>
          </cell>
          <cell r="L249">
            <v>1745722</v>
          </cell>
          <cell r="O249">
            <v>2265177</v>
          </cell>
        </row>
        <row r="250">
          <cell r="B250" t="str">
            <v xml:space="preserve">  Overhead</v>
          </cell>
          <cell r="C250">
            <v>238020</v>
          </cell>
          <cell r="D250">
            <v>264500</v>
          </cell>
          <cell r="E250">
            <v>-801896</v>
          </cell>
          <cell r="F250">
            <v>477845</v>
          </cell>
          <cell r="G250">
            <v>385401</v>
          </cell>
          <cell r="H250">
            <v>-862140</v>
          </cell>
          <cell r="I250">
            <v>90630</v>
          </cell>
          <cell r="J250">
            <v>-9632</v>
          </cell>
          <cell r="K250">
            <v>-80997</v>
          </cell>
          <cell r="L250">
            <v>-77776</v>
          </cell>
          <cell r="O250">
            <v>-376045</v>
          </cell>
        </row>
        <row r="251">
          <cell r="B251" t="str">
            <v xml:space="preserve">  Pipeline Integrity</v>
          </cell>
          <cell r="O251">
            <v>0</v>
          </cell>
        </row>
        <row r="252">
          <cell r="B252" t="str">
            <v xml:space="preserve">  Public Improvements</v>
          </cell>
          <cell r="C252">
            <v>-605249</v>
          </cell>
          <cell r="D252">
            <v>703898</v>
          </cell>
          <cell r="E252">
            <v>-1401746</v>
          </cell>
          <cell r="F252">
            <v>278479</v>
          </cell>
          <cell r="G252">
            <v>22991</v>
          </cell>
          <cell r="H252">
            <v>-358307</v>
          </cell>
          <cell r="I252">
            <v>80800</v>
          </cell>
          <cell r="J252">
            <v>393408</v>
          </cell>
          <cell r="K252">
            <v>-280274</v>
          </cell>
          <cell r="L252">
            <v>839501</v>
          </cell>
          <cell r="O252">
            <v>-326499</v>
          </cell>
        </row>
        <row r="253">
          <cell r="B253" t="str">
            <v xml:space="preserve">  Structures</v>
          </cell>
          <cell r="C253">
            <v>-70379</v>
          </cell>
          <cell r="D253">
            <v>506</v>
          </cell>
          <cell r="E253">
            <v>17726</v>
          </cell>
          <cell r="F253">
            <v>15796</v>
          </cell>
          <cell r="G253">
            <v>15198</v>
          </cell>
          <cell r="H253">
            <v>71346</v>
          </cell>
          <cell r="I253">
            <v>1526</v>
          </cell>
          <cell r="J253">
            <v>16489</v>
          </cell>
          <cell r="K253">
            <v>50168</v>
          </cell>
          <cell r="L253">
            <v>33944</v>
          </cell>
          <cell r="O253">
            <v>152320</v>
          </cell>
        </row>
        <row r="254">
          <cell r="B254" t="str">
            <v xml:space="preserve">  System Improvement</v>
          </cell>
          <cell r="C254">
            <v>340418</v>
          </cell>
          <cell r="D254">
            <v>1382728</v>
          </cell>
          <cell r="E254">
            <v>1533018</v>
          </cell>
          <cell r="F254">
            <v>573536</v>
          </cell>
          <cell r="G254">
            <v>621091</v>
          </cell>
          <cell r="H254">
            <v>339528</v>
          </cell>
          <cell r="I254">
            <v>189585</v>
          </cell>
          <cell r="J254">
            <v>1068125</v>
          </cell>
          <cell r="K254">
            <v>873157</v>
          </cell>
          <cell r="L254">
            <v>580380</v>
          </cell>
          <cell r="O254">
            <v>7501566</v>
          </cell>
        </row>
        <row r="255">
          <cell r="B255" t="str">
            <v xml:space="preserve">  System Integrity</v>
          </cell>
          <cell r="C255">
            <v>1041731</v>
          </cell>
          <cell r="D255">
            <v>1317262</v>
          </cell>
          <cell r="E255">
            <v>2496581</v>
          </cell>
          <cell r="F255">
            <v>1315445</v>
          </cell>
          <cell r="G255">
            <v>1685128</v>
          </cell>
          <cell r="H255">
            <v>5053169</v>
          </cell>
          <cell r="I255">
            <v>3942932</v>
          </cell>
          <cell r="J255">
            <v>3117933</v>
          </cell>
          <cell r="K255">
            <v>4277580</v>
          </cell>
          <cell r="L255">
            <v>3685213</v>
          </cell>
          <cell r="O255">
            <v>27932974</v>
          </cell>
        </row>
        <row r="256">
          <cell r="B256" t="str">
            <v xml:space="preserve">  Vehicles</v>
          </cell>
          <cell r="L256">
            <v>72181</v>
          </cell>
          <cell r="O256">
            <v>72181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B Input"/>
      <sheetName val="Balance Sheet"/>
      <sheetName val="Income Statemen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"/>
      <sheetName val="WP 10-5"/>
      <sheetName val="WP 10-6"/>
      <sheetName val="WP10-7"/>
      <sheetName val="WP 10-8"/>
      <sheetName val="WP 10-9"/>
      <sheetName val="WP 10-10"/>
      <sheetName val="Sch 11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4"/>
      <sheetName val="ADJ 12-15 "/>
      <sheetName val="ADJ 12-16"/>
      <sheetName val="ADJ 12-17"/>
      <sheetName val="ADJ 12-18"/>
      <sheetName val="ADJ 12-19"/>
      <sheetName val="ADJ 12-20"/>
      <sheetName val="ADJ 12-21"/>
      <sheetName val="ADJ 12-22"/>
      <sheetName val="Sch 13"/>
      <sheetName val="Sch 14 "/>
      <sheetName val="Sch 15"/>
      <sheetName val="WP 15-1"/>
      <sheetName val="WP 15-2"/>
      <sheetName val="WP 15-3"/>
      <sheetName val="WP 15-4"/>
      <sheetName val="WP 15-5"/>
      <sheetName val="WP 15-5-1"/>
      <sheetName val="WP 15-6"/>
      <sheetName val="WP15-7"/>
      <sheetName val="WP 15-8"/>
      <sheetName val="WP 15-9"/>
      <sheetName val="WP 15-10"/>
      <sheetName val="Sch 16"/>
      <sheetName val="Sch 17"/>
      <sheetName val="MARGIN ANALYSIS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 (2)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ADJ 17-13"/>
      <sheetName val="WP 17-13"/>
      <sheetName val="ADJ 17-14"/>
      <sheetName val="WP 17-14"/>
      <sheetName val="ADJ 17-15"/>
      <sheetName val="WP 17-15-1"/>
      <sheetName val="Wp 17-15-2"/>
      <sheetName val="Wp 17-15-3"/>
      <sheetName val="Wp 17-15-4"/>
      <sheetName val="ADJ 17-16"/>
      <sheetName val="ADJ 17-17"/>
      <sheetName val="ADJ 17-18"/>
      <sheetName val="ADJ 17-19"/>
      <sheetName val="ADJ 17-20"/>
      <sheetName val="ADJ 17-21"/>
      <sheetName val="ADJ 17-22A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Sch 19"/>
      <sheetName val="Sch 20"/>
      <sheetName val="Sch 21"/>
      <sheetName val="Sch 25"/>
      <sheetName val="Sch 30"/>
      <sheetName val="WP 30-1"/>
      <sheetName val="WP 30-2(Meter Cost)"/>
      <sheetName val=" WP 30-3(Peak Load)"/>
      <sheetName val="ADJ 21"/>
      <sheetName val="WP 17-34"/>
    </sheetNames>
    <sheetDataSet>
      <sheetData sheetId="0" refreshError="1">
        <row r="43">
          <cell r="D43">
            <v>1.2800000000000001E-2</v>
          </cell>
        </row>
        <row r="51">
          <cell r="D51">
            <v>7.0400000000000004E-2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Mgmt Summary (2)"/>
      <sheetName val="Proj Mgmt Pivot"/>
      <sheetName val="Proj Mgmt Qry cap_ex_2"/>
      <sheetName val="GL 1070 ONLY"/>
      <sheetName val="GL DETAIL"/>
      <sheetName val="GL Purchasing"/>
      <sheetName val="GL to PP 315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1present"/>
      <sheetName val="P02compare"/>
      <sheetName val="P03ratebase"/>
      <sheetName val="P04ratebase2"/>
      <sheetName val="P05ratebase3"/>
      <sheetName val="P06gascost"/>
      <sheetName val="P07gascost2"/>
      <sheetName val="P08storage"/>
      <sheetName val="P09storage2"/>
      <sheetName val="P10distrib"/>
      <sheetName val="P11distrib2"/>
      <sheetName val="P12transm"/>
      <sheetName val="P13transm2"/>
      <sheetName val="P14prod"/>
      <sheetName val="P15prod2"/>
      <sheetName val="P16alloc"/>
      <sheetName val="P17alloc2"/>
      <sheetName val="P18billfrq"/>
      <sheetName val="P19custcost"/>
      <sheetName val="1funct"/>
      <sheetName val="2class"/>
      <sheetName val="3avgs"/>
      <sheetName val="4misc"/>
      <sheetName val="5totals"/>
      <sheetName val="6revenue"/>
      <sheetName val="7mains"/>
      <sheetName val="8&amp;9meter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 Actual"/>
      <sheetName val="CY vs PY"/>
      <sheetName val="CY Act vs Bud"/>
      <sheetName val="Budget"/>
      <sheetName val="CY Actual"/>
      <sheetName val="All Data"/>
      <sheetName val="Capital Expenditure Reports"/>
      <sheetName val="Macro"/>
      <sheetName val="Accruals"/>
      <sheetName val="Current"/>
      <sheetName val="Graph"/>
      <sheetName val="Tracker"/>
      <sheetName val="OH_Detail"/>
      <sheetName val="oh support"/>
      <sheetName val="Proj Mgmt Summary (MAY-05)"/>
      <sheetName val="1070 GL without 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Oct-04</v>
          </cell>
          <cell r="M1" t="str">
            <v>Colorado-Kansas</v>
          </cell>
          <cell r="N1" t="str">
            <v>Utility</v>
          </cell>
        </row>
        <row r="2">
          <cell r="M2" t="str">
            <v>Kentucky</v>
          </cell>
          <cell r="N2" t="str">
            <v>Utility</v>
          </cell>
        </row>
        <row r="3">
          <cell r="M3" t="str">
            <v>Louisiana</v>
          </cell>
          <cell r="N3" t="str">
            <v>Utility</v>
          </cell>
        </row>
        <row r="4">
          <cell r="M4" t="str">
            <v>Mid-States</v>
          </cell>
          <cell r="N4" t="str">
            <v>Utility</v>
          </cell>
        </row>
        <row r="5">
          <cell r="M5" t="str">
            <v>Mid-Tex Utility</v>
          </cell>
          <cell r="N5" t="str">
            <v>Utility</v>
          </cell>
        </row>
        <row r="6">
          <cell r="M6" t="str">
            <v>Mississippi</v>
          </cell>
          <cell r="N6" t="str">
            <v>Utility</v>
          </cell>
        </row>
        <row r="7">
          <cell r="M7" t="str">
            <v>Shared Services</v>
          </cell>
          <cell r="N7" t="str">
            <v>Utility</v>
          </cell>
        </row>
        <row r="8">
          <cell r="M8" t="str">
            <v>West Texas</v>
          </cell>
          <cell r="N8" t="str">
            <v>Utility</v>
          </cell>
        </row>
        <row r="9">
          <cell r="M9" t="str">
            <v>Atmos Energy Marketing (AEM)</v>
          </cell>
          <cell r="N9" t="str">
            <v>Non-Utility</v>
          </cell>
        </row>
        <row r="10">
          <cell r="M10" t="str">
            <v>Atmos Exploration &amp; Production (AEP)</v>
          </cell>
          <cell r="N10" t="str">
            <v>Non-Utility</v>
          </cell>
        </row>
        <row r="11">
          <cell r="M11" t="str">
            <v>Atmos Power Systems</v>
          </cell>
          <cell r="N11" t="str">
            <v>Non-Utility</v>
          </cell>
        </row>
        <row r="12">
          <cell r="M12" t="str">
            <v>Mid-Tex Pipeline</v>
          </cell>
          <cell r="N12" t="str">
            <v>Non-Utility</v>
          </cell>
        </row>
        <row r="13">
          <cell r="M13" t="str">
            <v>Trans LA Gas Pipeline</v>
          </cell>
          <cell r="N13" t="str">
            <v>Non-Utility</v>
          </cell>
        </row>
        <row r="14">
          <cell r="M14" t="str">
            <v>UCG Storage</v>
          </cell>
          <cell r="N14" t="str">
            <v>Non-Utility</v>
          </cell>
        </row>
        <row r="15">
          <cell r="M15" t="str">
            <v>WKG Storage</v>
          </cell>
          <cell r="N15" t="str">
            <v>Non-Utility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9 HISTORY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ADJ 12-17"/>
      <sheetName val="ADJ 12-5 CSI"/>
      <sheetName val="ADJ 12-14 CSI"/>
      <sheetName val="ADJ 12-16 CSI"/>
      <sheetName val="ADJ 12-19 CSI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WP 15-5"/>
      <sheetName val="Sch 16"/>
      <sheetName val="WP 16-2"/>
      <sheetName val="WP 16-3"/>
      <sheetName val="WP 16-4"/>
      <sheetName val="WP 16-5"/>
      <sheetName val="WP16-6"/>
      <sheetName val="WP 16-7"/>
      <sheetName val="WP 16-8"/>
      <sheetName val="WP 16-9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 (2)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14 CSI"/>
      <sheetName val="ADJ 17-24 CSI"/>
      <sheetName val="ADJ 17-26 CSI"/>
      <sheetName val="ADJ 17-28 CSI"/>
      <sheetName val="Sch 19"/>
      <sheetName val="Sch 20"/>
      <sheetName val="Sch 21"/>
      <sheetName val="Sch 25"/>
      <sheetName val="Sch 30"/>
      <sheetName val="WP 30-1"/>
      <sheetName val=" WP 30-2 PEAK DAYS"/>
      <sheetName val=" WP 30-3 METER SIZE"/>
      <sheetName val="WP 30-4 BF BY CLASS"/>
      <sheetName val="BF DIFF"/>
    </sheetNames>
    <sheetDataSet>
      <sheetData sheetId="0" refreshError="1">
        <row r="45">
          <cell r="D45">
            <v>1.54E-2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SSU"/>
      <sheetName val="SSU-Billings"/>
      <sheetName val="SSU-by CCtr"/>
      <sheetName val="SSU-Billings YTD"/>
    </sheetNames>
    <sheetDataSet>
      <sheetData sheetId="0"/>
      <sheetData sheetId="1" refreshError="1">
        <row r="22">
          <cell r="A22" t="str">
            <v>Expense Billings</v>
          </cell>
          <cell r="C22">
            <v>6678.446774</v>
          </cell>
          <cell r="D22">
            <v>9185.8238583999992</v>
          </cell>
          <cell r="E22">
            <v>14057.268267299998</v>
          </cell>
          <cell r="F22">
            <v>7743.2819530500001</v>
          </cell>
          <cell r="G22">
            <v>8120.9402526999993</v>
          </cell>
          <cell r="H22">
            <v>41228.606559224994</v>
          </cell>
          <cell r="I22">
            <v>4326.1442327499999</v>
          </cell>
          <cell r="J22">
            <v>1510.4611897750001</v>
          </cell>
          <cell r="K22">
            <v>-691.38342719999991</v>
          </cell>
          <cell r="L22">
            <v>92159.589659999998</v>
          </cell>
        </row>
      </sheetData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-Projection"/>
      <sheetName val="SSUAllocationTable"/>
      <sheetName val="SSU-Summary"/>
      <sheetName val="AllocbyCCtr"/>
      <sheetName val="SSU-CCtrTotal"/>
      <sheetName val="SSU-CCtrRollUp"/>
      <sheetName val="BilledToWTX"/>
      <sheetName val="BilledToCK"/>
      <sheetName val="BilledToKMD"/>
      <sheetName val="BilledToLA"/>
      <sheetName val="BilledToNonreg"/>
      <sheetName val="BilledToMTX"/>
      <sheetName val="BilledToMSP"/>
      <sheetName val="BilledToAPT"/>
      <sheetName val="SSU-BillingbyRD"/>
      <sheetName val="SSU-ActBilled"/>
      <sheetName val="SSU-Labor"/>
      <sheetName val="SSU-Benefits"/>
      <sheetName val="SSU-Mat&amp;Sup"/>
      <sheetName val="SSU-Veh&amp;Eq"/>
      <sheetName val="SSU-Prt&amp;Post"/>
      <sheetName val="SSU-Ins"/>
      <sheetName val="SSU-Mkt"/>
      <sheetName val="SSU-EmpWel"/>
      <sheetName val="SSU-Inf"/>
      <sheetName val="SSU-Rent"/>
      <sheetName val="SSU-Dir"/>
      <sheetName val="SSU-Tel"/>
      <sheetName val="SSU-Travel"/>
      <sheetName val="SSU-Dues"/>
      <sheetName val="SSU-Training"/>
      <sheetName val="SSU-Outside"/>
      <sheetName val="SSU-Misc"/>
      <sheetName val="AllocRates"/>
    </sheetNames>
    <sheetDataSet>
      <sheetData sheetId="0"/>
      <sheetData sheetId="1" refreshError="1">
        <row r="8">
          <cell r="D8" t="str">
            <v>Nov</v>
          </cell>
          <cell r="E8" t="str">
            <v>Dec</v>
          </cell>
          <cell r="F8" t="str">
            <v>Jan</v>
          </cell>
          <cell r="G8" t="str">
            <v>Feb</v>
          </cell>
          <cell r="H8" t="str">
            <v>Mar</v>
          </cell>
          <cell r="I8" t="str">
            <v>Apr</v>
          </cell>
          <cell r="J8" t="str">
            <v>May</v>
          </cell>
          <cell r="K8" t="str">
            <v>Jun</v>
          </cell>
          <cell r="L8" t="str">
            <v>Jul</v>
          </cell>
          <cell r="M8" t="str">
            <v>Aug</v>
          </cell>
          <cell r="N8" t="str">
            <v>Sep</v>
          </cell>
          <cell r="O8" t="str">
            <v>Total Year</v>
          </cell>
        </row>
        <row r="9">
          <cell r="D9" t="str">
            <v>Act</v>
          </cell>
          <cell r="E9" t="str">
            <v>Act</v>
          </cell>
          <cell r="F9" t="str">
            <v>Proj</v>
          </cell>
          <cell r="G9" t="str">
            <v>Proj</v>
          </cell>
          <cell r="H9" t="str">
            <v>Proj</v>
          </cell>
          <cell r="I9" t="str">
            <v>Proj</v>
          </cell>
          <cell r="J9" t="str">
            <v>Proj</v>
          </cell>
          <cell r="K9" t="str">
            <v>Proj</v>
          </cell>
          <cell r="L9" t="str">
            <v>Proj</v>
          </cell>
          <cell r="M9" t="str">
            <v>Proj</v>
          </cell>
          <cell r="N9" t="str">
            <v>Proj</v>
          </cell>
          <cell r="O9" t="str">
            <v>Forecast</v>
          </cell>
        </row>
        <row r="11">
          <cell r="D11">
            <v>469265.63</v>
          </cell>
          <cell r="E11">
            <v>716239.7</v>
          </cell>
          <cell r="F11">
            <v>595770.74885026691</v>
          </cell>
          <cell r="G11">
            <v>514436.61295384355</v>
          </cell>
          <cell r="H11">
            <v>545368.37431139639</v>
          </cell>
          <cell r="I11">
            <v>479902.12690960872</v>
          </cell>
          <cell r="J11">
            <v>470662.7443840286</v>
          </cell>
          <cell r="K11">
            <v>485122.36370538227</v>
          </cell>
          <cell r="L11">
            <v>494115.8323769311</v>
          </cell>
          <cell r="M11">
            <v>438189.28664381854</v>
          </cell>
          <cell r="N11">
            <v>548633.49850706337</v>
          </cell>
          <cell r="O11">
            <v>6224658.3486423399</v>
          </cell>
        </row>
        <row r="12">
          <cell r="D12">
            <v>69818.899999999994</v>
          </cell>
          <cell r="E12">
            <v>107696.30000000002</v>
          </cell>
          <cell r="F12">
            <v>83083.094387727324</v>
          </cell>
          <cell r="G12">
            <v>71740.65821967517</v>
          </cell>
          <cell r="H12">
            <v>76054.241008705489</v>
          </cell>
          <cell r="I12">
            <v>66924.658157265381</v>
          </cell>
          <cell r="J12">
            <v>65636.181856711017</v>
          </cell>
          <cell r="K12">
            <v>67652.645268526772</v>
          </cell>
          <cell r="L12">
            <v>68906.827700197566</v>
          </cell>
          <cell r="M12">
            <v>61107.60209724414</v>
          </cell>
          <cell r="N12">
            <v>76509.578270999365</v>
          </cell>
          <cell r="O12">
            <v>884181.91696705227</v>
          </cell>
        </row>
        <row r="13">
          <cell r="D13">
            <v>376157.28</v>
          </cell>
          <cell r="E13">
            <v>577600.67999999993</v>
          </cell>
          <cell r="F13">
            <v>476445.64621110301</v>
          </cell>
          <cell r="G13">
            <v>411401.6758399891</v>
          </cell>
          <cell r="H13">
            <v>436138.20924128027</v>
          </cell>
          <cell r="I13">
            <v>383783.99646975024</v>
          </cell>
          <cell r="J13">
            <v>376395.14163508976</v>
          </cell>
          <cell r="K13">
            <v>387958.68799050228</v>
          </cell>
          <cell r="L13">
            <v>395150.882305454</v>
          </cell>
          <cell r="M13">
            <v>350425.69350827043</v>
          </cell>
          <cell r="N13">
            <v>438749.37168986676</v>
          </cell>
          <cell r="O13">
            <v>4983210.6948913056</v>
          </cell>
        </row>
        <row r="14">
          <cell r="D14">
            <v>191198.07999999999</v>
          </cell>
          <cell r="E14">
            <v>294723.02999999997</v>
          </cell>
          <cell r="F14">
            <v>239334.0167547701</v>
          </cell>
          <cell r="G14">
            <v>206660.33232005197</v>
          </cell>
          <cell r="H14">
            <v>219086.29097157964</v>
          </cell>
          <cell r="I14">
            <v>192787.08111146407</v>
          </cell>
          <cell r="J14">
            <v>189075.42098641038</v>
          </cell>
          <cell r="K14">
            <v>194884.16332497427</v>
          </cell>
          <cell r="L14">
            <v>198497.03452731812</v>
          </cell>
          <cell r="M14">
            <v>176030.12949823416</v>
          </cell>
          <cell r="N14">
            <v>220397.96209752906</v>
          </cell>
          <cell r="O14">
            <v>2511844.8215923319</v>
          </cell>
        </row>
        <row r="15">
          <cell r="D15">
            <v>74125.08</v>
          </cell>
          <cell r="E15">
            <v>114984.9</v>
          </cell>
          <cell r="F15">
            <v>87698.821853712172</v>
          </cell>
          <cell r="G15">
            <v>75726.250342990461</v>
          </cell>
          <cell r="H15">
            <v>80279.476620300236</v>
          </cell>
          <cell r="I15">
            <v>70642.694721557898</v>
          </cell>
          <cell r="J15">
            <v>69282.636404306075</v>
          </cell>
          <cell r="K15">
            <v>71411.125561222696</v>
          </cell>
          <cell r="L15">
            <v>72734.984794652992</v>
          </cell>
          <cell r="M15">
            <v>64502.468880424371</v>
          </cell>
          <cell r="N15">
            <v>80760.11039716599</v>
          </cell>
          <cell r="O15">
            <v>935216.83957633295</v>
          </cell>
        </row>
        <row r="16">
          <cell r="D16">
            <v>15064.363104000004</v>
          </cell>
          <cell r="E16">
            <v>25608.413008599993</v>
          </cell>
          <cell r="F16">
            <v>21215.251056619261</v>
          </cell>
          <cell r="G16">
            <v>18318.962314941746</v>
          </cell>
          <cell r="H16">
            <v>19420.434792552162</v>
          </cell>
          <cell r="I16">
            <v>17089.197689951921</v>
          </cell>
          <cell r="J16">
            <v>16760.185531723946</v>
          </cell>
          <cell r="K16">
            <v>17275.089049020931</v>
          </cell>
          <cell r="L16">
            <v>17595.34427488584</v>
          </cell>
          <cell r="M16">
            <v>15603.813621950612</v>
          </cell>
          <cell r="N16">
            <v>19536.705068788109</v>
          </cell>
          <cell r="O16">
            <v>219530.75951303449</v>
          </cell>
        </row>
        <row r="17">
          <cell r="D17">
            <v>149403.08689599973</v>
          </cell>
          <cell r="E17">
            <v>226677.43699139985</v>
          </cell>
          <cell r="F17">
            <v>205981.11199130164</v>
          </cell>
          <cell r="G17">
            <v>177860.73886602186</v>
          </cell>
          <cell r="H17">
            <v>188555.05142261158</v>
          </cell>
          <cell r="I17">
            <v>165920.82430800213</v>
          </cell>
          <cell r="J17">
            <v>162726.41053323261</v>
          </cell>
          <cell r="K17">
            <v>167725.66313590109</v>
          </cell>
          <cell r="L17">
            <v>170835.05492997519</v>
          </cell>
          <cell r="M17">
            <v>151499.07359458739</v>
          </cell>
          <cell r="N17">
            <v>189683.93180808076</v>
          </cell>
          <cell r="O17">
            <v>2104010.7044771137</v>
          </cell>
        </row>
        <row r="19">
          <cell r="D19">
            <v>1345032.42</v>
          </cell>
          <cell r="E19">
            <v>2063530.4599999997</v>
          </cell>
          <cell r="F19">
            <v>1709528.6911055006</v>
          </cell>
          <cell r="G19">
            <v>1476145.2308575138</v>
          </cell>
          <cell r="H19">
            <v>1564902.0783684258</v>
          </cell>
          <cell r="I19">
            <v>1377050.5793676004</v>
          </cell>
          <cell r="J19">
            <v>1350538.7213315025</v>
          </cell>
          <cell r="K19">
            <v>1392029.7380355303</v>
          </cell>
          <cell r="L19">
            <v>1417835.960909415</v>
          </cell>
          <cell r="M19">
            <v>1257358.0678445296</v>
          </cell>
          <cell r="N19">
            <v>1574271.1578394931</v>
          </cell>
          <cell r="O19">
            <v>17862654.085659511</v>
          </cell>
        </row>
        <row r="21">
          <cell r="D21">
            <v>294161.49</v>
          </cell>
          <cell r="E21">
            <v>450398.23</v>
          </cell>
          <cell r="F21">
            <v>364360.77654331637</v>
          </cell>
          <cell r="G21">
            <v>314703.00510501798</v>
          </cell>
          <cell r="H21">
            <v>333468.55147097597</v>
          </cell>
          <cell r="I21">
            <v>293826.06488632958</v>
          </cell>
          <cell r="J21">
            <v>287451.95513138705</v>
          </cell>
          <cell r="K21">
            <v>296592.77089386864</v>
          </cell>
          <cell r="L21">
            <v>302670.02808022022</v>
          </cell>
          <cell r="M21">
            <v>268565.55187361332</v>
          </cell>
          <cell r="N21">
            <v>336021.1757131964</v>
          </cell>
          <cell r="O21">
            <v>3834870.5796979256</v>
          </cell>
        </row>
        <row r="22">
          <cell r="D22">
            <v>347568.51</v>
          </cell>
          <cell r="E22">
            <v>532836.67000000004</v>
          </cell>
          <cell r="F22">
            <v>451033.97132946673</v>
          </cell>
          <cell r="G22">
            <v>389563.73824985302</v>
          </cell>
          <cell r="H22">
            <v>412793.18402582849</v>
          </cell>
          <cell r="I22">
            <v>363720.64573760651</v>
          </cell>
          <cell r="J22">
            <v>355830.27931634651</v>
          </cell>
          <cell r="K22">
            <v>367145.48858133971</v>
          </cell>
          <cell r="L22">
            <v>374668.38791632018</v>
          </cell>
          <cell r="M22">
            <v>332451.22752515908</v>
          </cell>
          <cell r="N22">
            <v>415953.01989016909</v>
          </cell>
          <cell r="O22">
            <v>4689102.8725720895</v>
          </cell>
        </row>
        <row r="23">
          <cell r="D23">
            <v>12752.13</v>
          </cell>
          <cell r="E23">
            <v>19783.09</v>
          </cell>
          <cell r="F23">
            <v>18001.355840200446</v>
          </cell>
          <cell r="G23">
            <v>15547.998422388813</v>
          </cell>
          <cell r="H23">
            <v>16475.115992161671</v>
          </cell>
          <cell r="I23">
            <v>14516.566792188287</v>
          </cell>
          <cell r="J23">
            <v>14201.651946106957</v>
          </cell>
          <cell r="K23">
            <v>14653.256750474757</v>
          </cell>
          <cell r="L23">
            <v>14953.505504420762</v>
          </cell>
          <cell r="M23">
            <v>13268.563404551804</v>
          </cell>
          <cell r="N23">
            <v>16601.229175217391</v>
          </cell>
          <cell r="O23">
            <v>183345.76382771088</v>
          </cell>
        </row>
        <row r="24">
          <cell r="H24">
            <v>-1.0000000009313226E-2</v>
          </cell>
          <cell r="I24">
            <v>-1.0000000009313226E-2</v>
          </cell>
        </row>
        <row r="25">
          <cell r="D25">
            <v>654482.13</v>
          </cell>
          <cell r="E25">
            <v>1003017.99</v>
          </cell>
          <cell r="F25">
            <v>833396.10371298355</v>
          </cell>
          <cell r="G25">
            <v>719814.74177725974</v>
          </cell>
          <cell r="H25">
            <v>762736.84148896614</v>
          </cell>
          <cell r="I25">
            <v>672063.26741612435</v>
          </cell>
          <cell r="J25">
            <v>657483.88639384042</v>
          </cell>
          <cell r="K25">
            <v>678391.51622568315</v>
          </cell>
          <cell r="L25">
            <v>692291.92150096106</v>
          </cell>
          <cell r="M25">
            <v>614285.34280332422</v>
          </cell>
          <cell r="N25">
            <v>768575.42477858299</v>
          </cell>
          <cell r="O25">
            <v>8707319.196097726</v>
          </cell>
        </row>
        <row r="27">
          <cell r="D27">
            <v>3204.82</v>
          </cell>
          <cell r="E27">
            <v>4744.6000000000004</v>
          </cell>
          <cell r="F27">
            <v>3905.4438188279528</v>
          </cell>
          <cell r="G27">
            <v>3383.5516642458224</v>
          </cell>
          <cell r="H27">
            <v>3580.470513699644</v>
          </cell>
          <cell r="I27">
            <v>3171.2593113166331</v>
          </cell>
          <cell r="J27">
            <v>3096.5625911861935</v>
          </cell>
          <cell r="K27">
            <v>3194.5450505066733</v>
          </cell>
          <cell r="L27">
            <v>3264.6270159323303</v>
          </cell>
          <cell r="M27">
            <v>2897.9442554107172</v>
          </cell>
          <cell r="N27">
            <v>3644.3584557116774</v>
          </cell>
          <cell r="O27">
            <v>41335.302676837644</v>
          </cell>
        </row>
        <row r="28">
          <cell r="D28">
            <v>6817.31</v>
          </cell>
          <cell r="E28">
            <v>10279.42</v>
          </cell>
          <cell r="F28">
            <v>39149.692915568012</v>
          </cell>
          <cell r="G28">
            <v>33918.04229280568</v>
          </cell>
          <cell r="H28">
            <v>35892.033686111063</v>
          </cell>
          <cell r="I28">
            <v>31789.940901247217</v>
          </cell>
          <cell r="J28">
            <v>31041.151828720129</v>
          </cell>
          <cell r="K28">
            <v>32023.366238005914</v>
          </cell>
          <cell r="L28">
            <v>32725.895208492377</v>
          </cell>
          <cell r="M28">
            <v>29050.124121312307</v>
          </cell>
          <cell r="N28">
            <v>36532.471348719497</v>
          </cell>
          <cell r="O28">
            <v>326057.45854098222</v>
          </cell>
        </row>
        <row r="29">
          <cell r="D29">
            <v>21997.3</v>
          </cell>
          <cell r="E29">
            <v>36713.060000000005</v>
          </cell>
          <cell r="F29">
            <v>29147.946550276913</v>
          </cell>
          <cell r="G29">
            <v>25252.849006322474</v>
          </cell>
          <cell r="H29">
            <v>26722.536029075389</v>
          </cell>
          <cell r="I29">
            <v>23668.423152753403</v>
          </cell>
          <cell r="J29">
            <v>23110.930558609147</v>
          </cell>
          <cell r="K29">
            <v>23842.214279391264</v>
          </cell>
          <cell r="L29">
            <v>24365.265045738852</v>
          </cell>
          <cell r="M29">
            <v>21628.559564772666</v>
          </cell>
          <cell r="N29">
            <v>27199.358230433492</v>
          </cell>
          <cell r="O29">
            <v>304397.84241737361</v>
          </cell>
        </row>
        <row r="30">
          <cell r="D30">
            <v>155363.70000000001</v>
          </cell>
          <cell r="E30">
            <v>233417.42000000004</v>
          </cell>
          <cell r="F30">
            <v>193748.11530478182</v>
          </cell>
          <cell r="G30">
            <v>167857.17280673175</v>
          </cell>
          <cell r="H30">
            <v>177626.26889914818</v>
          </cell>
          <cell r="I30">
            <v>157325.40095653734</v>
          </cell>
          <cell r="J30">
            <v>153619.71488957846</v>
          </cell>
          <cell r="K30">
            <v>158480.60079830667</v>
          </cell>
          <cell r="L30">
            <v>161957.3500099112</v>
          </cell>
          <cell r="M30">
            <v>143766.30769525361</v>
          </cell>
          <cell r="N30">
            <v>180795.73411994029</v>
          </cell>
          <cell r="O30">
            <v>2040107.2354801893</v>
          </cell>
        </row>
        <row r="31">
          <cell r="D31">
            <v>3718.59</v>
          </cell>
          <cell r="E31">
            <v>6206.2599999999993</v>
          </cell>
          <cell r="F31">
            <v>5524.7741827322252</v>
          </cell>
          <cell r="G31">
            <v>4786.487720152626</v>
          </cell>
          <cell r="H31">
            <v>5065.055848648276</v>
          </cell>
          <cell r="I31">
            <v>4486.1717086918216</v>
          </cell>
          <cell r="J31">
            <v>4380.5031777755903</v>
          </cell>
          <cell r="K31">
            <v>4519.1125104728544</v>
          </cell>
          <cell r="L31">
            <v>4618.2528518067102</v>
          </cell>
          <cell r="M31">
            <v>4099.5308978980866</v>
          </cell>
          <cell r="N31">
            <v>5155.4339129579821</v>
          </cell>
          <cell r="O31">
            <v>56067.812811136173</v>
          </cell>
        </row>
        <row r="32">
          <cell r="D32">
            <v>7829.44</v>
          </cell>
          <cell r="E32">
            <v>11803.849999999999</v>
          </cell>
          <cell r="F32">
            <v>9906.4916380026116</v>
          </cell>
          <cell r="G32">
            <v>8582.6676361357422</v>
          </cell>
          <cell r="H32">
            <v>9082.1691079210468</v>
          </cell>
          <cell r="I32">
            <v>8044.1699604129217</v>
          </cell>
          <cell r="J32">
            <v>7854.6953532527823</v>
          </cell>
          <cell r="K32">
            <v>8103.2362256754632</v>
          </cell>
          <cell r="L32">
            <v>8281.005113584446</v>
          </cell>
          <cell r="M32">
            <v>7350.882989334501</v>
          </cell>
          <cell r="N32">
            <v>9244.2263266832779</v>
          </cell>
          <cell r="O32">
            <v>103936.67435100279</v>
          </cell>
        </row>
        <row r="33">
          <cell r="D33">
            <v>159133.88</v>
          </cell>
          <cell r="E33">
            <v>239006.74000000002</v>
          </cell>
          <cell r="F33">
            <v>208798.36221636273</v>
          </cell>
          <cell r="G33">
            <v>180896.2255616303</v>
          </cell>
          <cell r="H33">
            <v>191424.17965925901</v>
          </cell>
          <cell r="I33">
            <v>169546.3514733185</v>
          </cell>
          <cell r="J33">
            <v>165552.80975317405</v>
          </cell>
          <cell r="K33">
            <v>170791.28660269824</v>
          </cell>
          <cell r="L33">
            <v>174538.10777862603</v>
          </cell>
          <cell r="M33">
            <v>154933.99531366565</v>
          </cell>
          <cell r="N33">
            <v>194839.84719317066</v>
          </cell>
          <cell r="O33">
            <v>2169428.315551905</v>
          </cell>
        </row>
        <row r="34">
          <cell r="D34">
            <v>14364.5</v>
          </cell>
          <cell r="E34">
            <v>23941.1</v>
          </cell>
          <cell r="F34">
            <v>-6001.0478191746588</v>
          </cell>
          <cell r="G34">
            <v>-5199.1159718899216</v>
          </cell>
          <cell r="H34">
            <v>-5501.6985942214042</v>
          </cell>
          <cell r="I34">
            <v>-4872.9106490962895</v>
          </cell>
          <cell r="J34">
            <v>-4758.1327620665897</v>
          </cell>
          <cell r="K34">
            <v>-4908.6911751687903</v>
          </cell>
          <cell r="L34">
            <v>-5016.3780976521166</v>
          </cell>
          <cell r="M34">
            <v>-4452.9387339237846</v>
          </cell>
          <cell r="N34">
            <v>-5599.8678709716014</v>
          </cell>
          <cell r="O34">
            <v>5556.648325834838</v>
          </cell>
        </row>
        <row r="35">
          <cell r="D35">
            <v>372150.85</v>
          </cell>
          <cell r="E35">
            <v>566723.86999999988</v>
          </cell>
          <cell r="F35">
            <v>468367.49407748884</v>
          </cell>
          <cell r="G35">
            <v>405778.62275845627</v>
          </cell>
          <cell r="H35">
            <v>429394.47599661339</v>
          </cell>
          <cell r="I35">
            <v>380319.07399375323</v>
          </cell>
          <cell r="J35">
            <v>371360.93319176859</v>
          </cell>
          <cell r="K35">
            <v>383111.65886198322</v>
          </cell>
          <cell r="L35">
            <v>391516.36676437239</v>
          </cell>
          <cell r="M35">
            <v>347541.26594767062</v>
          </cell>
          <cell r="N35">
            <v>437056.3543105931</v>
          </cell>
          <cell r="O35">
            <v>4924532.5659026988</v>
          </cell>
        </row>
        <row r="36">
          <cell r="I36">
            <v>1.0000000009313226E-2</v>
          </cell>
        </row>
        <row r="37">
          <cell r="D37">
            <v>744580.39</v>
          </cell>
          <cell r="E37">
            <v>1132836.3199999998</v>
          </cell>
          <cell r="F37">
            <v>952547.27288486646</v>
          </cell>
          <cell r="G37">
            <v>825256.50347459072</v>
          </cell>
          <cell r="H37">
            <v>873285.49114625459</v>
          </cell>
          <cell r="I37">
            <v>773477.89080893481</v>
          </cell>
          <cell r="J37">
            <v>755259.16858199832</v>
          </cell>
          <cell r="K37">
            <v>779157.32939187158</v>
          </cell>
          <cell r="L37">
            <v>796250.49169081217</v>
          </cell>
          <cell r="M37">
            <v>706815.67205139436</v>
          </cell>
          <cell r="N37">
            <v>888867.91602723836</v>
          </cell>
          <cell r="O37">
            <v>9971419.8660579622</v>
          </cell>
        </row>
        <row r="39">
          <cell r="D39">
            <v>215573.08</v>
          </cell>
          <cell r="E39">
            <v>334877.63</v>
          </cell>
          <cell r="F39">
            <v>287688.42164732411</v>
          </cell>
          <cell r="G39">
            <v>248411.38481959535</v>
          </cell>
          <cell r="H39">
            <v>262932.95340446365</v>
          </cell>
          <cell r="I39">
            <v>231409.97256565964</v>
          </cell>
          <cell r="J39">
            <v>226212.36819668612</v>
          </cell>
          <cell r="K39">
            <v>233297.24000615612</v>
          </cell>
          <cell r="L39">
            <v>238136.0744682682</v>
          </cell>
          <cell r="M39">
            <v>210904.73777697407</v>
          </cell>
          <cell r="N39">
            <v>265790.57332922745</v>
          </cell>
          <cell r="O39">
            <v>2967985.6462143548</v>
          </cell>
        </row>
        <row r="40">
          <cell r="D40">
            <v>660504.43000000005</v>
          </cell>
          <cell r="E40">
            <v>1011564.21</v>
          </cell>
          <cell r="F40">
            <v>833030.01094840677</v>
          </cell>
          <cell r="G40">
            <v>719299.50267395878</v>
          </cell>
          <cell r="H40">
            <v>761348.12725180294</v>
          </cell>
          <cell r="I40">
            <v>670070.24779140949</v>
          </cell>
          <cell r="J40">
            <v>655020.07510945387</v>
          </cell>
          <cell r="K40">
            <v>675535.01556905278</v>
          </cell>
          <cell r="L40">
            <v>689546.3348354646</v>
          </cell>
          <cell r="M40">
            <v>610695.33147497009</v>
          </cell>
          <cell r="N40">
            <v>769622.64571723703</v>
          </cell>
          <cell r="O40">
            <v>8713436.4513717555</v>
          </cell>
        </row>
        <row r="41">
          <cell r="I41">
            <v>0</v>
          </cell>
        </row>
        <row r="42">
          <cell r="D42">
            <v>876077.51</v>
          </cell>
          <cell r="E42">
            <v>1346441.8399999999</v>
          </cell>
          <cell r="F42">
            <v>1120718.4325957308</v>
          </cell>
          <cell r="G42">
            <v>967710.88749355415</v>
          </cell>
          <cell r="H42">
            <v>1024281.0806562665</v>
          </cell>
          <cell r="I42">
            <v>901480.22035706916</v>
          </cell>
          <cell r="J42">
            <v>881232.44330614002</v>
          </cell>
          <cell r="K42">
            <v>908832.25557520892</v>
          </cell>
          <cell r="L42">
            <v>927682.4093037328</v>
          </cell>
          <cell r="M42">
            <v>821600.06925194419</v>
          </cell>
          <cell r="N42">
            <v>1035413.2190464644</v>
          </cell>
          <cell r="O42">
            <v>11681422.09758611</v>
          </cell>
        </row>
        <row r="44">
          <cell r="D44">
            <v>704939.58</v>
          </cell>
          <cell r="E44">
            <v>1086024.7899999998</v>
          </cell>
          <cell r="F44">
            <v>898788.50534280122</v>
          </cell>
          <cell r="G44">
            <v>774475.5219967661</v>
          </cell>
          <cell r="H44">
            <v>821683.07223646494</v>
          </cell>
          <cell r="I44">
            <v>721656.17888807668</v>
          </cell>
          <cell r="J44">
            <v>706654.23831165547</v>
          </cell>
          <cell r="K44">
            <v>729402.74921866611</v>
          </cell>
          <cell r="L44">
            <v>744663.16213840316</v>
          </cell>
          <cell r="M44">
            <v>659525.21258545562</v>
          </cell>
          <cell r="N44">
            <v>825232.07909347222</v>
          </cell>
          <cell r="O44">
            <v>9371637.2898117602</v>
          </cell>
        </row>
        <row r="46">
          <cell r="D46">
            <v>3715023.91</v>
          </cell>
          <cell r="E46">
            <v>5667935.370000001</v>
          </cell>
          <cell r="F46">
            <v>4775862.6621503104</v>
          </cell>
          <cell r="G46">
            <v>4145996.3940296988</v>
          </cell>
          <cell r="H46">
            <v>4383431.6112989513</v>
          </cell>
          <cell r="I46">
            <v>3876978.877820726</v>
          </cell>
          <cell r="J46">
            <v>3783503.2951304074</v>
          </cell>
          <cell r="K46">
            <v>3902721.724434895</v>
          </cell>
          <cell r="L46">
            <v>3988131.2148977411</v>
          </cell>
          <cell r="M46">
            <v>3533812.2709170454</v>
          </cell>
          <cell r="N46">
            <v>4481894.2693663947</v>
          </cell>
          <cell r="O46">
            <v>49944838.880046174</v>
          </cell>
        </row>
        <row r="48">
          <cell r="D48">
            <v>683838.95</v>
          </cell>
          <cell r="E48">
            <v>1163537.0899999999</v>
          </cell>
          <cell r="F48">
            <v>874217.1162832774</v>
          </cell>
          <cell r="G48">
            <v>728016.72928432014</v>
          </cell>
          <cell r="H48">
            <v>785236.58354149084</v>
          </cell>
          <cell r="I48">
            <v>641723.67373446736</v>
          </cell>
          <cell r="J48">
            <v>645913.65717964084</v>
          </cell>
          <cell r="K48">
            <v>667193.55026051635</v>
          </cell>
          <cell r="L48">
            <v>666098.39729330677</v>
          </cell>
          <cell r="M48">
            <v>587668.04954265605</v>
          </cell>
          <cell r="N48">
            <v>692373.53382642078</v>
          </cell>
          <cell r="O48">
            <v>8790369.7109460961</v>
          </cell>
        </row>
        <row r="50">
          <cell r="D50">
            <v>79349.899999999994</v>
          </cell>
          <cell r="E50">
            <v>177568.97</v>
          </cell>
          <cell r="F50">
            <v>97515.057021226981</v>
          </cell>
          <cell r="G50">
            <v>76495.395848986358</v>
          </cell>
          <cell r="H50">
            <v>76466.997150015683</v>
          </cell>
          <cell r="I50">
            <v>53067.710794988248</v>
          </cell>
          <cell r="J50">
            <v>55835.100807430528</v>
          </cell>
          <cell r="K50">
            <v>55151.047436060253</v>
          </cell>
          <cell r="L50">
            <v>53244.676314260163</v>
          </cell>
          <cell r="M50">
            <v>42540.339040100713</v>
          </cell>
          <cell r="N50">
            <v>54668.452065628175</v>
          </cell>
          <cell r="O50">
            <v>889295.78647869709</v>
          </cell>
        </row>
        <row r="52">
          <cell r="D52">
            <v>31986.19</v>
          </cell>
          <cell r="E52">
            <v>45834.799999999996</v>
          </cell>
          <cell r="F52">
            <v>39348.180903302113</v>
          </cell>
          <cell r="G52">
            <v>30866.563237310282</v>
          </cell>
          <cell r="H52">
            <v>30855.104113164223</v>
          </cell>
          <cell r="I52">
            <v>21413.286812012801</v>
          </cell>
          <cell r="J52">
            <v>22529.952957384245</v>
          </cell>
          <cell r="K52">
            <v>22253.93142156817</v>
          </cell>
          <cell r="L52">
            <v>21484.693951368135</v>
          </cell>
          <cell r="M52">
            <v>17165.399963549407</v>
          </cell>
          <cell r="N52">
            <v>22059.199956306104</v>
          </cell>
          <cell r="O52">
            <v>317310.12331596547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OX Control Email"/>
      <sheetName val="PTB (ESSBASE)"/>
      <sheetName val="Proj PBT Walk"/>
      <sheetName val="Discontinued Ops"/>
      <sheetName val="ETR w Disc Ops"/>
      <sheetName val="Consol ETR"/>
      <sheetName val="ETR Recon"/>
      <sheetName val="Perm Diff Calc"/>
      <sheetName val="Perm Diff (Essbase) "/>
      <sheetName val="Def St Alloc"/>
      <sheetName val="Calc Def Exp"/>
      <sheetName val="Def Exp (Essbase)"/>
      <sheetName val="Tax Depr"/>
      <sheetName val="Book Depr (ESSBASE)"/>
      <sheetName val="C-NC Split"/>
      <sheetName val="OCI"/>
      <sheetName val="State ETR Recon"/>
      <sheetName val="TX Margin"/>
      <sheetName val="Gross Sales (ESSBASE)"/>
      <sheetName val="COGS (ESSBASE)"/>
      <sheetName val="Calc Tax Components"/>
      <sheetName val="Calc JE"/>
      <sheetName val="Non Reg PTB (Essbase) "/>
      <sheetName val="Non Reg Alloc"/>
      <sheetName val="JE to Accounting"/>
      <sheetName val="Recon"/>
      <sheetName val="EPS"/>
      <sheetName val="IS (Essbase)"/>
      <sheetName val="IS 2 (Essbase)"/>
      <sheetName val="IS BU (Essbase)"/>
      <sheetName val="BS (Essbase)"/>
      <sheetName val="BS BU BOY (Essbase)"/>
      <sheetName val="BS BU EOY (Essbase)"/>
      <sheetName val="EOY BS By Co"/>
      <sheetName val="Index"/>
      <sheetName val="Sheet1"/>
      <sheetName val="Sheet2"/>
    </sheetNames>
    <sheetDataSet>
      <sheetData sheetId="0">
        <row r="1">
          <cell r="A1" t="str">
            <v>Atmos Energy Corporation, Inc. &amp; Subsidiaries</v>
          </cell>
        </row>
        <row r="46">
          <cell r="A46" t="str">
            <v>**DRAFT**</v>
          </cell>
        </row>
        <row r="47">
          <cell r="A47" t="str">
            <v>**AS BOOKED**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  <sheetName val="PPBud"/>
      <sheetName val="P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46">
          <cell r="B246" t="str">
            <v xml:space="preserve">  Growth</v>
          </cell>
          <cell r="C246">
            <v>818955.5</v>
          </cell>
          <cell r="D246">
            <v>2342249.0099999998</v>
          </cell>
          <cell r="E246">
            <v>2044171.15</v>
          </cell>
          <cell r="F246">
            <v>1636040.76</v>
          </cell>
          <cell r="G246">
            <v>1515205.6</v>
          </cell>
          <cell r="H246">
            <v>1525216.97</v>
          </cell>
          <cell r="I246">
            <v>448137.74</v>
          </cell>
          <cell r="J246">
            <v>880057.84</v>
          </cell>
          <cell r="K246">
            <v>767915.82</v>
          </cell>
          <cell r="L246">
            <v>525233.62</v>
          </cell>
          <cell r="M246">
            <v>892833.04</v>
          </cell>
          <cell r="N246">
            <v>384418.7</v>
          </cell>
          <cell r="O246">
            <v>13396017.050000001</v>
          </cell>
          <cell r="P246">
            <v>13780435.75</v>
          </cell>
        </row>
        <row r="247">
          <cell r="B247" t="str">
            <v xml:space="preserve">  Equipment</v>
          </cell>
          <cell r="C247">
            <v>67699.789999999994</v>
          </cell>
          <cell r="D247">
            <v>67699.789999999994</v>
          </cell>
          <cell r="E247">
            <v>67699.789999999994</v>
          </cell>
          <cell r="F247">
            <v>67699.789999999994</v>
          </cell>
          <cell r="G247">
            <v>67699.789999999994</v>
          </cell>
          <cell r="H247">
            <v>67699.789999999994</v>
          </cell>
          <cell r="I247">
            <v>67699.789999999994</v>
          </cell>
          <cell r="J247">
            <v>67699.789999999994</v>
          </cell>
          <cell r="K247">
            <v>67699.789999999994</v>
          </cell>
          <cell r="L247">
            <v>67699.789999999994</v>
          </cell>
          <cell r="M247">
            <v>67699.789999999994</v>
          </cell>
          <cell r="N247">
            <v>67699.789999999994</v>
          </cell>
          <cell r="O247">
            <v>744697.69000000006</v>
          </cell>
          <cell r="P247">
            <v>812397.4800000001</v>
          </cell>
        </row>
        <row r="248">
          <cell r="B248" t="str">
            <v xml:space="preserve">  Information Technology</v>
          </cell>
          <cell r="C248">
            <v>122104.8</v>
          </cell>
          <cell r="F248">
            <v>24420.959999999999</v>
          </cell>
          <cell r="G248">
            <v>24420.959999999999</v>
          </cell>
          <cell r="H248">
            <v>24420.959999999999</v>
          </cell>
          <cell r="I248">
            <v>24420.959999999999</v>
          </cell>
          <cell r="J248">
            <v>24420.959999999999</v>
          </cell>
          <cell r="K248">
            <v>24420.959999999999</v>
          </cell>
          <cell r="L248">
            <v>12210.48</v>
          </cell>
          <cell r="O248">
            <v>280841.03999999998</v>
          </cell>
          <cell r="P248">
            <v>280841.03999999998</v>
          </cell>
        </row>
        <row r="249">
          <cell r="B249" t="str">
            <v xml:space="preserve">  Miscellaneous</v>
          </cell>
          <cell r="O249">
            <v>0</v>
          </cell>
          <cell r="P249">
            <v>0</v>
          </cell>
        </row>
        <row r="250">
          <cell r="B250" t="str">
            <v xml:space="preserve">  Overhead</v>
          </cell>
          <cell r="O250">
            <v>0</v>
          </cell>
          <cell r="P250">
            <v>0</v>
          </cell>
        </row>
        <row r="251">
          <cell r="B251" t="str">
            <v xml:space="preserve">  Pipeline Integrity</v>
          </cell>
          <cell r="C251">
            <v>954259.35</v>
          </cell>
          <cell r="D251">
            <v>942427.4</v>
          </cell>
          <cell r="E251">
            <v>540617.13</v>
          </cell>
          <cell r="F251">
            <v>772494.15</v>
          </cell>
          <cell r="G251">
            <v>1029036.33</v>
          </cell>
          <cell r="H251">
            <v>1162973.0900000001</v>
          </cell>
          <cell r="I251">
            <v>1174805.05</v>
          </cell>
          <cell r="J251">
            <v>1186637</v>
          </cell>
          <cell r="K251">
            <v>1064532.2</v>
          </cell>
          <cell r="L251">
            <v>942427.4</v>
          </cell>
          <cell r="M251">
            <v>954259.35</v>
          </cell>
          <cell r="N251">
            <v>1289758.8700000001</v>
          </cell>
          <cell r="O251">
            <v>10724468.449999999</v>
          </cell>
          <cell r="P251">
            <v>12014227.32</v>
          </cell>
        </row>
        <row r="252">
          <cell r="B252" t="str">
            <v xml:space="preserve">  Public Improvements</v>
          </cell>
          <cell r="C252">
            <v>277955.07</v>
          </cell>
          <cell r="D252">
            <v>277955.07</v>
          </cell>
          <cell r="E252">
            <v>277955.07</v>
          </cell>
          <cell r="F252">
            <v>277955.07</v>
          </cell>
          <cell r="G252">
            <v>277955.07</v>
          </cell>
          <cell r="H252">
            <v>277955.07</v>
          </cell>
          <cell r="I252">
            <v>277955.07</v>
          </cell>
          <cell r="J252">
            <v>277955.07</v>
          </cell>
          <cell r="K252">
            <v>277955.07</v>
          </cell>
          <cell r="L252">
            <v>277955.07</v>
          </cell>
          <cell r="M252">
            <v>277955.07</v>
          </cell>
          <cell r="N252">
            <v>277955.07</v>
          </cell>
          <cell r="O252">
            <v>3057505.7699999996</v>
          </cell>
          <cell r="P252">
            <v>3335460.8399999994</v>
          </cell>
        </row>
        <row r="253">
          <cell r="B253" t="str">
            <v xml:space="preserve">  Structures</v>
          </cell>
          <cell r="C253">
            <v>6696.84</v>
          </cell>
          <cell r="H253">
            <v>85217.26</v>
          </cell>
          <cell r="I253">
            <v>16742.099999999999</v>
          </cell>
          <cell r="O253">
            <v>108656.19999999998</v>
          </cell>
          <cell r="P253">
            <v>108656.19999999998</v>
          </cell>
        </row>
        <row r="254">
          <cell r="B254" t="str">
            <v xml:space="preserve">  System Improvement</v>
          </cell>
          <cell r="C254">
            <v>501885.54</v>
          </cell>
          <cell r="D254">
            <v>512092.83</v>
          </cell>
          <cell r="E254">
            <v>591526.93999999994</v>
          </cell>
          <cell r="F254">
            <v>531467.43999999994</v>
          </cell>
          <cell r="G254">
            <v>531467.43999999994</v>
          </cell>
          <cell r="H254">
            <v>592519.84</v>
          </cell>
          <cell r="I254">
            <v>592519.84</v>
          </cell>
          <cell r="J254">
            <v>531467.43999999994</v>
          </cell>
          <cell r="K254">
            <v>531467.43999999994</v>
          </cell>
          <cell r="L254">
            <v>464499.06</v>
          </cell>
          <cell r="M254">
            <v>464499.06</v>
          </cell>
          <cell r="N254">
            <v>455219.71</v>
          </cell>
          <cell r="O254">
            <v>5845412.8699999992</v>
          </cell>
          <cell r="P254">
            <v>6300632.5799999991</v>
          </cell>
        </row>
        <row r="255">
          <cell r="B255" t="str">
            <v xml:space="preserve">  System Integrity</v>
          </cell>
          <cell r="C255">
            <v>2343846.4700000002</v>
          </cell>
          <cell r="D255">
            <v>2343846.4700000002</v>
          </cell>
          <cell r="E255">
            <v>1113069.1599999999</v>
          </cell>
          <cell r="F255">
            <v>2647269.92</v>
          </cell>
          <cell r="G255">
            <v>3355184.71</v>
          </cell>
          <cell r="H255">
            <v>4767957.0199999996</v>
          </cell>
          <cell r="I255">
            <v>2490715.4</v>
          </cell>
          <cell r="J255">
            <v>3659510.05</v>
          </cell>
          <cell r="K255">
            <v>3659510.05</v>
          </cell>
          <cell r="L255">
            <v>3013496.9</v>
          </cell>
          <cell r="M255">
            <v>2116551.17</v>
          </cell>
          <cell r="N255">
            <v>2116560.46</v>
          </cell>
          <cell r="O255">
            <v>31510957.32</v>
          </cell>
          <cell r="P255">
            <v>33627517.780000001</v>
          </cell>
        </row>
        <row r="256">
          <cell r="B256" t="str">
            <v xml:space="preserve">  Vehicles</v>
          </cell>
          <cell r="O256">
            <v>0</v>
          </cell>
          <cell r="P256">
            <v>0</v>
          </cell>
        </row>
      </sheetData>
      <sheetData sheetId="10" refreshError="1">
        <row r="246">
          <cell r="B246" t="str">
            <v xml:space="preserve">  Growth</v>
          </cell>
          <cell r="C246">
            <v>487534</v>
          </cell>
          <cell r="D246">
            <v>-83789</v>
          </cell>
          <cell r="E246">
            <v>344032</v>
          </cell>
          <cell r="F246">
            <v>314926</v>
          </cell>
          <cell r="G246">
            <v>607887</v>
          </cell>
          <cell r="H246">
            <v>907791</v>
          </cell>
          <cell r="I246">
            <v>292997</v>
          </cell>
          <cell r="J246">
            <v>503270</v>
          </cell>
          <cell r="K246">
            <v>1912343</v>
          </cell>
          <cell r="L246">
            <v>379748</v>
          </cell>
          <cell r="M246">
            <v>2608703</v>
          </cell>
          <cell r="O246">
            <v>8275442</v>
          </cell>
        </row>
        <row r="247">
          <cell r="B247" t="str">
            <v xml:space="preserve">  Equipment</v>
          </cell>
          <cell r="C247">
            <v>28340</v>
          </cell>
          <cell r="D247">
            <v>38817</v>
          </cell>
          <cell r="E247">
            <v>208315</v>
          </cell>
          <cell r="F247">
            <v>371705</v>
          </cell>
          <cell r="G247">
            <v>1565258</v>
          </cell>
          <cell r="H247">
            <v>529174</v>
          </cell>
          <cell r="I247">
            <v>549688</v>
          </cell>
          <cell r="J247">
            <v>594642</v>
          </cell>
          <cell r="K247">
            <v>382798</v>
          </cell>
          <cell r="L247">
            <v>734710</v>
          </cell>
          <cell r="M247">
            <v>520456</v>
          </cell>
          <cell r="O247">
            <v>5523903</v>
          </cell>
        </row>
        <row r="248">
          <cell r="B248" t="str">
            <v xml:space="preserve">  Information Technology</v>
          </cell>
          <cell r="C248">
            <v>1378</v>
          </cell>
          <cell r="D248">
            <v>52670</v>
          </cell>
          <cell r="E248">
            <v>26214</v>
          </cell>
          <cell r="F248">
            <v>33044</v>
          </cell>
          <cell r="G248">
            <v>96763</v>
          </cell>
          <cell r="H248">
            <v>107337</v>
          </cell>
          <cell r="I248">
            <v>60927</v>
          </cell>
          <cell r="J248">
            <v>61209</v>
          </cell>
          <cell r="K248">
            <v>-3705</v>
          </cell>
          <cell r="L248">
            <v>106207</v>
          </cell>
          <cell r="M248">
            <v>189495</v>
          </cell>
          <cell r="O248">
            <v>731539</v>
          </cell>
        </row>
        <row r="249">
          <cell r="B249" t="str">
            <v xml:space="preserve">  Miscellaneous</v>
          </cell>
          <cell r="C249">
            <v>359247</v>
          </cell>
          <cell r="D249">
            <v>953916</v>
          </cell>
          <cell r="E249">
            <v>-491405</v>
          </cell>
          <cell r="F249">
            <v>-250318</v>
          </cell>
          <cell r="G249">
            <v>460525</v>
          </cell>
          <cell r="H249">
            <v>-678364</v>
          </cell>
          <cell r="I249">
            <v>232358</v>
          </cell>
          <cell r="J249">
            <v>952971</v>
          </cell>
          <cell r="K249">
            <v>-1019475</v>
          </cell>
          <cell r="L249">
            <v>1745722</v>
          </cell>
          <cell r="M249">
            <v>-646523</v>
          </cell>
          <cell r="O249">
            <v>1618654</v>
          </cell>
        </row>
        <row r="250">
          <cell r="B250" t="str">
            <v xml:space="preserve">  Overhead</v>
          </cell>
          <cell r="C250">
            <v>238020</v>
          </cell>
          <cell r="D250">
            <v>264500</v>
          </cell>
          <cell r="E250">
            <v>-801896</v>
          </cell>
          <cell r="F250">
            <v>477845</v>
          </cell>
          <cell r="G250">
            <v>385401</v>
          </cell>
          <cell r="H250">
            <v>-862140</v>
          </cell>
          <cell r="I250">
            <v>90630</v>
          </cell>
          <cell r="J250">
            <v>-9632</v>
          </cell>
          <cell r="K250">
            <v>-80997</v>
          </cell>
          <cell r="L250">
            <v>-77776</v>
          </cell>
          <cell r="M250">
            <v>-344953</v>
          </cell>
          <cell r="O250">
            <v>-720998</v>
          </cell>
        </row>
        <row r="251">
          <cell r="B251" t="str">
            <v xml:space="preserve">  Pipeline Integrity</v>
          </cell>
          <cell r="M251">
            <v>1582501</v>
          </cell>
          <cell r="O251">
            <v>1582501</v>
          </cell>
        </row>
        <row r="252">
          <cell r="B252" t="str">
            <v xml:space="preserve">  Public Improvements</v>
          </cell>
          <cell r="C252">
            <v>-605249</v>
          </cell>
          <cell r="D252">
            <v>703898</v>
          </cell>
          <cell r="E252">
            <v>-1401746</v>
          </cell>
          <cell r="F252">
            <v>278479</v>
          </cell>
          <cell r="G252">
            <v>22991</v>
          </cell>
          <cell r="H252">
            <v>-358307</v>
          </cell>
          <cell r="I252">
            <v>80800</v>
          </cell>
          <cell r="J252">
            <v>393408</v>
          </cell>
          <cell r="K252">
            <v>-280274</v>
          </cell>
          <cell r="L252">
            <v>839501</v>
          </cell>
          <cell r="M252">
            <v>-2455966</v>
          </cell>
          <cell r="O252">
            <v>-2782465</v>
          </cell>
        </row>
        <row r="253">
          <cell r="B253" t="str">
            <v xml:space="preserve">  Structures</v>
          </cell>
          <cell r="C253">
            <v>-70379</v>
          </cell>
          <cell r="D253">
            <v>506</v>
          </cell>
          <cell r="E253">
            <v>17726</v>
          </cell>
          <cell r="F253">
            <v>15796</v>
          </cell>
          <cell r="G253">
            <v>15198</v>
          </cell>
          <cell r="H253">
            <v>71346</v>
          </cell>
          <cell r="I253">
            <v>1526</v>
          </cell>
          <cell r="J253">
            <v>16489</v>
          </cell>
          <cell r="K253">
            <v>50168</v>
          </cell>
          <cell r="L253">
            <v>33944</v>
          </cell>
          <cell r="M253">
            <v>110801</v>
          </cell>
          <cell r="O253">
            <v>263121</v>
          </cell>
        </row>
        <row r="254">
          <cell r="B254" t="str">
            <v xml:space="preserve">  System Improvement</v>
          </cell>
          <cell r="C254">
            <v>340418</v>
          </cell>
          <cell r="D254">
            <v>1382728</v>
          </cell>
          <cell r="E254">
            <v>1533018</v>
          </cell>
          <cell r="F254">
            <v>573536</v>
          </cell>
          <cell r="G254">
            <v>621091</v>
          </cell>
          <cell r="H254">
            <v>339528</v>
          </cell>
          <cell r="I254">
            <v>189585</v>
          </cell>
          <cell r="J254">
            <v>1068125</v>
          </cell>
          <cell r="K254">
            <v>873157</v>
          </cell>
          <cell r="L254">
            <v>580380</v>
          </cell>
          <cell r="M254">
            <v>2101211</v>
          </cell>
          <cell r="O254">
            <v>9602777</v>
          </cell>
        </row>
        <row r="255">
          <cell r="B255" t="str">
            <v xml:space="preserve">  System Integrity</v>
          </cell>
          <cell r="C255">
            <v>1041731</v>
          </cell>
          <cell r="D255">
            <v>1317262</v>
          </cell>
          <cell r="E255">
            <v>2496581</v>
          </cell>
          <cell r="F255">
            <v>1315445</v>
          </cell>
          <cell r="G255">
            <v>1685128</v>
          </cell>
          <cell r="H255">
            <v>5053169</v>
          </cell>
          <cell r="I255">
            <v>3942932</v>
          </cell>
          <cell r="J255">
            <v>3117933</v>
          </cell>
          <cell r="K255">
            <v>4277580</v>
          </cell>
          <cell r="L255">
            <v>3685213</v>
          </cell>
          <cell r="M255">
            <v>3316739</v>
          </cell>
          <cell r="O255">
            <v>31249713</v>
          </cell>
        </row>
        <row r="256">
          <cell r="B256" t="str">
            <v xml:space="preserve">  Vehicles</v>
          </cell>
          <cell r="L256">
            <v>72181</v>
          </cell>
          <cell r="O256">
            <v>72181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"/>
      <sheetName val="unconsol"/>
      <sheetName val="Adjustment"/>
      <sheetName val="Summary"/>
      <sheetName val="Merchant Upside"/>
    </sheetNames>
    <sheetDataSet>
      <sheetData sheetId="0" refreshError="1">
        <row r="4">
          <cell r="D4" t="str">
            <v>Base Case</v>
          </cell>
        </row>
        <row r="20">
          <cell r="G20">
            <v>1.7985063093615111E-2</v>
          </cell>
        </row>
        <row r="21">
          <cell r="G21">
            <v>3.4894337662567082E-2</v>
          </cell>
        </row>
        <row r="22">
          <cell r="G22">
            <v>0.15229997782126831</v>
          </cell>
        </row>
        <row r="23">
          <cell r="G23">
            <v>2.267937853033334E-2</v>
          </cell>
        </row>
        <row r="24">
          <cell r="G24">
            <v>5.1124208907558942E-2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3">
          <cell r="G43">
            <v>3.0099999999999998E-2</v>
          </cell>
        </row>
        <row r="44">
          <cell r="G44">
            <v>5.8400000000000001E-2</v>
          </cell>
        </row>
        <row r="45">
          <cell r="G45">
            <v>5.4</v>
          </cell>
        </row>
        <row r="46">
          <cell r="G46">
            <v>1.063326839039509</v>
          </cell>
        </row>
        <row r="52">
          <cell r="G52">
            <v>2.1999999999999999E-2</v>
          </cell>
          <cell r="H52">
            <v>2.1999999999999999E-2</v>
          </cell>
          <cell r="I52">
            <v>2.1999999999999999E-2</v>
          </cell>
          <cell r="J52">
            <v>2.1999999999999999E-2</v>
          </cell>
          <cell r="K52">
            <v>2.1999999999999999E-2</v>
          </cell>
        </row>
        <row r="53">
          <cell r="G53">
            <v>2E-3</v>
          </cell>
          <cell r="H53">
            <v>5.0000000000000001E-3</v>
          </cell>
          <cell r="I53">
            <v>7.0000000000000001E-3</v>
          </cell>
          <cell r="J53">
            <v>7.0000000000000001E-3</v>
          </cell>
          <cell r="K53">
            <v>7.0000000000000001E-3</v>
          </cell>
        </row>
        <row r="54">
          <cell r="G54">
            <v>-0.15859999999999999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G55">
            <v>2.1000000000000001E-2</v>
          </cell>
          <cell r="H55">
            <v>2.1000000000000001E-2</v>
          </cell>
          <cell r="I55">
            <v>2.1000000000000001E-2</v>
          </cell>
          <cell r="J55">
            <v>2.1000000000000001E-2</v>
          </cell>
          <cell r="K55">
            <v>2.1000000000000001E-2</v>
          </cell>
        </row>
        <row r="56">
          <cell r="G56">
            <v>1.4E-2</v>
          </cell>
          <cell r="H56">
            <v>1.4999999999999999E-2</v>
          </cell>
          <cell r="I56">
            <v>1.6E-2</v>
          </cell>
          <cell r="J56">
            <v>1.6E-2</v>
          </cell>
          <cell r="K56">
            <v>1.6E-2</v>
          </cell>
        </row>
        <row r="57">
          <cell r="G57">
            <v>-0.15859999999999999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G58">
            <v>-0.20669999999999999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G59">
            <v>-0.20669999999999999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G60">
            <v>-0.20669999999999999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G61">
            <v>-0.20669999999999999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G62">
            <v>-0.20669999999999999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G63">
            <v>-0.20669999999999999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6">
          <cell r="G66" t="str">
            <v>DISTRIBUTION: New Serve Sustaining</v>
          </cell>
        </row>
        <row r="67">
          <cell r="G67">
            <v>2004</v>
          </cell>
          <cell r="H67">
            <v>2005</v>
          </cell>
          <cell r="I67">
            <v>2006</v>
          </cell>
          <cell r="J67">
            <v>2007</v>
          </cell>
          <cell r="K67">
            <v>2008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G69">
            <v>60500</v>
          </cell>
          <cell r="H69">
            <v>54500</v>
          </cell>
          <cell r="I69">
            <v>59500</v>
          </cell>
          <cell r="J69">
            <v>59500</v>
          </cell>
          <cell r="K69">
            <v>59500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G72">
            <v>500</v>
          </cell>
          <cell r="H72">
            <v>500</v>
          </cell>
          <cell r="I72">
            <v>500</v>
          </cell>
          <cell r="J72">
            <v>500</v>
          </cell>
          <cell r="K72">
            <v>500</v>
          </cell>
        </row>
        <row r="74">
          <cell r="G74">
            <v>61000</v>
          </cell>
          <cell r="H74">
            <v>55000</v>
          </cell>
          <cell r="I74">
            <v>60000</v>
          </cell>
          <cell r="J74">
            <v>60000</v>
          </cell>
          <cell r="K74">
            <v>60000</v>
          </cell>
        </row>
        <row r="77">
          <cell r="G77" t="str">
            <v>PIPELINE: Sustaining + Uplift Capital</v>
          </cell>
        </row>
        <row r="78">
          <cell r="G78">
            <v>2004</v>
          </cell>
          <cell r="H78">
            <v>2005</v>
          </cell>
          <cell r="I78">
            <v>2006</v>
          </cell>
          <cell r="J78">
            <v>2007</v>
          </cell>
          <cell r="K78">
            <v>2008</v>
          </cell>
        </row>
        <row r="79">
          <cell r="G79">
            <v>57500</v>
          </cell>
          <cell r="H79">
            <v>25000</v>
          </cell>
          <cell r="I79">
            <v>20000</v>
          </cell>
          <cell r="J79">
            <v>20000</v>
          </cell>
          <cell r="K79">
            <v>20000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5">
          <cell r="G85">
            <v>57500</v>
          </cell>
          <cell r="H85">
            <v>25000</v>
          </cell>
          <cell r="I85">
            <v>20000</v>
          </cell>
          <cell r="J85">
            <v>20000</v>
          </cell>
          <cell r="K85">
            <v>20000</v>
          </cell>
        </row>
        <row r="92">
          <cell r="G92">
            <v>9</v>
          </cell>
          <cell r="I92">
            <v>1.2390000000000001</v>
          </cell>
          <cell r="J92">
            <v>0.98899999999999999</v>
          </cell>
        </row>
        <row r="93">
          <cell r="G93">
            <v>15.5</v>
          </cell>
          <cell r="H93">
            <v>0</v>
          </cell>
          <cell r="I93">
            <v>0.78939999999999999</v>
          </cell>
          <cell r="J93">
            <v>0.53939999999999999</v>
          </cell>
          <cell r="K93">
            <v>0.28939999999999999</v>
          </cell>
        </row>
        <row r="94">
          <cell r="G94">
            <v>150</v>
          </cell>
          <cell r="H94">
            <v>0</v>
          </cell>
          <cell r="I94">
            <v>0.48820000000000002</v>
          </cell>
          <cell r="J94">
            <v>0.3382</v>
          </cell>
          <cell r="K94">
            <v>0.18820000000000001</v>
          </cell>
          <cell r="L94">
            <v>3.8199999999999998E-2</v>
          </cell>
        </row>
        <row r="95">
          <cell r="G95">
            <v>65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G96">
            <v>26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G97">
            <v>20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G98">
            <v>19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G99">
            <v>125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1">
          <cell r="G101" t="str">
            <v>Examiner's Report</v>
          </cell>
        </row>
        <row r="102">
          <cell r="G102" t="str">
            <v>Customer
Charges</v>
          </cell>
          <cell r="H102" t="str">
            <v>Demand
Charge per MDU</v>
          </cell>
          <cell r="I102" t="str">
            <v>Volume-based charges ($/Mcf)</v>
          </cell>
        </row>
        <row r="103">
          <cell r="I103" t="str">
            <v>Block 1</v>
          </cell>
          <cell r="J103" t="str">
            <v>Block 2</v>
          </cell>
          <cell r="K103" t="str">
            <v>Block 3</v>
          </cell>
          <cell r="L103" t="str">
            <v>Block 4</v>
          </cell>
        </row>
        <row r="106">
          <cell r="G106">
            <v>200</v>
          </cell>
          <cell r="H106">
            <v>0.99880000000000002</v>
          </cell>
          <cell r="I106">
            <v>0.21032000000000001</v>
          </cell>
          <cell r="J106">
            <v>0.21032000000000001</v>
          </cell>
          <cell r="K106">
            <v>0.21032000000000001</v>
          </cell>
          <cell r="L106">
            <v>0.21032000000000001</v>
          </cell>
        </row>
        <row r="107">
          <cell r="G107">
            <v>200</v>
          </cell>
          <cell r="I107">
            <v>0.1739</v>
          </cell>
          <cell r="J107">
            <v>0.15790000000000001</v>
          </cell>
        </row>
        <row r="108">
          <cell r="G108">
            <v>200</v>
          </cell>
          <cell r="I108">
            <v>0.1739</v>
          </cell>
          <cell r="J108">
            <v>0.15790000000000001</v>
          </cell>
        </row>
        <row r="111">
          <cell r="G111" t="str">
            <v>2003 Actuals or Rate Case</v>
          </cell>
        </row>
        <row r="112">
          <cell r="G112" t="str">
            <v>Customer-
based</v>
          </cell>
          <cell r="H112" t="str">
            <v>Demand-
based</v>
          </cell>
          <cell r="I112" t="str">
            <v>Volume-based charges</v>
          </cell>
        </row>
        <row r="113">
          <cell r="I113" t="str">
            <v>Block 1</v>
          </cell>
          <cell r="J113" t="str">
            <v>Block 2</v>
          </cell>
          <cell r="K113" t="str">
            <v>Block 3</v>
          </cell>
          <cell r="L113" t="str">
            <v>Block 4</v>
          </cell>
        </row>
        <row r="114">
          <cell r="G114">
            <v>1343101</v>
          </cell>
          <cell r="H114">
            <v>0</v>
          </cell>
          <cell r="I114">
            <v>34311611.412519649</v>
          </cell>
          <cell r="J114">
            <v>50209231.587480351</v>
          </cell>
          <cell r="K114">
            <v>0</v>
          </cell>
          <cell r="L114">
            <v>0</v>
          </cell>
        </row>
        <row r="115">
          <cell r="G115">
            <v>122799</v>
          </cell>
          <cell r="H115">
            <v>0</v>
          </cell>
          <cell r="I115">
            <v>15101344.291445252</v>
          </cell>
          <cell r="J115">
            <v>28287891.792343389</v>
          </cell>
          <cell r="K115">
            <v>9333277.9162113629</v>
          </cell>
          <cell r="L115">
            <v>0</v>
          </cell>
        </row>
        <row r="116">
          <cell r="G116">
            <v>1319</v>
          </cell>
          <cell r="H116">
            <v>0</v>
          </cell>
          <cell r="I116">
            <v>8935784</v>
          </cell>
          <cell r="J116">
            <v>12905297</v>
          </cell>
          <cell r="K116">
            <v>25863736</v>
          </cell>
          <cell r="L116">
            <v>13936083</v>
          </cell>
        </row>
        <row r="117">
          <cell r="G117">
            <v>173932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G118">
            <v>35676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G119">
            <v>13289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G120">
            <v>88477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G121">
            <v>624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4">
          <cell r="G124" t="str">
            <v>2003 Actuals or Rate Case</v>
          </cell>
        </row>
        <row r="125">
          <cell r="G125" t="str">
            <v>Customer-
based</v>
          </cell>
          <cell r="H125" t="str">
            <v>Demand-
based</v>
          </cell>
          <cell r="I125" t="str">
            <v>Volume-based revenues</v>
          </cell>
        </row>
        <row r="126">
          <cell r="I126" t="str">
            <v>Block 1</v>
          </cell>
          <cell r="J126" t="str">
            <v>Block 2</v>
          </cell>
          <cell r="K126" t="str">
            <v>Block 3</v>
          </cell>
          <cell r="L126" t="str">
            <v>Block 4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G129">
            <v>773</v>
          </cell>
          <cell r="H129">
            <v>29398.244999999999</v>
          </cell>
          <cell r="I129">
            <v>200688573</v>
          </cell>
          <cell r="J129">
            <v>0</v>
          </cell>
          <cell r="K129">
            <v>0</v>
          </cell>
          <cell r="L129">
            <v>0</v>
          </cell>
        </row>
        <row r="130">
          <cell r="G130">
            <v>37</v>
          </cell>
          <cell r="H130">
            <v>4786506</v>
          </cell>
          <cell r="I130">
            <v>41247190</v>
          </cell>
          <cell r="J130">
            <v>17794272</v>
          </cell>
          <cell r="K130">
            <v>0</v>
          </cell>
          <cell r="L130">
            <v>0</v>
          </cell>
        </row>
        <row r="131">
          <cell r="G131">
            <v>174</v>
          </cell>
          <cell r="H131">
            <v>9358235</v>
          </cell>
          <cell r="I131">
            <v>78057330</v>
          </cell>
          <cell r="J131">
            <v>26023822</v>
          </cell>
          <cell r="K131">
            <v>0</v>
          </cell>
          <cell r="L131">
            <v>0</v>
          </cell>
        </row>
        <row r="143">
          <cell r="G143">
            <v>0.35</v>
          </cell>
        </row>
      </sheetData>
      <sheetData sheetId="1" refreshError="1">
        <row r="3">
          <cell r="B3" t="str">
            <v>CONSOLIDATED PIPELINE AND DISTRIBUTION</v>
          </cell>
          <cell r="I3" t="str">
            <v>Base Case</v>
          </cell>
          <cell r="K3" t="str">
            <v>DISTRIBUTION SYSTEMS</v>
          </cell>
          <cell r="R3" t="str">
            <v>Base Case</v>
          </cell>
          <cell r="T3" t="str">
            <v>CORE PIPELINE</v>
          </cell>
          <cell r="AA3" t="str">
            <v>Base Case</v>
          </cell>
        </row>
        <row r="4">
          <cell r="B4" t="str">
            <v>INCOME STATEMENT</v>
          </cell>
          <cell r="I4" t="str">
            <v>DRAFT - CONFIDENTIAL</v>
          </cell>
          <cell r="K4" t="str">
            <v>INCOME STATEMENT</v>
          </cell>
          <cell r="R4" t="str">
            <v>DRAFT - CONFIDENTIAL</v>
          </cell>
          <cell r="T4" t="str">
            <v>INCOME STATEMENT</v>
          </cell>
          <cell r="AA4" t="str">
            <v>DRAFT - CONFIDENTIAL</v>
          </cell>
        </row>
        <row r="5">
          <cell r="B5" t="str">
            <v>(Dollar amounts in thousands)</v>
          </cell>
          <cell r="K5" t="str">
            <v>(Dollar amounts in thousands)</v>
          </cell>
          <cell r="T5" t="str">
            <v>(Dollar amounts in thousands)</v>
          </cell>
        </row>
        <row r="6">
          <cell r="C6" t="str">
            <v>Pro forma</v>
          </cell>
          <cell r="E6" t="str">
            <v xml:space="preserve">P r o j e c t i o n </v>
          </cell>
          <cell r="L6" t="str">
            <v>Pro forma</v>
          </cell>
          <cell r="N6" t="str">
            <v xml:space="preserve">P r o j e c t i o n </v>
          </cell>
          <cell r="U6" t="str">
            <v>Pro forma</v>
          </cell>
          <cell r="W6" t="str">
            <v xml:space="preserve">P r o j e c t i o n </v>
          </cell>
        </row>
        <row r="7">
          <cell r="C7">
            <v>2002</v>
          </cell>
          <cell r="D7">
            <v>2003</v>
          </cell>
          <cell r="E7">
            <v>2004</v>
          </cell>
          <cell r="F7">
            <v>2005</v>
          </cell>
          <cell r="G7">
            <v>2006</v>
          </cell>
          <cell r="H7">
            <v>2007</v>
          </cell>
          <cell r="I7">
            <v>2008</v>
          </cell>
          <cell r="L7">
            <v>2002</v>
          </cell>
          <cell r="M7">
            <v>2003</v>
          </cell>
          <cell r="N7">
            <v>2004</v>
          </cell>
          <cell r="O7">
            <v>2005</v>
          </cell>
          <cell r="P7">
            <v>2006</v>
          </cell>
          <cell r="Q7">
            <v>2007</v>
          </cell>
          <cell r="R7">
            <v>2008</v>
          </cell>
          <cell r="U7">
            <v>2002</v>
          </cell>
          <cell r="V7">
            <v>2003</v>
          </cell>
          <cell r="W7">
            <v>2004</v>
          </cell>
          <cell r="X7">
            <v>2005</v>
          </cell>
          <cell r="Y7">
            <v>2006</v>
          </cell>
          <cell r="Z7">
            <v>2007</v>
          </cell>
          <cell r="AA7">
            <v>2008</v>
          </cell>
        </row>
        <row r="8">
          <cell r="B8" t="str">
            <v>OPERATING REVENUES</v>
          </cell>
          <cell r="K8" t="str">
            <v>OPERATING REVENUES</v>
          </cell>
          <cell r="T8" t="str">
            <v>OPERATING REVENUES</v>
          </cell>
        </row>
        <row r="9">
          <cell r="B9" t="str">
            <v>Tariff-based revenue</v>
          </cell>
          <cell r="C9">
            <v>308260.22099999996</v>
          </cell>
          <cell r="D9">
            <v>334191.91399999993</v>
          </cell>
          <cell r="E9">
            <v>331769.01189141581</v>
          </cell>
          <cell r="F9">
            <v>337575.53682673903</v>
          </cell>
          <cell r="G9">
            <v>343579.45720314397</v>
          </cell>
          <cell r="H9">
            <v>349708.07873380888</v>
          </cell>
          <cell r="I9">
            <v>355964.0383298301</v>
          </cell>
          <cell r="K9" t="str">
            <v>Tariff-based revenue</v>
          </cell>
          <cell r="L9">
            <v>289681.68599999999</v>
          </cell>
          <cell r="M9">
            <v>319066.36399999994</v>
          </cell>
          <cell r="N9">
            <v>316571.61585047905</v>
          </cell>
          <cell r="O9">
            <v>322378.14078580227</v>
          </cell>
          <cell r="P9">
            <v>328382.06116220722</v>
          </cell>
          <cell r="Q9">
            <v>334510.68269287213</v>
          </cell>
          <cell r="R9">
            <v>340766.64228889334</v>
          </cell>
          <cell r="T9" t="str">
            <v>Transport tariff revenue</v>
          </cell>
          <cell r="U9">
            <v>18578.535</v>
          </cell>
          <cell r="V9">
            <v>15125.55</v>
          </cell>
          <cell r="W9">
            <v>15197.396040936746</v>
          </cell>
          <cell r="X9">
            <v>15197.396040936746</v>
          </cell>
          <cell r="Y9">
            <v>15197.396040936746</v>
          </cell>
          <cell r="Z9">
            <v>15197.396040936746</v>
          </cell>
          <cell r="AA9">
            <v>15197.396040936746</v>
          </cell>
        </row>
        <row r="10">
          <cell r="B10" t="str">
            <v>Service charges</v>
          </cell>
          <cell r="C10">
            <v>83558.926050000009</v>
          </cell>
          <cell r="D10">
            <v>83722.185419999994</v>
          </cell>
          <cell r="E10">
            <v>87503.687850048475</v>
          </cell>
          <cell r="F10">
            <v>88819.213224934007</v>
          </cell>
          <cell r="G10">
            <v>90181.506558770983</v>
          </cell>
          <cell r="H10">
            <v>91571.0834729075</v>
          </cell>
          <cell r="I10">
            <v>92988.497695031663</v>
          </cell>
          <cell r="K10" t="str">
            <v>Service charges</v>
          </cell>
          <cell r="L10">
            <v>35070.565049999997</v>
          </cell>
          <cell r="M10">
            <v>35948.203419999998</v>
          </cell>
          <cell r="N10">
            <v>40097.879483216966</v>
          </cell>
          <cell r="O10">
            <v>40766.688316612301</v>
          </cell>
          <cell r="P10">
            <v>41456.450184588721</v>
          </cell>
          <cell r="Q10">
            <v>42160.446408094918</v>
          </cell>
          <cell r="R10">
            <v>42878.973864075073</v>
          </cell>
          <cell r="T10" t="str">
            <v>City gate charges to Distribution</v>
          </cell>
          <cell r="U10">
            <v>48488.361000000004</v>
          </cell>
          <cell r="V10">
            <v>47773.982000000004</v>
          </cell>
          <cell r="W10">
            <v>47405.808366831508</v>
          </cell>
          <cell r="X10">
            <v>48052.524908321699</v>
          </cell>
          <cell r="Y10">
            <v>48725.056374182255</v>
          </cell>
          <cell r="Z10">
            <v>49410.637064812581</v>
          </cell>
          <cell r="AA10">
            <v>50109.523830956598</v>
          </cell>
        </row>
        <row r="11">
          <cell r="B11" t="str">
            <v>Interim tariff updates</v>
          </cell>
          <cell r="C11">
            <v>0</v>
          </cell>
          <cell r="D11">
            <v>0</v>
          </cell>
          <cell r="E11">
            <v>0</v>
          </cell>
          <cell r="F11">
            <v>9355.1427363626208</v>
          </cell>
          <cell r="G11">
            <v>11960.700801536907</v>
          </cell>
          <cell r="H11">
            <v>11058.222198965976</v>
          </cell>
          <cell r="I11">
            <v>9765.9869449886664</v>
          </cell>
          <cell r="K11" t="str">
            <v>Interim tariff updates</v>
          </cell>
          <cell r="L11">
            <v>0</v>
          </cell>
          <cell r="M11">
            <v>0</v>
          </cell>
          <cell r="N11">
            <v>0</v>
          </cell>
          <cell r="O11">
            <v>1832.1242584166807</v>
          </cell>
          <cell r="P11">
            <v>1164.9745102531904</v>
          </cell>
          <cell r="Q11">
            <v>-149.56065711906399</v>
          </cell>
          <cell r="R11">
            <v>-1609.0575642643676</v>
          </cell>
          <cell r="T11" t="str">
            <v>Interim tariff updates</v>
          </cell>
          <cell r="U11">
            <v>0</v>
          </cell>
          <cell r="V11">
            <v>0</v>
          </cell>
          <cell r="W11">
            <v>0</v>
          </cell>
          <cell r="X11">
            <v>7523.0184779459405</v>
          </cell>
          <cell r="Y11">
            <v>10795.726291283716</v>
          </cell>
          <cell r="Z11">
            <v>11207.782856085039</v>
          </cell>
          <cell r="AA11">
            <v>11375.044509253034</v>
          </cell>
        </row>
        <row r="12">
          <cell r="B12" t="str">
            <v>Gas cost recovery - commodity</v>
          </cell>
          <cell r="C12">
            <v>544642.24355799996</v>
          </cell>
          <cell r="D12">
            <v>840664.11675400008</v>
          </cell>
          <cell r="E12">
            <v>883172.33668401209</v>
          </cell>
          <cell r="F12">
            <v>898283.53770597791</v>
          </cell>
          <cell r="G12">
            <v>913997.931141468</v>
          </cell>
          <cell r="H12">
            <v>930017.23321316275</v>
          </cell>
          <cell r="I12">
            <v>946347.44550440658</v>
          </cell>
          <cell r="K12" t="str">
            <v>Gas cost recovery - commodity</v>
          </cell>
          <cell r="L12">
            <v>544642.24355799996</v>
          </cell>
          <cell r="M12">
            <v>840664.11675400008</v>
          </cell>
          <cell r="N12">
            <v>883172.33668401209</v>
          </cell>
          <cell r="O12">
            <v>898283.53770597791</v>
          </cell>
          <cell r="P12">
            <v>913997.931141468</v>
          </cell>
          <cell r="Q12">
            <v>930017.23321316275</v>
          </cell>
          <cell r="R12">
            <v>946347.44550440658</v>
          </cell>
          <cell r="T12" t="str">
            <v>Gas cost recovery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 t="str">
            <v>LUG recovery</v>
          </cell>
          <cell r="C13">
            <v>15113.402441999999</v>
          </cell>
          <cell r="D13">
            <v>23327.781246000002</v>
          </cell>
          <cell r="E13">
            <v>26583.487334188761</v>
          </cell>
          <cell r="F13">
            <v>27038.334484949934</v>
          </cell>
          <cell r="G13">
            <v>27511.337727358186</v>
          </cell>
          <cell r="H13">
            <v>27993.518719716198</v>
          </cell>
          <cell r="I13">
            <v>28485.058109682635</v>
          </cell>
          <cell r="K13" t="str">
            <v>LUG recovery</v>
          </cell>
          <cell r="L13">
            <v>15113.402441999999</v>
          </cell>
          <cell r="M13">
            <v>23327.781246000002</v>
          </cell>
          <cell r="N13">
            <v>26583.487334188761</v>
          </cell>
          <cell r="O13">
            <v>27038.334484949934</v>
          </cell>
          <cell r="P13">
            <v>27511.337727358186</v>
          </cell>
          <cell r="Q13">
            <v>27993.518719716198</v>
          </cell>
          <cell r="R13">
            <v>28485.058109682635</v>
          </cell>
          <cell r="T13" t="str">
            <v>LUG recovery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B14" t="str">
            <v>Tax recovery</v>
          </cell>
          <cell r="C14">
            <v>49266.432999999997</v>
          </cell>
          <cell r="D14">
            <v>65952.759000000005</v>
          </cell>
          <cell r="E14">
            <v>72050.848105262237</v>
          </cell>
          <cell r="F14">
            <v>73317.72806278411</v>
          </cell>
          <cell r="G14">
            <v>74632.834543903402</v>
          </cell>
          <cell r="H14">
            <v>75973.987155816183</v>
          </cell>
          <cell r="I14">
            <v>77341.710197066524</v>
          </cell>
          <cell r="K14" t="str">
            <v>Tax recovery</v>
          </cell>
          <cell r="L14">
            <v>49266.432999999997</v>
          </cell>
          <cell r="M14">
            <v>65952.759000000005</v>
          </cell>
          <cell r="N14">
            <v>72050.848105262237</v>
          </cell>
          <cell r="O14">
            <v>73317.72806278411</v>
          </cell>
          <cell r="P14">
            <v>74632.834543903402</v>
          </cell>
          <cell r="Q14">
            <v>75973.987155816183</v>
          </cell>
          <cell r="R14">
            <v>77341.710197066524</v>
          </cell>
          <cell r="T14" t="str">
            <v>Tax recovery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Other gas revenue</v>
          </cell>
          <cell r="C15">
            <v>32412.352749999991</v>
          </cell>
          <cell r="D15">
            <v>33853.467449999996</v>
          </cell>
          <cell r="E15">
            <v>39181.467449999996</v>
          </cell>
          <cell r="F15">
            <v>55911.467449999996</v>
          </cell>
          <cell r="G15">
            <v>55911.467449999996</v>
          </cell>
          <cell r="H15">
            <v>55911.467449999996</v>
          </cell>
          <cell r="I15">
            <v>55911.467449999996</v>
          </cell>
          <cell r="K15" t="str">
            <v>Other gas revenue</v>
          </cell>
          <cell r="L15">
            <v>17199.001309999996</v>
          </cell>
          <cell r="M15">
            <v>17517.14745</v>
          </cell>
          <cell r="N15">
            <v>17517.14745</v>
          </cell>
          <cell r="O15">
            <v>17517.14745</v>
          </cell>
          <cell r="P15">
            <v>17517.14745</v>
          </cell>
          <cell r="Q15">
            <v>17517.14745</v>
          </cell>
          <cell r="R15">
            <v>17517.14745</v>
          </cell>
          <cell r="T15" t="str">
            <v>Other gas revenue</v>
          </cell>
          <cell r="U15">
            <v>15213.351439999997</v>
          </cell>
          <cell r="V15">
            <v>16336.32</v>
          </cell>
          <cell r="W15">
            <v>21664.32</v>
          </cell>
          <cell r="X15">
            <v>38394.32</v>
          </cell>
          <cell r="Y15">
            <v>38394.32</v>
          </cell>
          <cell r="Z15">
            <v>38394.32</v>
          </cell>
          <cell r="AA15">
            <v>38394.32</v>
          </cell>
        </row>
        <row r="16">
          <cell r="B16" t="str">
            <v>Other revenue</v>
          </cell>
          <cell r="C16">
            <v>210.02199999999999</v>
          </cell>
          <cell r="D16">
            <v>12.967000000000001</v>
          </cell>
          <cell r="E16">
            <v>2312.9670000000001</v>
          </cell>
          <cell r="F16">
            <v>2312.9670000000001</v>
          </cell>
          <cell r="G16">
            <v>2312.9670000000001</v>
          </cell>
          <cell r="H16">
            <v>2312.9670000000001</v>
          </cell>
          <cell r="I16">
            <v>2312.9670000000001</v>
          </cell>
          <cell r="K16" t="str">
            <v>Other revenue</v>
          </cell>
          <cell r="L16">
            <v>0</v>
          </cell>
          <cell r="M16">
            <v>0</v>
          </cell>
          <cell r="N16">
            <v>2300</v>
          </cell>
          <cell r="O16">
            <v>2300</v>
          </cell>
          <cell r="P16">
            <v>2300</v>
          </cell>
          <cell r="Q16">
            <v>2300</v>
          </cell>
          <cell r="R16">
            <v>2300</v>
          </cell>
          <cell r="T16" t="str">
            <v>Other revenue</v>
          </cell>
          <cell r="U16">
            <v>210.02199999999999</v>
          </cell>
          <cell r="V16">
            <v>12.967000000000001</v>
          </cell>
          <cell r="W16">
            <v>12.967000000000001</v>
          </cell>
          <cell r="X16">
            <v>12.967000000000001</v>
          </cell>
          <cell r="Y16">
            <v>12.967000000000001</v>
          </cell>
          <cell r="Z16">
            <v>12.967000000000001</v>
          </cell>
          <cell r="AA16">
            <v>12.967000000000001</v>
          </cell>
        </row>
        <row r="17">
          <cell r="B17" t="str">
            <v>Surcharges</v>
          </cell>
          <cell r="C17">
            <v>0</v>
          </cell>
          <cell r="D17">
            <v>0</v>
          </cell>
          <cell r="E17">
            <v>6847</v>
          </cell>
          <cell r="F17">
            <v>6847</v>
          </cell>
          <cell r="G17">
            <v>6847</v>
          </cell>
          <cell r="H17">
            <v>0</v>
          </cell>
          <cell r="I17">
            <v>0</v>
          </cell>
          <cell r="K17" t="str">
            <v>Surcharges</v>
          </cell>
          <cell r="L17">
            <v>0</v>
          </cell>
          <cell r="M17">
            <v>0</v>
          </cell>
          <cell r="N17">
            <v>6847</v>
          </cell>
          <cell r="O17">
            <v>6847</v>
          </cell>
          <cell r="P17">
            <v>6847</v>
          </cell>
          <cell r="Q17">
            <v>0</v>
          </cell>
          <cell r="R17">
            <v>0</v>
          </cell>
          <cell r="T17" t="str">
            <v>Surcharges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B18" t="str">
            <v>Less: Jan-Jun 2004 at prior tariff rates</v>
          </cell>
          <cell r="C18">
            <v>0</v>
          </cell>
          <cell r="D18">
            <v>0</v>
          </cell>
          <cell r="E18">
            <v>-6000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Less: Jan-Jun 2004 at prior tariff rates</v>
          </cell>
          <cell r="L18">
            <v>0</v>
          </cell>
          <cell r="M18">
            <v>0</v>
          </cell>
          <cell r="N18">
            <v>-5500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 t="str">
            <v>Less: Jan-Jun 2004 at prior tariff rates</v>
          </cell>
          <cell r="U18">
            <v>0</v>
          </cell>
          <cell r="V18">
            <v>0</v>
          </cell>
          <cell r="W18">
            <v>-500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B19" t="str">
            <v>Total operating revenues</v>
          </cell>
          <cell r="C19">
            <v>1033463.6007999998</v>
          </cell>
          <cell r="D19">
            <v>1381725.1908699998</v>
          </cell>
          <cell r="E19">
            <v>1443420.8063149273</v>
          </cell>
          <cell r="F19">
            <v>1499460.9274917475</v>
          </cell>
          <cell r="G19">
            <v>1526935.2024261814</v>
          </cell>
          <cell r="H19">
            <v>1544546.5579443777</v>
          </cell>
          <cell r="I19">
            <v>1569117.171231006</v>
          </cell>
          <cell r="K19" t="str">
            <v>Total operating revenues</v>
          </cell>
          <cell r="L19">
            <v>950973.33135999984</v>
          </cell>
          <cell r="M19">
            <v>1302476.3718700001</v>
          </cell>
          <cell r="N19">
            <v>1359640.3149071592</v>
          </cell>
          <cell r="O19">
            <v>1390280.7010645433</v>
          </cell>
          <cell r="P19">
            <v>1413809.7367197787</v>
          </cell>
          <cell r="Q19">
            <v>1430323.4549825434</v>
          </cell>
          <cell r="R19">
            <v>1454027.9198498596</v>
          </cell>
          <cell r="T19" t="str">
            <v>Total operating revenues</v>
          </cell>
          <cell r="U19">
            <v>82490.269440000004</v>
          </cell>
          <cell r="V19">
            <v>79248.819000000018</v>
          </cell>
          <cell r="W19">
            <v>83780.491407768248</v>
          </cell>
          <cell r="X19">
            <v>109180.22642720438</v>
          </cell>
          <cell r="Y19">
            <v>113125.46570640273</v>
          </cell>
          <cell r="Z19">
            <v>114223.10296183437</v>
          </cell>
          <cell r="AA19">
            <v>115089.25138114637</v>
          </cell>
        </row>
        <row r="21">
          <cell r="B21" t="str">
            <v>DIRECT COSTS AND EXPENSES</v>
          </cell>
          <cell r="K21" t="str">
            <v>DIRECT COSTS AND EXPENSES</v>
          </cell>
          <cell r="T21" t="str">
            <v>DIRECT COSTS AND EXPENSES</v>
          </cell>
        </row>
        <row r="22">
          <cell r="B22" t="str">
            <v>Gas purchases (retention)</v>
          </cell>
          <cell r="C22">
            <v>557616.00999999989</v>
          </cell>
          <cell r="D22">
            <v>845809.44400000002</v>
          </cell>
          <cell r="E22">
            <v>899928.82401820086</v>
          </cell>
          <cell r="F22">
            <v>915503.87219092785</v>
          </cell>
          <cell r="G22">
            <v>931833.26886882621</v>
          </cell>
          <cell r="H22">
            <v>948429.75193287898</v>
          </cell>
          <cell r="I22">
            <v>965297.50361408922</v>
          </cell>
          <cell r="K22" t="str">
            <v>Gas purchases (retention)</v>
          </cell>
          <cell r="L22">
            <v>559754.64599999995</v>
          </cell>
          <cell r="M22">
            <v>863991.89800000004</v>
          </cell>
          <cell r="N22">
            <v>909755.82401820086</v>
          </cell>
          <cell r="O22">
            <v>925321.87219092785</v>
          </cell>
          <cell r="P22">
            <v>941509.26886882621</v>
          </cell>
          <cell r="Q22">
            <v>958010.75193287898</v>
          </cell>
          <cell r="R22">
            <v>974832.50361408922</v>
          </cell>
          <cell r="T22" t="str">
            <v>Gas purchases (retention)</v>
          </cell>
          <cell r="U22">
            <v>-2138.636</v>
          </cell>
          <cell r="V22">
            <v>-18182.454000000002</v>
          </cell>
          <cell r="W22">
            <v>-9827</v>
          </cell>
          <cell r="X22">
            <v>-9818</v>
          </cell>
          <cell r="Y22">
            <v>-9676</v>
          </cell>
          <cell r="Z22">
            <v>-9581</v>
          </cell>
          <cell r="AA22">
            <v>-9535</v>
          </cell>
        </row>
        <row r="23">
          <cell r="B23" t="str">
            <v>Operating costs</v>
          </cell>
          <cell r="C23">
            <v>151983.35600000003</v>
          </cell>
          <cell r="D23">
            <v>158157.04200000002</v>
          </cell>
          <cell r="E23">
            <v>155701</v>
          </cell>
          <cell r="F23">
            <v>155704.5</v>
          </cell>
          <cell r="G23">
            <v>155705.70000000001</v>
          </cell>
          <cell r="H23">
            <v>155706.9</v>
          </cell>
          <cell r="I23">
            <v>155708.1</v>
          </cell>
          <cell r="K23" t="str">
            <v>Operating costs</v>
          </cell>
          <cell r="L23">
            <v>120224.21488000001</v>
          </cell>
          <cell r="M23">
            <v>126503.3444</v>
          </cell>
          <cell r="N23">
            <v>123020.52</v>
          </cell>
          <cell r="O23">
            <v>123024.02</v>
          </cell>
          <cell r="P23">
            <v>123025.22</v>
          </cell>
          <cell r="Q23">
            <v>123026.42</v>
          </cell>
          <cell r="R23">
            <v>123027.62000000001</v>
          </cell>
          <cell r="T23" t="str">
            <v>Operating costs</v>
          </cell>
          <cell r="U23">
            <v>31759.14112</v>
          </cell>
          <cell r="V23">
            <v>31653.6976</v>
          </cell>
          <cell r="W23">
            <v>32680.48</v>
          </cell>
          <cell r="X23">
            <v>32680.48</v>
          </cell>
          <cell r="Y23">
            <v>32680.48</v>
          </cell>
          <cell r="Z23">
            <v>32680.48</v>
          </cell>
          <cell r="AA23">
            <v>32680.48</v>
          </cell>
        </row>
        <row r="24">
          <cell r="B24" t="str">
            <v>Depreciation and other amortization</v>
          </cell>
          <cell r="C24">
            <v>65967.784</v>
          </cell>
          <cell r="D24">
            <v>72413.728000000003</v>
          </cell>
          <cell r="E24">
            <v>80324.252463533179</v>
          </cell>
          <cell r="F24">
            <v>83080.732760786166</v>
          </cell>
          <cell r="G24">
            <v>85519.106179725568</v>
          </cell>
          <cell r="H24">
            <v>87996.230019552168</v>
          </cell>
          <cell r="I24">
            <v>90473.353859378753</v>
          </cell>
          <cell r="K24" t="str">
            <v>Depreciation and other amortization</v>
          </cell>
          <cell r="L24">
            <v>57808.356</v>
          </cell>
          <cell r="M24">
            <v>63707.023000000001</v>
          </cell>
          <cell r="N24">
            <v>69606.709048959397</v>
          </cell>
          <cell r="O24">
            <v>71630.012883962263</v>
          </cell>
          <cell r="P24">
            <v>73651.821888862061</v>
          </cell>
          <cell r="Q24">
            <v>75753.597084238587</v>
          </cell>
          <cell r="R24">
            <v>77855.372279615112</v>
          </cell>
          <cell r="T24" t="str">
            <v>Depreciation and other amortization</v>
          </cell>
          <cell r="U24">
            <v>8159.4279999999999</v>
          </cell>
          <cell r="V24">
            <v>8706.7049999999999</v>
          </cell>
          <cell r="W24">
            <v>10717.543414573776</v>
          </cell>
          <cell r="X24">
            <v>11450.7198768239</v>
          </cell>
          <cell r="Y24">
            <v>11867.284290863503</v>
          </cell>
          <cell r="Z24">
            <v>12242.632935313573</v>
          </cell>
          <cell r="AA24">
            <v>12617.981579763644</v>
          </cell>
        </row>
        <row r="25">
          <cell r="B25" t="str">
            <v>Total direct costs and expenses</v>
          </cell>
          <cell r="C25">
            <v>775567.14999999991</v>
          </cell>
          <cell r="D25">
            <v>1076380.2140000002</v>
          </cell>
          <cell r="E25">
            <v>1135954.0764817339</v>
          </cell>
          <cell r="F25">
            <v>1154289.1049517139</v>
          </cell>
          <cell r="G25">
            <v>1173058.0750485519</v>
          </cell>
          <cell r="H25">
            <v>1192132.8819524311</v>
          </cell>
          <cell r="I25">
            <v>1211478.957473468</v>
          </cell>
          <cell r="K25" t="str">
            <v>Total direct costs and expenses</v>
          </cell>
          <cell r="L25">
            <v>737787.21687999996</v>
          </cell>
          <cell r="M25">
            <v>1054202.2654000001</v>
          </cell>
          <cell r="N25">
            <v>1102383.0530671603</v>
          </cell>
          <cell r="O25">
            <v>1119975.9050748902</v>
          </cell>
          <cell r="P25">
            <v>1138186.3107576882</v>
          </cell>
          <cell r="Q25">
            <v>1156790.7690171176</v>
          </cell>
          <cell r="R25">
            <v>1175715.4958937045</v>
          </cell>
          <cell r="T25" t="str">
            <v>Total direct costs and expenses</v>
          </cell>
          <cell r="U25">
            <v>37779.933120000002</v>
          </cell>
          <cell r="V25">
            <v>22177.948599999996</v>
          </cell>
          <cell r="W25">
            <v>33571.023414573778</v>
          </cell>
          <cell r="X25">
            <v>34313.199876823899</v>
          </cell>
          <cell r="Y25">
            <v>34871.764290863503</v>
          </cell>
          <cell r="Z25">
            <v>35342.112935313577</v>
          </cell>
          <cell r="AA25">
            <v>35763.461579763643</v>
          </cell>
        </row>
        <row r="26">
          <cell r="B26" t="str">
            <v>GROSS MARGIN</v>
          </cell>
          <cell r="C26">
            <v>257896.45079999988</v>
          </cell>
          <cell r="D26">
            <v>305344.97686999966</v>
          </cell>
          <cell r="E26">
            <v>307466.72983319336</v>
          </cell>
          <cell r="F26">
            <v>345171.82254003361</v>
          </cell>
          <cell r="G26">
            <v>353877.12737762951</v>
          </cell>
          <cell r="H26">
            <v>352413.6759919466</v>
          </cell>
          <cell r="I26">
            <v>357638.213757538</v>
          </cell>
          <cell r="K26" t="str">
            <v>GROSS MARGIN</v>
          </cell>
          <cell r="L26">
            <v>213186.11447999987</v>
          </cell>
          <cell r="M26">
            <v>248274.10647</v>
          </cell>
          <cell r="N26">
            <v>257257.26183999889</v>
          </cell>
          <cell r="O26">
            <v>270304.7959896531</v>
          </cell>
          <cell r="P26">
            <v>275623.42596209049</v>
          </cell>
          <cell r="Q26">
            <v>273532.6859654258</v>
          </cell>
          <cell r="R26">
            <v>278312.42395615508</v>
          </cell>
          <cell r="T26" t="str">
            <v>GROSS MARGIN</v>
          </cell>
          <cell r="U26">
            <v>44710.336320000002</v>
          </cell>
          <cell r="V26">
            <v>57070.870400000022</v>
          </cell>
          <cell r="W26">
            <v>50209.46799319447</v>
          </cell>
          <cell r="X26">
            <v>74867.026550380484</v>
          </cell>
          <cell r="Y26">
            <v>78253.701415539224</v>
          </cell>
          <cell r="Z26">
            <v>78880.990026520798</v>
          </cell>
          <cell r="AA26">
            <v>79325.789801382722</v>
          </cell>
        </row>
        <row r="27">
          <cell r="B27" t="str">
            <v>OTHER COSTS AND EXPENSES</v>
          </cell>
          <cell r="K27" t="str">
            <v>OTHER COSTS AND EXPENSES</v>
          </cell>
          <cell r="T27" t="str">
            <v>OTHER COSTS AND EXPENSES</v>
          </cell>
        </row>
        <row r="28">
          <cell r="B28" t="str">
            <v>Selling, general and administrative</v>
          </cell>
          <cell r="C28">
            <v>123830.91</v>
          </cell>
          <cell r="D28">
            <v>126809.89100000002</v>
          </cell>
          <cell r="E28">
            <v>110928</v>
          </cell>
          <cell r="F28">
            <v>96891</v>
          </cell>
          <cell r="G28">
            <v>96892</v>
          </cell>
          <cell r="H28">
            <v>96892</v>
          </cell>
          <cell r="I28">
            <v>96893</v>
          </cell>
          <cell r="K28" t="str">
            <v>Selling, general and administrative</v>
          </cell>
          <cell r="L28">
            <v>109958.47744</v>
          </cell>
          <cell r="M28">
            <v>114431.81060000001</v>
          </cell>
          <cell r="N28">
            <v>102800.72</v>
          </cell>
          <cell r="O28">
            <v>91255.72</v>
          </cell>
          <cell r="P28">
            <v>91256.72</v>
          </cell>
          <cell r="Q28">
            <v>91256.72</v>
          </cell>
          <cell r="R28">
            <v>91257.72</v>
          </cell>
          <cell r="T28" t="str">
            <v>Selling, general and administrative</v>
          </cell>
          <cell r="U28">
            <v>13872.432560000001</v>
          </cell>
          <cell r="V28">
            <v>12378.080400000001</v>
          </cell>
          <cell r="W28">
            <v>8127.28</v>
          </cell>
          <cell r="X28">
            <v>5635.28</v>
          </cell>
          <cell r="Y28">
            <v>5635.28</v>
          </cell>
          <cell r="Z28">
            <v>5635.28</v>
          </cell>
          <cell r="AA28">
            <v>5635.28</v>
          </cell>
        </row>
        <row r="29">
          <cell r="B29" t="str">
            <v>Non-operating depreciation and other amortization</v>
          </cell>
          <cell r="C29">
            <v>761.56200000000001</v>
          </cell>
          <cell r="D29">
            <v>745.53300000000002</v>
          </cell>
          <cell r="E29">
            <v>8533</v>
          </cell>
          <cell r="F29">
            <v>8533</v>
          </cell>
          <cell r="G29">
            <v>8533</v>
          </cell>
          <cell r="H29">
            <v>2162</v>
          </cell>
          <cell r="I29">
            <v>2162</v>
          </cell>
          <cell r="K29" t="str">
            <v>Non-operating depreciation and other amortization</v>
          </cell>
          <cell r="L29">
            <v>761.56200000000001</v>
          </cell>
          <cell r="M29">
            <v>745.53300000000002</v>
          </cell>
          <cell r="N29">
            <v>8233</v>
          </cell>
          <cell r="O29">
            <v>8233</v>
          </cell>
          <cell r="P29">
            <v>8233</v>
          </cell>
          <cell r="Q29">
            <v>1862</v>
          </cell>
          <cell r="R29">
            <v>1862</v>
          </cell>
          <cell r="T29" t="str">
            <v>Non-operating depreciation and other amortization</v>
          </cell>
          <cell r="U29">
            <v>0</v>
          </cell>
          <cell r="V29">
            <v>0</v>
          </cell>
          <cell r="W29">
            <v>300</v>
          </cell>
          <cell r="X29">
            <v>300</v>
          </cell>
          <cell r="Y29">
            <v>300</v>
          </cell>
          <cell r="Z29">
            <v>300</v>
          </cell>
          <cell r="AA29">
            <v>300</v>
          </cell>
        </row>
        <row r="30">
          <cell r="B30" t="str">
            <v>Franchise and revenue-based taxes</v>
          </cell>
          <cell r="C30">
            <v>49581.957999999999</v>
          </cell>
          <cell r="D30">
            <v>67625.365000000005</v>
          </cell>
          <cell r="E30">
            <v>73723.454105262237</v>
          </cell>
          <cell r="F30">
            <v>74990.33406278411</v>
          </cell>
          <cell r="G30">
            <v>76305.440543903402</v>
          </cell>
          <cell r="H30">
            <v>77646.593155816183</v>
          </cell>
          <cell r="I30">
            <v>79014.316197066524</v>
          </cell>
          <cell r="K30" t="str">
            <v>Franchise and revenue-based taxes</v>
          </cell>
          <cell r="L30">
            <v>49405.263999999996</v>
          </cell>
          <cell r="M30">
            <v>66688.70564</v>
          </cell>
          <cell r="N30">
            <v>72786.794745262232</v>
          </cell>
          <cell r="O30">
            <v>74053.674702784105</v>
          </cell>
          <cell r="P30">
            <v>75368.781183903397</v>
          </cell>
          <cell r="Q30">
            <v>76709.933795816178</v>
          </cell>
          <cell r="R30">
            <v>78077.656837066519</v>
          </cell>
          <cell r="T30" t="str">
            <v>Franchise and revenue-based taxes</v>
          </cell>
          <cell r="U30">
            <v>176.69399999999999</v>
          </cell>
          <cell r="V30">
            <v>936.65935999999999</v>
          </cell>
          <cell r="W30">
            <v>936.65935999999999</v>
          </cell>
          <cell r="X30">
            <v>936.65935999999999</v>
          </cell>
          <cell r="Y30">
            <v>936.65935999999999</v>
          </cell>
          <cell r="Z30">
            <v>936.65935999999999</v>
          </cell>
          <cell r="AA30">
            <v>936.65935999999999</v>
          </cell>
        </row>
        <row r="31">
          <cell r="B31" t="str">
            <v>Other (income) / deductions</v>
          </cell>
          <cell r="C31">
            <v>-5237.1718099999998</v>
          </cell>
          <cell r="D31">
            <v>-945.33485999999994</v>
          </cell>
          <cell r="E31">
            <v>-435.01049999999998</v>
          </cell>
          <cell r="F31">
            <v>-435.01050000000015</v>
          </cell>
          <cell r="G31">
            <v>-435.01050000000015</v>
          </cell>
          <cell r="H31">
            <v>-435.01050000000015</v>
          </cell>
          <cell r="I31">
            <v>-435.01050000000015</v>
          </cell>
          <cell r="K31" t="str">
            <v>Other (income) / deductions</v>
          </cell>
          <cell r="L31">
            <v>-1593.40824</v>
          </cell>
          <cell r="M31">
            <v>-686.01138000000003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T31" t="str">
            <v>Other (income) / deductions</v>
          </cell>
          <cell r="U31">
            <v>-3643.7635700000001</v>
          </cell>
          <cell r="V31">
            <v>-259.32347999999996</v>
          </cell>
          <cell r="W31">
            <v>-435.01049999999998</v>
          </cell>
          <cell r="X31">
            <v>-435.01050000000015</v>
          </cell>
          <cell r="Y31">
            <v>-435.01050000000015</v>
          </cell>
          <cell r="Z31">
            <v>-435.01050000000015</v>
          </cell>
          <cell r="AA31">
            <v>-435.01050000000015</v>
          </cell>
        </row>
        <row r="32">
          <cell r="B32" t="str">
            <v>Interest income</v>
          </cell>
          <cell r="C32">
            <v>1239.9129</v>
          </cell>
          <cell r="D32">
            <v>-1671.3816899999999</v>
          </cell>
          <cell r="E32">
            <v>-115.25451</v>
          </cell>
          <cell r="F32">
            <v>-115.25451</v>
          </cell>
          <cell r="G32">
            <v>-115.25451</v>
          </cell>
          <cell r="H32">
            <v>-115.25451</v>
          </cell>
          <cell r="I32">
            <v>-115.25451</v>
          </cell>
          <cell r="K32" t="str">
            <v>Interest income</v>
          </cell>
          <cell r="L32">
            <v>1248.6274800000001</v>
          </cell>
          <cell r="M32">
            <v>-1556.12718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 t="str">
            <v>Interest income</v>
          </cell>
          <cell r="U32">
            <v>-8.7145799999999998</v>
          </cell>
          <cell r="V32">
            <v>-115.25451</v>
          </cell>
          <cell r="W32">
            <v>-115.25451</v>
          </cell>
          <cell r="X32">
            <v>-115.25451</v>
          </cell>
          <cell r="Y32">
            <v>-115.25451</v>
          </cell>
          <cell r="Z32">
            <v>-115.25451</v>
          </cell>
          <cell r="AA32">
            <v>-115.25451</v>
          </cell>
        </row>
        <row r="33">
          <cell r="B33" t="str">
            <v>Interest expense and other charges: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Interest expense and other charges:</v>
          </cell>
          <cell r="T33" t="str">
            <v>Interest expense and other charges:</v>
          </cell>
        </row>
        <row r="34">
          <cell r="B34" t="str">
            <v xml:space="preserve">  Interest expense</v>
          </cell>
          <cell r="C34">
            <v>43376.151691814375</v>
          </cell>
          <cell r="D34">
            <v>42940.174833792567</v>
          </cell>
          <cell r="E34">
            <v>42903.623151525549</v>
          </cell>
          <cell r="F34">
            <v>43556.24917862119</v>
          </cell>
          <cell r="G34">
            <v>43911.536679359786</v>
          </cell>
          <cell r="H34">
            <v>44072.684204208977</v>
          </cell>
          <cell r="I34">
            <v>44156.947489569517</v>
          </cell>
          <cell r="K34" t="str">
            <v xml:space="preserve">  Interest expense</v>
          </cell>
          <cell r="L34">
            <v>37433.571052924715</v>
          </cell>
          <cell r="M34">
            <v>35680.128990443191</v>
          </cell>
          <cell r="N34">
            <v>35523.729184038406</v>
          </cell>
          <cell r="O34">
            <v>35127.546619633089</v>
          </cell>
          <cell r="P34">
            <v>35004.129223217598</v>
          </cell>
          <cell r="Q34">
            <v>34841.243405389891</v>
          </cell>
          <cell r="R34">
            <v>34613.552347305638</v>
          </cell>
          <cell r="T34" t="str">
            <v xml:space="preserve">  Interest expense</v>
          </cell>
          <cell r="U34">
            <v>5942.5806388896635</v>
          </cell>
          <cell r="V34">
            <v>7260.0458433493741</v>
          </cell>
          <cell r="W34">
            <v>7379.8939674871463</v>
          </cell>
          <cell r="X34">
            <v>8428.7025589881014</v>
          </cell>
          <cell r="Y34">
            <v>8907.4074561421858</v>
          </cell>
          <cell r="Z34">
            <v>9231.4407988190887</v>
          </cell>
          <cell r="AA34">
            <v>9543.395142263882</v>
          </cell>
        </row>
        <row r="35">
          <cell r="B35" t="str">
            <v xml:space="preserve">  Allowance for borrowed funds used during constr.</v>
          </cell>
          <cell r="C35">
            <v>-216.32423</v>
          </cell>
          <cell r="D35">
            <v>-424.1927</v>
          </cell>
          <cell r="E35">
            <v>-435.01049999999998</v>
          </cell>
          <cell r="F35">
            <v>-435.01050000000015</v>
          </cell>
          <cell r="G35">
            <v>-435.01050000000015</v>
          </cell>
          <cell r="H35">
            <v>-435.01050000000015</v>
          </cell>
          <cell r="I35">
            <v>-435.01050000000015</v>
          </cell>
          <cell r="K35" t="str">
            <v xml:space="preserve">  Allowance for borrowed funds used during constr.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 t="str">
            <v xml:space="preserve">  Allowance for borrowed funds used during constr.</v>
          </cell>
          <cell r="U35">
            <v>-216.32423</v>
          </cell>
          <cell r="V35">
            <v>-424.1927</v>
          </cell>
          <cell r="W35">
            <v>-435.01049999999998</v>
          </cell>
          <cell r="X35">
            <v>-435.01050000000015</v>
          </cell>
          <cell r="Y35">
            <v>-435.01050000000015</v>
          </cell>
          <cell r="Z35">
            <v>-435.01050000000015</v>
          </cell>
          <cell r="AA35">
            <v>-435.01050000000015</v>
          </cell>
        </row>
        <row r="36">
          <cell r="B36" t="str">
            <v xml:space="preserve">  Amortization of debt expense and loss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 xml:space="preserve">  Amortization of debt expense and loss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 t="str">
            <v xml:space="preserve">  Amortization of debt expense and loss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B37" t="str">
            <v xml:space="preserve">  Preferred stock dividends of subsidiaries</v>
          </cell>
          <cell r="C37">
            <v>771.03863341605097</v>
          </cell>
          <cell r="D37">
            <v>763.28886798737653</v>
          </cell>
          <cell r="E37">
            <v>762.63913863046048</v>
          </cell>
          <cell r="F37">
            <v>774.23998057786912</v>
          </cell>
          <cell r="G37">
            <v>780.55544145567205</v>
          </cell>
          <cell r="H37">
            <v>783.41994101342266</v>
          </cell>
          <cell r="I37">
            <v>784.91777440475744</v>
          </cell>
          <cell r="K37" t="str">
            <v xml:space="preserve">  Preferred stock dividends of subsidiaries</v>
          </cell>
          <cell r="L37">
            <v>665.08244269583292</v>
          </cell>
          <cell r="M37">
            <v>772.462982331425</v>
          </cell>
          <cell r="N37">
            <v>690.50061346186476</v>
          </cell>
          <cell r="O37">
            <v>624.41444167975214</v>
          </cell>
          <cell r="P37">
            <v>622.2206191076607</v>
          </cell>
          <cell r="Q37">
            <v>619.32522028867265</v>
          </cell>
          <cell r="R37">
            <v>615.27786718289997</v>
          </cell>
          <cell r="T37" t="str">
            <v xml:space="preserve">  Preferred stock dividends of subsidiaries</v>
          </cell>
          <cell r="U37">
            <v>105.95619072021805</v>
          </cell>
          <cell r="V37">
            <v>-9.1741143440485189</v>
          </cell>
          <cell r="W37">
            <v>72.13852516859572</v>
          </cell>
          <cell r="X37">
            <v>149.82553889811692</v>
          </cell>
          <cell r="Y37">
            <v>158.33482234801133</v>
          </cell>
          <cell r="Z37">
            <v>164.09472072474995</v>
          </cell>
          <cell r="AA37">
            <v>169.63990722185753</v>
          </cell>
        </row>
        <row r="38">
          <cell r="B38" t="str">
            <v xml:space="preserve">  Interest expense and other charges</v>
          </cell>
          <cell r="C38">
            <v>43930.866095230427</v>
          </cell>
          <cell r="D38">
            <v>43279.271001779947</v>
          </cell>
          <cell r="E38">
            <v>43231.251790156013</v>
          </cell>
          <cell r="F38">
            <v>43895.478659199063</v>
          </cell>
          <cell r="G38">
            <v>44257.081620815465</v>
          </cell>
          <cell r="H38">
            <v>44421.093645222405</v>
          </cell>
          <cell r="I38">
            <v>44506.854763974276</v>
          </cell>
          <cell r="K38" t="str">
            <v xml:space="preserve">  Interest expense and other charges</v>
          </cell>
          <cell r="L38">
            <v>38098.653495620551</v>
          </cell>
          <cell r="M38">
            <v>36452.591972774615</v>
          </cell>
          <cell r="N38">
            <v>36214.229797500273</v>
          </cell>
          <cell r="O38">
            <v>35751.961061312839</v>
          </cell>
          <cell r="P38">
            <v>35626.34984232526</v>
          </cell>
          <cell r="Q38">
            <v>35460.568625678563</v>
          </cell>
          <cell r="R38">
            <v>35228.830214488538</v>
          </cell>
          <cell r="T38" t="str">
            <v xml:space="preserve">  Interest expense and other charges</v>
          </cell>
          <cell r="U38">
            <v>5832.2125996098812</v>
          </cell>
          <cell r="V38">
            <v>6826.6790290053259</v>
          </cell>
          <cell r="W38">
            <v>7017.021992655742</v>
          </cell>
          <cell r="X38">
            <v>8143.517597886218</v>
          </cell>
          <cell r="Y38">
            <v>8630.731778490197</v>
          </cell>
          <cell r="Z38">
            <v>8960.5250195438384</v>
          </cell>
          <cell r="AA38">
            <v>9278.024549485739</v>
          </cell>
        </row>
        <row r="39">
          <cell r="B39" t="str">
            <v>Total other costs and expenses</v>
          </cell>
          <cell r="C39">
            <v>214108.03718523044</v>
          </cell>
          <cell r="D39">
            <v>235843.34345177995</v>
          </cell>
          <cell r="E39">
            <v>235865.44088541824</v>
          </cell>
          <cell r="F39">
            <v>223759.54771198315</v>
          </cell>
          <cell r="G39">
            <v>225437.25715471886</v>
          </cell>
          <cell r="H39">
            <v>220571.42179103859</v>
          </cell>
          <cell r="I39">
            <v>222025.90595104077</v>
          </cell>
          <cell r="K39" t="str">
            <v>Total other costs and expenses</v>
          </cell>
          <cell r="L39">
            <v>197879.17617562055</v>
          </cell>
          <cell r="M39">
            <v>216076.50265277462</v>
          </cell>
          <cell r="N39">
            <v>220034.74454276249</v>
          </cell>
          <cell r="O39">
            <v>209294.35576409695</v>
          </cell>
          <cell r="P39">
            <v>210484.85102622866</v>
          </cell>
          <cell r="Q39">
            <v>205289.22242149475</v>
          </cell>
          <cell r="R39">
            <v>206426.20705155504</v>
          </cell>
          <cell r="T39" t="str">
            <v>Total other costs and expenses</v>
          </cell>
          <cell r="U39">
            <v>16228.861009609884</v>
          </cell>
          <cell r="V39">
            <v>19766.840799005327</v>
          </cell>
          <cell r="W39">
            <v>15830.696342655739</v>
          </cell>
          <cell r="X39">
            <v>14465.191947886216</v>
          </cell>
          <cell r="Y39">
            <v>14952.406128490196</v>
          </cell>
          <cell r="Z39">
            <v>15282.199369543838</v>
          </cell>
          <cell r="AA39">
            <v>15599.698899485738</v>
          </cell>
        </row>
        <row r="40">
          <cell r="B40" t="str">
            <v>EARNINGS BEFORE TAXES</v>
          </cell>
          <cell r="C40">
            <v>43788.413614769437</v>
          </cell>
          <cell r="D40">
            <v>69501.633418219717</v>
          </cell>
          <cell r="E40">
            <v>71601.288947775116</v>
          </cell>
          <cell r="F40">
            <v>121412.27482805046</v>
          </cell>
          <cell r="G40">
            <v>128439.87022291066</v>
          </cell>
          <cell r="H40">
            <v>131842.25420090801</v>
          </cell>
          <cell r="I40">
            <v>135612.30780649724</v>
          </cell>
          <cell r="K40" t="str">
            <v>EARNINGS BEFORE TAXES</v>
          </cell>
          <cell r="L40">
            <v>15306.93830437932</v>
          </cell>
          <cell r="M40">
            <v>32197.603817225376</v>
          </cell>
          <cell r="N40">
            <v>37222.517297236394</v>
          </cell>
          <cell r="O40">
            <v>61010.440225556144</v>
          </cell>
          <cell r="P40">
            <v>65138.574935861834</v>
          </cell>
          <cell r="Q40">
            <v>68243.463543931051</v>
          </cell>
          <cell r="R40">
            <v>71886.216904600034</v>
          </cell>
          <cell r="T40" t="str">
            <v>EARNINGS BEFORE TAXES</v>
          </cell>
          <cell r="U40">
            <v>28481.475310390117</v>
          </cell>
          <cell r="V40">
            <v>37304.029600994691</v>
          </cell>
          <cell r="W40">
            <v>34378.771650538729</v>
          </cell>
          <cell r="X40">
            <v>60401.834602494266</v>
          </cell>
          <cell r="Y40">
            <v>63301.295287049026</v>
          </cell>
          <cell r="Z40">
            <v>63598.790656976962</v>
          </cell>
          <cell r="AA40">
            <v>63726.090901896983</v>
          </cell>
        </row>
        <row r="41">
          <cell r="B41" t="str">
            <v>Net income tax expense (benefit)</v>
          </cell>
          <cell r="C41">
            <v>16510.093901669359</v>
          </cell>
          <cell r="D41">
            <v>24772.521758877017</v>
          </cell>
          <cell r="E41">
            <v>24899.891131721328</v>
          </cell>
          <cell r="F41">
            <v>42333.73618981766</v>
          </cell>
          <cell r="G41">
            <v>44793.394578018822</v>
          </cell>
          <cell r="H41">
            <v>45984.22897031781</v>
          </cell>
          <cell r="I41">
            <v>47303.747732274096</v>
          </cell>
          <cell r="K41" t="str">
            <v>Net income tax expense (benefit)</v>
          </cell>
          <cell r="L41">
            <v>5908.3884425328188</v>
          </cell>
          <cell r="M41">
            <v>11207.437298528885</v>
          </cell>
          <cell r="N41">
            <v>12894.68105403277</v>
          </cell>
          <cell r="O41">
            <v>21220.454078944669</v>
          </cell>
          <cell r="P41">
            <v>22665.301227551659</v>
          </cell>
          <cell r="Q41">
            <v>23752.012240375869</v>
          </cell>
          <cell r="R41">
            <v>25026.975916610147</v>
          </cell>
          <cell r="T41" t="str">
            <v>Net income tax expense (benefit)</v>
          </cell>
          <cell r="U41">
            <v>10601.705459136541</v>
          </cell>
          <cell r="V41">
            <v>13565.084460348133</v>
          </cell>
          <cell r="W41">
            <v>12005.21007768856</v>
          </cell>
          <cell r="X41">
            <v>21113.282110872995</v>
          </cell>
          <cell r="Y41">
            <v>22128.093350467163</v>
          </cell>
          <cell r="Z41">
            <v>22232.216729941938</v>
          </cell>
          <cell r="AA41">
            <v>22276.771815663949</v>
          </cell>
        </row>
        <row r="42">
          <cell r="B42" t="str">
            <v>NET INCOME (LOSS)</v>
          </cell>
          <cell r="C42">
            <v>27278.319713100078</v>
          </cell>
          <cell r="D42">
            <v>44729.1116593427</v>
          </cell>
          <cell r="E42">
            <v>46701.397816053788</v>
          </cell>
          <cell r="F42">
            <v>79078.5386382328</v>
          </cell>
          <cell r="G42">
            <v>83646.475644891834</v>
          </cell>
          <cell r="H42">
            <v>85858.025230590196</v>
          </cell>
          <cell r="I42">
            <v>88308.560074223147</v>
          </cell>
          <cell r="K42" t="str">
            <v>NET INCOME (LOSS)</v>
          </cell>
          <cell r="L42">
            <v>9398.5498618465026</v>
          </cell>
          <cell r="M42">
            <v>20990.166518696489</v>
          </cell>
          <cell r="N42">
            <v>24327.836243203623</v>
          </cell>
          <cell r="O42">
            <v>39789.986146611474</v>
          </cell>
          <cell r="P42">
            <v>42473.273708310175</v>
          </cell>
          <cell r="Q42">
            <v>44491.451303555179</v>
          </cell>
          <cell r="R42">
            <v>46859.240987989891</v>
          </cell>
          <cell r="T42" t="str">
            <v>NET INCOME (LOSS)</v>
          </cell>
          <cell r="U42">
            <v>17879.769851253575</v>
          </cell>
          <cell r="V42">
            <v>23738.94514064656</v>
          </cell>
          <cell r="W42">
            <v>22373.561572850169</v>
          </cell>
          <cell r="X42">
            <v>39288.552491621274</v>
          </cell>
          <cell r="Y42">
            <v>41173.201936581863</v>
          </cell>
          <cell r="Z42">
            <v>41366.573927035024</v>
          </cell>
          <cell r="AA42">
            <v>41449.319086233038</v>
          </cell>
        </row>
        <row r="44">
          <cell r="B44" t="str">
            <v>NOTE: EBITDA</v>
          </cell>
          <cell r="C44">
            <v>155688.53860999984</v>
          </cell>
          <cell r="D44">
            <v>184268.78372999979</v>
          </cell>
          <cell r="E44">
            <v>203574.5386914642</v>
          </cell>
          <cell r="F44">
            <v>256806.2317380356</v>
          </cell>
          <cell r="G44">
            <v>266633.80351345177</v>
          </cell>
          <cell r="H44">
            <v>266306.32335568243</v>
          </cell>
          <cell r="I44">
            <v>272639.26191985031</v>
          </cell>
          <cell r="K44" t="str">
            <v>NOTE: EBITDA</v>
          </cell>
          <cell r="L44">
            <v>113224.13727999992</v>
          </cell>
          <cell r="M44">
            <v>131546.62461000009</v>
          </cell>
          <cell r="N44">
            <v>151276.45614369609</v>
          </cell>
          <cell r="O44">
            <v>176625.41417083135</v>
          </cell>
          <cell r="P44">
            <v>182649.74666704916</v>
          </cell>
          <cell r="Q44">
            <v>181319.62925384822</v>
          </cell>
          <cell r="R44">
            <v>186832.41939870385</v>
          </cell>
          <cell r="T44" t="str">
            <v>NOTE: EBITDA</v>
          </cell>
          <cell r="U44">
            <v>42464.401330000001</v>
          </cell>
          <cell r="V44">
            <v>52722.159120000018</v>
          </cell>
          <cell r="W44">
            <v>52298.082547768252</v>
          </cell>
          <cell r="X44">
            <v>80180.817567204387</v>
          </cell>
          <cell r="Y44">
            <v>83984.056846402731</v>
          </cell>
          <cell r="Z44">
            <v>84986.694101834379</v>
          </cell>
          <cell r="AA44">
            <v>85806.842521146376</v>
          </cell>
        </row>
        <row r="46">
          <cell r="B46" t="str">
            <v>CONSOLIDATED PIPELINE AND DISTRIBUTION</v>
          </cell>
          <cell r="K46" t="str">
            <v>DISTRIBUTION SYSTEMS</v>
          </cell>
          <cell r="R46" t="str">
            <v>Base Case</v>
          </cell>
          <cell r="T46" t="str">
            <v>CORE PIPELINE</v>
          </cell>
          <cell r="AA46" t="str">
            <v>Base Case</v>
          </cell>
        </row>
        <row r="47">
          <cell r="B47" t="str">
            <v>BALANCE SHEET</v>
          </cell>
          <cell r="K47" t="str">
            <v>BALANCE SHEET</v>
          </cell>
          <cell r="R47" t="str">
            <v>DRAFT - CONFIDENTIAL</v>
          </cell>
          <cell r="T47" t="str">
            <v>BALANCE SHEET</v>
          </cell>
          <cell r="AA47" t="str">
            <v>DRAFT - CONFIDENTIAL</v>
          </cell>
        </row>
        <row r="48">
          <cell r="B48" t="str">
            <v>(Dollar amounts in thousands)</v>
          </cell>
          <cell r="K48" t="str">
            <v>(Dollar amounts in thousands)</v>
          </cell>
          <cell r="T48" t="str">
            <v>(Dollar amounts in thousands)</v>
          </cell>
        </row>
        <row r="50">
          <cell r="C50">
            <v>2002</v>
          </cell>
          <cell r="D50">
            <v>2003</v>
          </cell>
          <cell r="L50">
            <v>2002</v>
          </cell>
          <cell r="M50">
            <v>2003</v>
          </cell>
          <cell r="U50">
            <v>2002</v>
          </cell>
          <cell r="V50">
            <v>2003</v>
          </cell>
        </row>
        <row r="51">
          <cell r="B51" t="str">
            <v>ASSETS</v>
          </cell>
          <cell r="K51" t="str">
            <v>ASSETS</v>
          </cell>
          <cell r="T51" t="str">
            <v>ASSETS</v>
          </cell>
        </row>
        <row r="52">
          <cell r="B52" t="str">
            <v>Current assets</v>
          </cell>
          <cell r="K52" t="str">
            <v>Current assets</v>
          </cell>
          <cell r="T52" t="str">
            <v>Current assets</v>
          </cell>
        </row>
        <row r="53">
          <cell r="B53" t="str">
            <v>Cash and cash equivalents</v>
          </cell>
          <cell r="C53">
            <v>4280.5686100000003</v>
          </cell>
          <cell r="D53">
            <v>3408.6190000000001</v>
          </cell>
          <cell r="K53" t="str">
            <v>Cash and cash equivalents</v>
          </cell>
          <cell r="L53">
            <v>4280.5686100000003</v>
          </cell>
          <cell r="M53">
            <v>3408.6190000000001</v>
          </cell>
          <cell r="T53" t="str">
            <v>Cash and cash equivalents</v>
          </cell>
          <cell r="U53">
            <v>0</v>
          </cell>
          <cell r="V53">
            <v>0</v>
          </cell>
        </row>
        <row r="54">
          <cell r="B54" t="str">
            <v>Accounts receivable</v>
          </cell>
          <cell r="C54">
            <v>113489.71441000002</v>
          </cell>
          <cell r="D54">
            <v>117259.484</v>
          </cell>
          <cell r="K54" t="str">
            <v>Accounts receivable</v>
          </cell>
          <cell r="L54">
            <v>105780.54241000001</v>
          </cell>
          <cell r="M54">
            <v>116061.484</v>
          </cell>
          <cell r="T54" t="str">
            <v>Accounts receivable</v>
          </cell>
          <cell r="U54">
            <v>7709.1720000000005</v>
          </cell>
          <cell r="V54">
            <v>1198</v>
          </cell>
        </row>
        <row r="55">
          <cell r="B55" t="str">
            <v>Notes and temporary cash advances</v>
          </cell>
          <cell r="C55">
            <v>18</v>
          </cell>
          <cell r="D55">
            <v>18</v>
          </cell>
          <cell r="K55" t="str">
            <v>Notes and temporary cash advances</v>
          </cell>
          <cell r="L55">
            <v>18</v>
          </cell>
          <cell r="M55">
            <v>18</v>
          </cell>
          <cell r="T55" t="str">
            <v>Notes and temporary cash advances</v>
          </cell>
          <cell r="U55">
            <v>0</v>
          </cell>
          <cell r="V55">
            <v>0</v>
          </cell>
        </row>
        <row r="56">
          <cell r="B56" t="str">
            <v>Inventories</v>
          </cell>
          <cell r="C56">
            <v>7151.15949</v>
          </cell>
          <cell r="D56">
            <v>5108.7409100000004</v>
          </cell>
          <cell r="K56" t="str">
            <v>Inventories</v>
          </cell>
          <cell r="L56">
            <v>7152.5774899999997</v>
          </cell>
          <cell r="M56">
            <v>5157.8809099999999</v>
          </cell>
          <cell r="T56" t="str">
            <v>Inventories</v>
          </cell>
          <cell r="U56">
            <v>-1.4180000000001201</v>
          </cell>
          <cell r="V56">
            <v>-49.139999999999873</v>
          </cell>
        </row>
        <row r="57">
          <cell r="B57" t="str">
            <v>Gas Stored Underground</v>
          </cell>
          <cell r="C57">
            <v>118140.35652999999</v>
          </cell>
          <cell r="D57">
            <v>139061.01808000001</v>
          </cell>
          <cell r="K57" t="str">
            <v>Gas Stored Underground</v>
          </cell>
          <cell r="L57">
            <v>118140.35652999999</v>
          </cell>
          <cell r="M57">
            <v>139061.01808000001</v>
          </cell>
          <cell r="T57" t="str">
            <v>Gas Stored Underground</v>
          </cell>
          <cell r="U57">
            <v>0</v>
          </cell>
          <cell r="V57">
            <v>0</v>
          </cell>
        </row>
        <row r="58">
          <cell r="B58" t="str">
            <v>Prepayments</v>
          </cell>
          <cell r="C58">
            <v>2596.1056600000002</v>
          </cell>
          <cell r="D58">
            <v>3533.54585</v>
          </cell>
          <cell r="K58" t="str">
            <v>Prepayments</v>
          </cell>
          <cell r="L58">
            <v>2459.2126600000001</v>
          </cell>
          <cell r="M58">
            <v>3533.54585</v>
          </cell>
          <cell r="T58" t="str">
            <v>Prepayments</v>
          </cell>
          <cell r="U58">
            <v>136.893</v>
          </cell>
          <cell r="V58">
            <v>0</v>
          </cell>
        </row>
        <row r="59">
          <cell r="B59" t="str">
            <v>Other current assets</v>
          </cell>
          <cell r="C59">
            <v>8354.3094799999999</v>
          </cell>
          <cell r="D59">
            <v>3077.6184499999999</v>
          </cell>
          <cell r="K59" t="str">
            <v>Other current assets</v>
          </cell>
          <cell r="L59">
            <v>8354.3094799999999</v>
          </cell>
          <cell r="M59">
            <v>3077.6184499999999</v>
          </cell>
          <cell r="T59" t="str">
            <v>Other current assets</v>
          </cell>
          <cell r="U59">
            <v>0</v>
          </cell>
          <cell r="V59">
            <v>0</v>
          </cell>
        </row>
        <row r="60">
          <cell r="B60" t="str">
            <v>Total current assets</v>
          </cell>
          <cell r="C60">
            <v>254030.21418000001</v>
          </cell>
          <cell r="D60">
            <v>271467.02629000001</v>
          </cell>
          <cell r="K60" t="str">
            <v>Total current assets</v>
          </cell>
          <cell r="L60">
            <v>246185.56717999998</v>
          </cell>
          <cell r="M60">
            <v>270318.16629000002</v>
          </cell>
          <cell r="T60" t="str">
            <v>Total current assets</v>
          </cell>
          <cell r="U60">
            <v>7844.6470000000008</v>
          </cell>
          <cell r="V60">
            <v>1148.8600000000001</v>
          </cell>
        </row>
        <row r="61">
          <cell r="B61" t="str">
            <v>Investments</v>
          </cell>
          <cell r="C61">
            <v>2963.893</v>
          </cell>
          <cell r="D61">
            <v>4195.2406499999997</v>
          </cell>
          <cell r="K61" t="str">
            <v>Investments</v>
          </cell>
          <cell r="L61">
            <v>2540.3870000000002</v>
          </cell>
          <cell r="M61">
            <v>4016.0165850000003</v>
          </cell>
          <cell r="T61" t="str">
            <v>Investments</v>
          </cell>
          <cell r="U61">
            <v>423.50599999999986</v>
          </cell>
          <cell r="V61">
            <v>179.22406499999988</v>
          </cell>
        </row>
        <row r="62">
          <cell r="B62" t="str">
            <v>Goodwill</v>
          </cell>
          <cell r="C62">
            <v>0</v>
          </cell>
          <cell r="D62">
            <v>0</v>
          </cell>
          <cell r="K62" t="str">
            <v>Goodwill</v>
          </cell>
          <cell r="L62">
            <v>0</v>
          </cell>
          <cell r="M62">
            <v>0</v>
          </cell>
          <cell r="T62" t="str">
            <v>Goodwill</v>
          </cell>
          <cell r="U62">
            <v>0</v>
          </cell>
          <cell r="V62">
            <v>0</v>
          </cell>
        </row>
        <row r="63">
          <cell r="B63" t="str">
            <v>Property, Plant and Equipment</v>
          </cell>
          <cell r="K63" t="str">
            <v>Property, Plant and Equipment</v>
          </cell>
          <cell r="T63" t="str">
            <v>Property, Plant and Equipment</v>
          </cell>
        </row>
        <row r="64">
          <cell r="B64" t="str">
            <v>Gross plant in service</v>
          </cell>
          <cell r="C64">
            <v>2362573.1591099999</v>
          </cell>
          <cell r="D64">
            <v>2457531.92</v>
          </cell>
          <cell r="K64" t="str">
            <v>Gross plant in service</v>
          </cell>
          <cell r="L64">
            <v>1923168.0001099999</v>
          </cell>
          <cell r="M64">
            <v>2018230.6710000001</v>
          </cell>
          <cell r="T64" t="str">
            <v>Gross plant in service</v>
          </cell>
          <cell r="U64">
            <v>439405.15899999999</v>
          </cell>
          <cell r="V64">
            <v>439301.24900000007</v>
          </cell>
        </row>
        <row r="65">
          <cell r="B65" t="str">
            <v>Accumulated deprec and amort</v>
          </cell>
          <cell r="C65">
            <v>-898881.54663</v>
          </cell>
          <cell r="D65">
            <v>-963597.49100000004</v>
          </cell>
          <cell r="K65" t="str">
            <v>Accumulated deprec and amort</v>
          </cell>
          <cell r="L65">
            <v>-697898.47962999996</v>
          </cell>
          <cell r="M65">
            <v>-754068.00100000005</v>
          </cell>
          <cell r="T65" t="str">
            <v>Accumulated deprec and amort</v>
          </cell>
          <cell r="U65">
            <v>-200983.06700000001</v>
          </cell>
          <cell r="V65">
            <v>-209529.48999999996</v>
          </cell>
        </row>
        <row r="66">
          <cell r="B66" t="str">
            <v>Net plant in service</v>
          </cell>
          <cell r="C66">
            <v>1463691.6124799999</v>
          </cell>
          <cell r="D66">
            <v>1493934.429</v>
          </cell>
          <cell r="K66" t="str">
            <v>Net plant in service</v>
          </cell>
          <cell r="L66">
            <v>1225269.5204799999</v>
          </cell>
          <cell r="M66">
            <v>1264162.67</v>
          </cell>
          <cell r="T66" t="str">
            <v>Net plant in service</v>
          </cell>
          <cell r="U66">
            <v>238422.09199999998</v>
          </cell>
          <cell r="V66">
            <v>229771.75900000011</v>
          </cell>
        </row>
        <row r="67">
          <cell r="B67" t="str">
            <v xml:space="preserve">  Construction work in progress</v>
          </cell>
          <cell r="C67">
            <v>39391.420559999999</v>
          </cell>
          <cell r="D67">
            <v>46289.5</v>
          </cell>
          <cell r="K67" t="str">
            <v xml:space="preserve">  Construction work in progress</v>
          </cell>
          <cell r="L67">
            <v>30358.167559999998</v>
          </cell>
          <cell r="M67">
            <v>39591.377999999997</v>
          </cell>
          <cell r="T67" t="str">
            <v xml:space="preserve">  Construction work in progress</v>
          </cell>
          <cell r="U67">
            <v>9033.2530000000006</v>
          </cell>
          <cell r="V67">
            <v>6698.1219999999994</v>
          </cell>
        </row>
        <row r="68">
          <cell r="B68" t="str">
            <v xml:space="preserve">  Plant held for future use</v>
          </cell>
          <cell r="C68">
            <v>0</v>
          </cell>
          <cell r="D68">
            <v>0</v>
          </cell>
          <cell r="K68" t="str">
            <v xml:space="preserve">  Plant held for future use</v>
          </cell>
          <cell r="L68">
            <v>0</v>
          </cell>
          <cell r="M68">
            <v>0</v>
          </cell>
          <cell r="T68" t="str">
            <v xml:space="preserve">  Plant held for future use</v>
          </cell>
          <cell r="U68">
            <v>0</v>
          </cell>
          <cell r="V68">
            <v>0</v>
          </cell>
        </row>
        <row r="69">
          <cell r="B69" t="str">
            <v>Net Plant</v>
          </cell>
          <cell r="C69">
            <v>1503083.0330399999</v>
          </cell>
          <cell r="D69">
            <v>1540223.929</v>
          </cell>
          <cell r="K69" t="str">
            <v>Net Plant</v>
          </cell>
          <cell r="L69">
            <v>1255627.6880399999</v>
          </cell>
          <cell r="M69">
            <v>1303754.048</v>
          </cell>
          <cell r="T69" t="str">
            <v>Net Plant</v>
          </cell>
          <cell r="U69">
            <v>247455.34499999997</v>
          </cell>
          <cell r="V69">
            <v>236469.88100000011</v>
          </cell>
        </row>
        <row r="70">
          <cell r="B70" t="str">
            <v>Unamortized debt expense</v>
          </cell>
          <cell r="C70">
            <v>0</v>
          </cell>
          <cell r="D70">
            <v>0</v>
          </cell>
          <cell r="K70" t="str">
            <v>Unamortized debt expense</v>
          </cell>
          <cell r="L70">
            <v>0</v>
          </cell>
          <cell r="M70">
            <v>0</v>
          </cell>
          <cell r="T70" t="str">
            <v>Unamortized debt expense</v>
          </cell>
          <cell r="U70">
            <v>0</v>
          </cell>
          <cell r="V70">
            <v>0</v>
          </cell>
        </row>
        <row r="71">
          <cell r="B71" t="str">
            <v>Deferred AMT asset</v>
          </cell>
          <cell r="C71">
            <v>0</v>
          </cell>
          <cell r="D71">
            <v>0</v>
          </cell>
          <cell r="K71" t="str">
            <v>Deferred AMT asset</v>
          </cell>
          <cell r="L71">
            <v>0</v>
          </cell>
          <cell r="M71">
            <v>0</v>
          </cell>
          <cell r="T71" t="str">
            <v>Deferred AMT asset</v>
          </cell>
          <cell r="U71">
            <v>0</v>
          </cell>
          <cell r="V71">
            <v>0</v>
          </cell>
        </row>
        <row r="72">
          <cell r="B72" t="str">
            <v>Regulatory assets</v>
          </cell>
          <cell r="C72">
            <v>91031.132910000015</v>
          </cell>
          <cell r="D72">
            <v>32320.454999999998</v>
          </cell>
          <cell r="K72" t="str">
            <v>Regulatory assets</v>
          </cell>
          <cell r="L72">
            <v>88436.399910000007</v>
          </cell>
          <cell r="M72">
            <v>32031.254999999997</v>
          </cell>
          <cell r="T72" t="str">
            <v>Regulatory assets</v>
          </cell>
          <cell r="U72">
            <v>2594.7330000000002</v>
          </cell>
          <cell r="V72">
            <v>289.19999999999982</v>
          </cell>
        </row>
        <row r="73">
          <cell r="B73" t="str">
            <v>Other assets</v>
          </cell>
          <cell r="C73">
            <v>6949.0067300000001</v>
          </cell>
          <cell r="D73">
            <v>12049.945</v>
          </cell>
          <cell r="K73" t="str">
            <v>Other assets</v>
          </cell>
          <cell r="L73">
            <v>6937.4347299999999</v>
          </cell>
          <cell r="M73">
            <v>12049.945</v>
          </cell>
          <cell r="T73" t="str">
            <v>Other assets</v>
          </cell>
          <cell r="U73">
            <v>11.572000000000116</v>
          </cell>
          <cell r="V73">
            <v>0</v>
          </cell>
        </row>
        <row r="74">
          <cell r="B74" t="str">
            <v>TOTAL ASSETS</v>
          </cell>
          <cell r="C74">
            <v>1858057.2798599999</v>
          </cell>
          <cell r="D74">
            <v>1860256.5959400001</v>
          </cell>
          <cell r="K74" t="str">
            <v>TOTAL ASSETS</v>
          </cell>
          <cell r="L74">
            <v>1599727.4768599998</v>
          </cell>
          <cell r="M74">
            <v>1622169.4308749998</v>
          </cell>
          <cell r="T74" t="str">
            <v>TOTAL ASSETS</v>
          </cell>
          <cell r="U74">
            <v>258329.80299999996</v>
          </cell>
          <cell r="V74">
            <v>238087.16506500012</v>
          </cell>
        </row>
        <row r="76">
          <cell r="B76" t="str">
            <v>LIABILITIES</v>
          </cell>
          <cell r="K76" t="str">
            <v>LIABILITIES</v>
          </cell>
          <cell r="T76" t="str">
            <v>LIABILITIES</v>
          </cell>
        </row>
        <row r="77">
          <cell r="B77" t="str">
            <v>Current Liabilities</v>
          </cell>
          <cell r="K77" t="str">
            <v>Current Liabilities</v>
          </cell>
          <cell r="T77" t="str">
            <v>Current Liabilities</v>
          </cell>
        </row>
        <row r="78">
          <cell r="B78" t="str">
            <v>Accounts payable</v>
          </cell>
          <cell r="C78">
            <v>168821.45125000001</v>
          </cell>
          <cell r="D78">
            <v>170731.09899999999</v>
          </cell>
          <cell r="K78" t="str">
            <v>Accounts payable</v>
          </cell>
          <cell r="L78">
            <v>162791.58225000001</v>
          </cell>
          <cell r="M78">
            <v>168844.59899999999</v>
          </cell>
          <cell r="T78" t="str">
            <v>Accounts payable</v>
          </cell>
          <cell r="U78">
            <v>6029.8689999999988</v>
          </cell>
          <cell r="V78">
            <v>1886.5</v>
          </cell>
        </row>
        <row r="79">
          <cell r="B79" t="str">
            <v>Notes and advances payable</v>
          </cell>
          <cell r="C79">
            <v>0</v>
          </cell>
          <cell r="D79">
            <v>0</v>
          </cell>
          <cell r="K79" t="str">
            <v>Notes and advances payable</v>
          </cell>
          <cell r="L79">
            <v>0</v>
          </cell>
          <cell r="M79">
            <v>0</v>
          </cell>
          <cell r="T79" t="str">
            <v>Notes and advances payable</v>
          </cell>
          <cell r="U79">
            <v>0</v>
          </cell>
          <cell r="V79">
            <v>0</v>
          </cell>
        </row>
        <row r="80">
          <cell r="B80" t="str">
            <v>Accrued Interest</v>
          </cell>
          <cell r="C80">
            <v>5959.3973699999997</v>
          </cell>
          <cell r="D80">
            <v>6439</v>
          </cell>
          <cell r="K80" t="str">
            <v>Accrued Interest</v>
          </cell>
          <cell r="L80">
            <v>5959.3973699999997</v>
          </cell>
          <cell r="M80">
            <v>6439</v>
          </cell>
          <cell r="T80" t="str">
            <v>Accrued Interest</v>
          </cell>
          <cell r="U80">
            <v>0</v>
          </cell>
          <cell r="V80">
            <v>0</v>
          </cell>
        </row>
        <row r="81">
          <cell r="B81" t="str">
            <v>Federal income taxes accrued</v>
          </cell>
          <cell r="C81">
            <v>-8444.2220600000001</v>
          </cell>
          <cell r="D81">
            <v>11735</v>
          </cell>
          <cell r="K81" t="str">
            <v>Federal income taxes accrued</v>
          </cell>
          <cell r="L81">
            <v>195.16993999999977</v>
          </cell>
          <cell r="M81">
            <v>11735</v>
          </cell>
          <cell r="T81" t="str">
            <v>Federal income taxes accrued</v>
          </cell>
          <cell r="U81">
            <v>-8639.3919999999998</v>
          </cell>
          <cell r="V81">
            <v>0</v>
          </cell>
        </row>
        <row r="82">
          <cell r="B82" t="str">
            <v>Accrued taxes other than income taxes</v>
          </cell>
          <cell r="C82">
            <v>20912.388650000001</v>
          </cell>
          <cell r="D82">
            <v>20572</v>
          </cell>
          <cell r="K82" t="str">
            <v>Accrued taxes other than income taxes</v>
          </cell>
          <cell r="L82">
            <v>17839.601650000001</v>
          </cell>
          <cell r="M82">
            <v>30239.7</v>
          </cell>
          <cell r="T82" t="str">
            <v>Accrued taxes other than income taxes</v>
          </cell>
          <cell r="U82">
            <v>3072.7869999999998</v>
          </cell>
          <cell r="V82">
            <v>-9667.7000000000007</v>
          </cell>
        </row>
        <row r="83">
          <cell r="B83" t="str">
            <v>Other current liabilities</v>
          </cell>
          <cell r="C83">
            <v>29817.012390000004</v>
          </cell>
          <cell r="D83">
            <v>47558.995999999999</v>
          </cell>
          <cell r="K83" t="str">
            <v>Other current liabilities</v>
          </cell>
          <cell r="L83">
            <v>28670.269390000001</v>
          </cell>
          <cell r="M83">
            <v>46563.595999999998</v>
          </cell>
          <cell r="T83" t="str">
            <v>Other current liabilities</v>
          </cell>
          <cell r="U83">
            <v>1146.7430000000004</v>
          </cell>
          <cell r="V83">
            <v>995.39999999999964</v>
          </cell>
        </row>
        <row r="84">
          <cell r="B84" t="str">
            <v>Total Current Liabilities</v>
          </cell>
          <cell r="C84">
            <v>217066.02760000003</v>
          </cell>
          <cell r="D84">
            <v>257036.09499999997</v>
          </cell>
          <cell r="K84" t="str">
            <v>Total Current Liabilities</v>
          </cell>
          <cell r="L84">
            <v>215456.02059999999</v>
          </cell>
          <cell r="M84">
            <v>263821.89500000002</v>
          </cell>
          <cell r="T84" t="str">
            <v>Total Current Liabilities</v>
          </cell>
          <cell r="U84">
            <v>1610.0069999999992</v>
          </cell>
          <cell r="V84">
            <v>-6785.8000000000011</v>
          </cell>
        </row>
        <row r="85">
          <cell r="B85" t="str">
            <v>Unamortized premium or discount on debt</v>
          </cell>
          <cell r="C85">
            <v>0</v>
          </cell>
          <cell r="D85">
            <v>0</v>
          </cell>
          <cell r="K85" t="str">
            <v>Unamortized premium or discount on debt</v>
          </cell>
          <cell r="L85">
            <v>0</v>
          </cell>
          <cell r="M85">
            <v>0</v>
          </cell>
          <cell r="T85" t="str">
            <v>Unamortized premium or discount on debt</v>
          </cell>
          <cell r="U85">
            <v>0</v>
          </cell>
          <cell r="V85">
            <v>0</v>
          </cell>
        </row>
        <row r="86">
          <cell r="B86" t="str">
            <v>Advances from money pool</v>
          </cell>
          <cell r="C86">
            <v>646440.41269469995</v>
          </cell>
          <cell r="D86">
            <v>633445.57340940018</v>
          </cell>
          <cell r="K86" t="str">
            <v>Advances from money pool</v>
          </cell>
          <cell r="L86">
            <v>529050.45436703996</v>
          </cell>
          <cell r="M86">
            <v>534440.72269535006</v>
          </cell>
          <cell r="T86" t="str">
            <v>Advances from money pool</v>
          </cell>
          <cell r="U86">
            <v>117389.95832765999</v>
          </cell>
          <cell r="V86">
            <v>99004.850714050088</v>
          </cell>
        </row>
        <row r="87">
          <cell r="B87" t="str">
            <v>Deferred Income Taxes</v>
          </cell>
          <cell r="C87">
            <v>190551.72700000001</v>
          </cell>
          <cell r="D87">
            <v>189419.71</v>
          </cell>
          <cell r="K87" t="str">
            <v>Deferred Income Taxes</v>
          </cell>
          <cell r="L87">
            <v>142567.193</v>
          </cell>
          <cell r="M87">
            <v>149194.60999999999</v>
          </cell>
          <cell r="T87" t="str">
            <v>Deferred Income Taxes</v>
          </cell>
          <cell r="U87">
            <v>47984.534</v>
          </cell>
          <cell r="V87">
            <v>40225.1</v>
          </cell>
        </row>
        <row r="88">
          <cell r="B88" t="str">
            <v xml:space="preserve">Accumulated deferred investment tax credits  </v>
          </cell>
          <cell r="C88">
            <v>2501.6554699999997</v>
          </cell>
          <cell r="D88">
            <v>2367.6979999999999</v>
          </cell>
          <cell r="K88" t="str">
            <v xml:space="preserve">Accumulated deferred investment tax credits  </v>
          </cell>
          <cell r="L88">
            <v>2197.7994699999999</v>
          </cell>
          <cell r="M88">
            <v>2079.998</v>
          </cell>
          <cell r="T88" t="str">
            <v xml:space="preserve">Accumulated deferred investment tax credits  </v>
          </cell>
          <cell r="U88">
            <v>303.85599999999999</v>
          </cell>
          <cell r="V88">
            <v>287.7</v>
          </cell>
        </row>
        <row r="89">
          <cell r="B89" t="str">
            <v>Regulatory liabilities</v>
          </cell>
          <cell r="C89">
            <v>29469.401990000002</v>
          </cell>
          <cell r="D89">
            <v>18194.11</v>
          </cell>
          <cell r="K89" t="str">
            <v>Regulatory liabilities</v>
          </cell>
          <cell r="L89">
            <v>29305.770990000001</v>
          </cell>
          <cell r="M89">
            <v>18039.172999999999</v>
          </cell>
          <cell r="T89" t="str">
            <v>Regulatory liabilities</v>
          </cell>
          <cell r="U89">
            <v>163.631</v>
          </cell>
          <cell r="V89">
            <v>154.93700000000001</v>
          </cell>
        </row>
        <row r="90">
          <cell r="B90" t="str">
            <v>Other liabilities</v>
          </cell>
          <cell r="C90">
            <v>150938.24683000002</v>
          </cell>
          <cell r="D90">
            <v>151188.83900000001</v>
          </cell>
          <cell r="K90" t="str">
            <v>Other liabilities</v>
          </cell>
          <cell r="L90">
            <v>150427.05083000002</v>
          </cell>
          <cell r="M90">
            <v>150803.21900000001</v>
          </cell>
          <cell r="T90" t="str">
            <v>Other liabilities</v>
          </cell>
          <cell r="U90">
            <v>511.19599999999991</v>
          </cell>
          <cell r="V90">
            <v>385.61999999999898</v>
          </cell>
        </row>
        <row r="91">
          <cell r="B91" t="str">
            <v>Total Liabilities</v>
          </cell>
          <cell r="C91">
            <v>1236967.4715847</v>
          </cell>
          <cell r="D91">
            <v>1251652.0254094002</v>
          </cell>
          <cell r="K91" t="str">
            <v>Total Liabilities</v>
          </cell>
          <cell r="L91">
            <v>1069004.2892570398</v>
          </cell>
          <cell r="M91">
            <v>1118379.61769535</v>
          </cell>
          <cell r="T91" t="str">
            <v>Total Liabilities</v>
          </cell>
          <cell r="U91">
            <v>167963.18232765998</v>
          </cell>
          <cell r="V91">
            <v>133272.40771405009</v>
          </cell>
        </row>
        <row r="92">
          <cell r="B92" t="str">
            <v>Preference stock</v>
          </cell>
          <cell r="C92">
            <v>13942.83243067</v>
          </cell>
          <cell r="D92">
            <v>13662.551583339999</v>
          </cell>
          <cell r="K92" t="str">
            <v>Preference stock</v>
          </cell>
          <cell r="L92">
            <v>13942.83243067</v>
          </cell>
          <cell r="M92">
            <v>13662.551583339999</v>
          </cell>
          <cell r="T92" t="str">
            <v>Preference stock</v>
          </cell>
          <cell r="U92">
            <v>0</v>
          </cell>
          <cell r="V92">
            <v>0</v>
          </cell>
        </row>
        <row r="93">
          <cell r="B93" t="str">
            <v>Shareholders' Equity:</v>
          </cell>
          <cell r="K93" t="str">
            <v>Shareholders' Equity:</v>
          </cell>
          <cell r="T93" t="str">
            <v>Shareholders' Equity:</v>
          </cell>
        </row>
        <row r="94">
          <cell r="B94" t="str">
            <v>Preferred stock, not subject to mandatory redemption</v>
          </cell>
          <cell r="C94">
            <v>0</v>
          </cell>
          <cell r="D94">
            <v>0</v>
          </cell>
          <cell r="K94" t="str">
            <v>Preferred stock, not subject to mandatory redemption</v>
          </cell>
          <cell r="L94">
            <v>0</v>
          </cell>
          <cell r="M94">
            <v>0</v>
          </cell>
          <cell r="T94" t="str">
            <v>Preferred stock, not subject to mandatory redemption</v>
          </cell>
          <cell r="U94">
            <v>0</v>
          </cell>
          <cell r="V94">
            <v>0</v>
          </cell>
        </row>
        <row r="95">
          <cell r="B95" t="str">
            <v>Common stock</v>
          </cell>
          <cell r="C95">
            <v>0</v>
          </cell>
          <cell r="D95">
            <v>0</v>
          </cell>
          <cell r="K95" t="str">
            <v>Common stock</v>
          </cell>
          <cell r="L95">
            <v>0</v>
          </cell>
          <cell r="M95">
            <v>0</v>
          </cell>
          <cell r="T95" t="str">
            <v>Common stock</v>
          </cell>
          <cell r="U95">
            <v>0</v>
          </cell>
          <cell r="V95">
            <v>0</v>
          </cell>
        </row>
        <row r="96">
          <cell r="B96" t="str">
            <v>Additional paid in capital</v>
          </cell>
          <cell r="C96">
            <v>0</v>
          </cell>
          <cell r="D96">
            <v>0</v>
          </cell>
          <cell r="K96" t="str">
            <v>Additional paid in capital</v>
          </cell>
          <cell r="L96">
            <v>0</v>
          </cell>
          <cell r="M96">
            <v>0</v>
          </cell>
          <cell r="T96" t="str">
            <v>Additional paid in capital</v>
          </cell>
          <cell r="U96">
            <v>0</v>
          </cell>
          <cell r="V96">
            <v>0</v>
          </cell>
        </row>
        <row r="97">
          <cell r="B97" t="str">
            <v>Retained Earnings</v>
          </cell>
          <cell r="C97">
            <v>607146.97584463004</v>
          </cell>
          <cell r="D97">
            <v>594942.01894725999</v>
          </cell>
          <cell r="K97" t="str">
            <v>Retained Earnings</v>
          </cell>
          <cell r="L97">
            <v>516780.35517228994</v>
          </cell>
          <cell r="M97">
            <v>490127.26159631001</v>
          </cell>
          <cell r="T97" t="str">
            <v>Retained Earnings</v>
          </cell>
          <cell r="U97">
            <v>90366.620672340039</v>
          </cell>
          <cell r="V97">
            <v>104814.75735095004</v>
          </cell>
        </row>
        <row r="98">
          <cell r="B98" t="str">
            <v>Other comprehensive income</v>
          </cell>
          <cell r="C98">
            <v>0</v>
          </cell>
          <cell r="D98">
            <v>0</v>
          </cell>
          <cell r="K98" t="str">
            <v>Other comprehensive income</v>
          </cell>
          <cell r="L98">
            <v>0</v>
          </cell>
          <cell r="M98">
            <v>0</v>
          </cell>
          <cell r="T98" t="str">
            <v>Other comprehensive income</v>
          </cell>
          <cell r="U98">
            <v>0</v>
          </cell>
          <cell r="V98">
            <v>0</v>
          </cell>
        </row>
        <row r="99">
          <cell r="B99" t="str">
            <v>TOTAL EQUITY</v>
          </cell>
          <cell r="C99">
            <v>621089.80827530008</v>
          </cell>
          <cell r="D99">
            <v>608604.57053060003</v>
          </cell>
          <cell r="K99" t="str">
            <v>TOTAL EQUITY</v>
          </cell>
          <cell r="L99">
            <v>530723.18760295992</v>
          </cell>
          <cell r="M99">
            <v>503789.81317964999</v>
          </cell>
          <cell r="T99" t="str">
            <v>TOTAL EQUITY</v>
          </cell>
          <cell r="U99">
            <v>90366.620672340039</v>
          </cell>
          <cell r="V99">
            <v>104814.75735095004</v>
          </cell>
        </row>
        <row r="100">
          <cell r="B100" t="str">
            <v>TOTAL LIABILITIES AND EQUITY</v>
          </cell>
          <cell r="C100">
            <v>1858057.2798600001</v>
          </cell>
          <cell r="D100">
            <v>1860256.5959400004</v>
          </cell>
          <cell r="K100" t="str">
            <v>TOTAL LIABILITIES AND EQUITY</v>
          </cell>
          <cell r="L100">
            <v>1599727.4768599998</v>
          </cell>
          <cell r="M100">
            <v>1622169.4308750001</v>
          </cell>
          <cell r="T100" t="str">
            <v>TOTAL LIABILITIES AND EQUITY</v>
          </cell>
          <cell r="U100">
            <v>258329.80300000001</v>
          </cell>
          <cell r="V100">
            <v>238087.16506500012</v>
          </cell>
        </row>
        <row r="103">
          <cell r="B103" t="str">
            <v>CONSOLIDATED PIPELINE AND DISTRIBUTION</v>
          </cell>
          <cell r="K103" t="str">
            <v>DISTRIBUTION SYSTEMS</v>
          </cell>
          <cell r="T103" t="str">
            <v>CORE PIPELINE</v>
          </cell>
        </row>
        <row r="104">
          <cell r="B104" t="str">
            <v>ECONOMIC SUMMARY</v>
          </cell>
          <cell r="K104" t="str">
            <v>ECONOMIC SUMMARY</v>
          </cell>
          <cell r="T104" t="str">
            <v>ECONOMIC SUMMARY</v>
          </cell>
        </row>
        <row r="105">
          <cell r="B105" t="str">
            <v>(Dollar amounts in thousands)</v>
          </cell>
          <cell r="K105" t="str">
            <v>(Dollar amounts in thousands)</v>
          </cell>
          <cell r="T105" t="str">
            <v>(Dollar amounts in thousands)</v>
          </cell>
        </row>
        <row r="107">
          <cell r="C107">
            <v>2002</v>
          </cell>
          <cell r="D107">
            <v>2003</v>
          </cell>
          <cell r="L107">
            <v>2002</v>
          </cell>
          <cell r="M107">
            <v>2003</v>
          </cell>
          <cell r="U107">
            <v>2002</v>
          </cell>
          <cell r="V107">
            <v>2003</v>
          </cell>
        </row>
        <row r="108">
          <cell r="B108" t="str">
            <v>CAPITALIZATION:</v>
          </cell>
          <cell r="K108" t="str">
            <v>CAPITALIZATION:</v>
          </cell>
          <cell r="T108" t="str">
            <v>CAPITALIZATION:</v>
          </cell>
        </row>
        <row r="109">
          <cell r="B109" t="str">
            <v>Debt</v>
          </cell>
          <cell r="C109">
            <v>646440.41269469995</v>
          </cell>
          <cell r="D109">
            <v>633445.57340940018</v>
          </cell>
          <cell r="K109" t="str">
            <v>Debt</v>
          </cell>
          <cell r="L109">
            <v>529050.45436703996</v>
          </cell>
          <cell r="M109">
            <v>534440.72269535006</v>
          </cell>
          <cell r="T109" t="str">
            <v>Debt</v>
          </cell>
          <cell r="U109">
            <v>117389.95832765999</v>
          </cell>
          <cell r="V109">
            <v>99004.850714050088</v>
          </cell>
        </row>
        <row r="110">
          <cell r="B110" t="str">
            <v>Preferred</v>
          </cell>
          <cell r="C110">
            <v>13942.83243067</v>
          </cell>
          <cell r="D110">
            <v>13662.551583339999</v>
          </cell>
          <cell r="K110" t="str">
            <v>Preferred</v>
          </cell>
          <cell r="L110">
            <v>13942.83243067</v>
          </cell>
          <cell r="M110">
            <v>13662.551583339999</v>
          </cell>
          <cell r="T110" t="str">
            <v>Preferred</v>
          </cell>
          <cell r="U110">
            <v>0</v>
          </cell>
          <cell r="V110">
            <v>0</v>
          </cell>
        </row>
        <row r="111">
          <cell r="B111" t="str">
            <v>Equity</v>
          </cell>
          <cell r="C111">
            <v>607146.97584463004</v>
          </cell>
          <cell r="D111">
            <v>594942.01894725999</v>
          </cell>
          <cell r="K111" t="str">
            <v>Equity</v>
          </cell>
          <cell r="L111">
            <v>516780.35517228994</v>
          </cell>
          <cell r="M111">
            <v>490127.26159631001</v>
          </cell>
          <cell r="T111" t="str">
            <v>Equity</v>
          </cell>
          <cell r="U111">
            <v>90366.620672340039</v>
          </cell>
          <cell r="V111">
            <v>104814.75735095004</v>
          </cell>
        </row>
        <row r="112">
          <cell r="B112" t="str">
            <v>Total Capitalization</v>
          </cell>
          <cell r="C112">
            <v>1267530.2209700001</v>
          </cell>
          <cell r="D112">
            <v>1242050.1439400003</v>
          </cell>
          <cell r="K112" t="str">
            <v>Total Capitalization</v>
          </cell>
          <cell r="L112">
            <v>1059773.64197</v>
          </cell>
          <cell r="M112">
            <v>1038230.5358750001</v>
          </cell>
          <cell r="T112" t="str">
            <v>Total Capitalization</v>
          </cell>
          <cell r="U112">
            <v>207756.57900000003</v>
          </cell>
          <cell r="V112">
            <v>203819.60806500012</v>
          </cell>
        </row>
        <row r="113">
          <cell r="B113" t="str">
            <v>Equity-to-total capitalization</v>
          </cell>
          <cell r="C113">
            <v>0.47899999999999998</v>
          </cell>
          <cell r="D113">
            <v>0.47899999999999987</v>
          </cell>
          <cell r="K113" t="str">
            <v>Equity-to-total capitalization</v>
          </cell>
          <cell r="L113">
            <v>0.48763276864638133</v>
          </cell>
          <cell r="M113">
            <v>0.47207941267421932</v>
          </cell>
          <cell r="T113" t="str">
            <v>Equity-to-total capitalization</v>
          </cell>
          <cell r="U113">
            <v>0.43496394245276837</v>
          </cell>
          <cell r="V113">
            <v>0.51425257042749073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Act_Cap_Exp"/>
      <sheetName val="summary"/>
      <sheetName val="graph"/>
      <sheetName val="Sheet1"/>
    </sheetNames>
    <sheetDataSet>
      <sheetData sheetId="0"/>
      <sheetData sheetId="1"/>
      <sheetData sheetId="2">
        <row r="2">
          <cell r="A2">
            <v>3</v>
          </cell>
          <cell r="B2">
            <v>80</v>
          </cell>
          <cell r="G2">
            <v>1784921.04</v>
          </cell>
        </row>
        <row r="3">
          <cell r="A3">
            <v>3</v>
          </cell>
          <cell r="B3">
            <v>180</v>
          </cell>
          <cell r="G3">
            <v>416597.05</v>
          </cell>
        </row>
        <row r="4">
          <cell r="A4">
            <v>4</v>
          </cell>
          <cell r="B4">
            <v>80</v>
          </cell>
          <cell r="G4">
            <v>244284.62</v>
          </cell>
        </row>
        <row r="5">
          <cell r="A5">
            <v>4</v>
          </cell>
          <cell r="B5">
            <v>180</v>
          </cell>
          <cell r="G5">
            <v>110148.99</v>
          </cell>
        </row>
        <row r="6">
          <cell r="A6">
            <v>5</v>
          </cell>
          <cell r="B6">
            <v>80</v>
          </cell>
          <cell r="G6">
            <v>244284.64</v>
          </cell>
        </row>
        <row r="7">
          <cell r="A7">
            <v>5</v>
          </cell>
          <cell r="B7">
            <v>180</v>
          </cell>
          <cell r="G7">
            <v>110148.99</v>
          </cell>
        </row>
        <row r="8">
          <cell r="A8">
            <v>1</v>
          </cell>
          <cell r="B8">
            <v>20</v>
          </cell>
        </row>
        <row r="9">
          <cell r="A9">
            <v>1</v>
          </cell>
          <cell r="B9">
            <v>30</v>
          </cell>
        </row>
        <row r="10">
          <cell r="A10">
            <v>1</v>
          </cell>
          <cell r="B10">
            <v>40</v>
          </cell>
        </row>
        <row r="11">
          <cell r="A11">
            <v>1</v>
          </cell>
          <cell r="B11">
            <v>50</v>
          </cell>
        </row>
        <row r="12">
          <cell r="A12">
            <v>1</v>
          </cell>
          <cell r="B12">
            <v>60</v>
          </cell>
        </row>
        <row r="13">
          <cell r="A13">
            <v>1</v>
          </cell>
          <cell r="B13">
            <v>70</v>
          </cell>
        </row>
        <row r="14">
          <cell r="A14">
            <v>1</v>
          </cell>
          <cell r="B14">
            <v>80</v>
          </cell>
        </row>
        <row r="15">
          <cell r="A15">
            <v>1</v>
          </cell>
          <cell r="B15">
            <v>80</v>
          </cell>
        </row>
        <row r="16">
          <cell r="A16">
            <v>1</v>
          </cell>
          <cell r="B16">
            <v>80</v>
          </cell>
        </row>
        <row r="17">
          <cell r="A17">
            <v>1</v>
          </cell>
          <cell r="B17">
            <v>80</v>
          </cell>
        </row>
        <row r="18">
          <cell r="A18">
            <v>1</v>
          </cell>
          <cell r="B18">
            <v>180</v>
          </cell>
        </row>
        <row r="19">
          <cell r="A19">
            <v>1</v>
          </cell>
          <cell r="B19">
            <v>180</v>
          </cell>
        </row>
        <row r="20">
          <cell r="A20">
            <v>1</v>
          </cell>
          <cell r="B20">
            <v>180</v>
          </cell>
        </row>
        <row r="21">
          <cell r="A21">
            <v>1</v>
          </cell>
          <cell r="B21">
            <v>212</v>
          </cell>
        </row>
        <row r="22">
          <cell r="A22">
            <v>1</v>
          </cell>
          <cell r="B22">
            <v>221</v>
          </cell>
        </row>
        <row r="23">
          <cell r="A23">
            <v>1</v>
          </cell>
          <cell r="B23">
            <v>232</v>
          </cell>
        </row>
        <row r="24">
          <cell r="A24">
            <v>1</v>
          </cell>
          <cell r="B24">
            <v>233</v>
          </cell>
        </row>
        <row r="25">
          <cell r="A25">
            <v>1</v>
          </cell>
          <cell r="B25">
            <v>234</v>
          </cell>
        </row>
        <row r="26">
          <cell r="A26">
            <v>1</v>
          </cell>
          <cell r="B26">
            <v>303</v>
          </cell>
        </row>
        <row r="27">
          <cell r="A27">
            <v>2</v>
          </cell>
          <cell r="B27">
            <v>20</v>
          </cell>
        </row>
        <row r="28">
          <cell r="A28">
            <v>2</v>
          </cell>
          <cell r="B28">
            <v>30</v>
          </cell>
        </row>
        <row r="29">
          <cell r="A29">
            <v>2</v>
          </cell>
          <cell r="B29">
            <v>40</v>
          </cell>
        </row>
        <row r="30">
          <cell r="A30">
            <v>2</v>
          </cell>
          <cell r="B30">
            <v>50</v>
          </cell>
        </row>
        <row r="31">
          <cell r="A31">
            <v>2</v>
          </cell>
          <cell r="B31">
            <v>60</v>
          </cell>
        </row>
        <row r="32">
          <cell r="A32">
            <v>2</v>
          </cell>
          <cell r="B32">
            <v>70</v>
          </cell>
        </row>
        <row r="33">
          <cell r="A33">
            <v>2</v>
          </cell>
          <cell r="B33">
            <v>80</v>
          </cell>
        </row>
        <row r="34">
          <cell r="A34">
            <v>2</v>
          </cell>
          <cell r="B34">
            <v>80</v>
          </cell>
        </row>
        <row r="35">
          <cell r="A35">
            <v>2</v>
          </cell>
          <cell r="B35">
            <v>80</v>
          </cell>
        </row>
        <row r="36">
          <cell r="A36">
            <v>2</v>
          </cell>
          <cell r="B36">
            <v>80</v>
          </cell>
        </row>
        <row r="37">
          <cell r="A37">
            <v>2</v>
          </cell>
          <cell r="B37">
            <v>180</v>
          </cell>
        </row>
        <row r="38">
          <cell r="A38">
            <v>2</v>
          </cell>
          <cell r="B38">
            <v>180</v>
          </cell>
        </row>
        <row r="39">
          <cell r="A39">
            <v>2</v>
          </cell>
          <cell r="B39">
            <v>180</v>
          </cell>
        </row>
        <row r="40">
          <cell r="A40">
            <v>2</v>
          </cell>
          <cell r="B40">
            <v>212</v>
          </cell>
        </row>
        <row r="41">
          <cell r="A41">
            <v>2</v>
          </cell>
          <cell r="B41">
            <v>221</v>
          </cell>
        </row>
        <row r="42">
          <cell r="A42">
            <v>2</v>
          </cell>
          <cell r="B42">
            <v>232</v>
          </cell>
        </row>
        <row r="43">
          <cell r="A43">
            <v>2</v>
          </cell>
          <cell r="B43">
            <v>233</v>
          </cell>
        </row>
        <row r="44">
          <cell r="A44">
            <v>2</v>
          </cell>
          <cell r="B44">
            <v>234</v>
          </cell>
        </row>
        <row r="45">
          <cell r="A45">
            <v>2</v>
          </cell>
          <cell r="B45">
            <v>303</v>
          </cell>
        </row>
        <row r="46">
          <cell r="A46">
            <v>3</v>
          </cell>
          <cell r="B46">
            <v>20</v>
          </cell>
        </row>
        <row r="47">
          <cell r="A47">
            <v>3</v>
          </cell>
          <cell r="B47">
            <v>30</v>
          </cell>
        </row>
        <row r="48">
          <cell r="A48">
            <v>3</v>
          </cell>
          <cell r="B48">
            <v>40</v>
          </cell>
        </row>
        <row r="49">
          <cell r="A49">
            <v>3</v>
          </cell>
          <cell r="B49">
            <v>50</v>
          </cell>
        </row>
        <row r="50">
          <cell r="A50">
            <v>3</v>
          </cell>
          <cell r="B50">
            <v>60</v>
          </cell>
        </row>
        <row r="51">
          <cell r="A51">
            <v>3</v>
          </cell>
          <cell r="B51">
            <v>70</v>
          </cell>
        </row>
        <row r="52">
          <cell r="A52">
            <v>3</v>
          </cell>
          <cell r="B52">
            <v>80</v>
          </cell>
        </row>
        <row r="53">
          <cell r="A53">
            <v>3</v>
          </cell>
          <cell r="B53">
            <v>80</v>
          </cell>
        </row>
        <row r="54">
          <cell r="A54">
            <v>3</v>
          </cell>
          <cell r="B54">
            <v>80</v>
          </cell>
        </row>
        <row r="55">
          <cell r="A55">
            <v>3</v>
          </cell>
          <cell r="B55">
            <v>80</v>
          </cell>
        </row>
        <row r="56">
          <cell r="A56">
            <v>3</v>
          </cell>
          <cell r="B56">
            <v>180</v>
          </cell>
        </row>
        <row r="57">
          <cell r="A57">
            <v>3</v>
          </cell>
          <cell r="B57">
            <v>180</v>
          </cell>
        </row>
        <row r="58">
          <cell r="A58">
            <v>3</v>
          </cell>
          <cell r="B58">
            <v>180</v>
          </cell>
        </row>
        <row r="59">
          <cell r="A59">
            <v>3</v>
          </cell>
          <cell r="B59">
            <v>212</v>
          </cell>
        </row>
        <row r="60">
          <cell r="A60">
            <v>3</v>
          </cell>
          <cell r="B60">
            <v>221</v>
          </cell>
        </row>
        <row r="61">
          <cell r="A61">
            <v>3</v>
          </cell>
          <cell r="B61">
            <v>232</v>
          </cell>
        </row>
        <row r="62">
          <cell r="A62">
            <v>3</v>
          </cell>
          <cell r="B62">
            <v>233</v>
          </cell>
        </row>
        <row r="63">
          <cell r="A63">
            <v>3</v>
          </cell>
          <cell r="B63">
            <v>234</v>
          </cell>
        </row>
        <row r="64">
          <cell r="A64">
            <v>3</v>
          </cell>
          <cell r="B64">
            <v>303</v>
          </cell>
        </row>
        <row r="65">
          <cell r="A65">
            <v>4</v>
          </cell>
          <cell r="B65">
            <v>20</v>
          </cell>
        </row>
        <row r="66">
          <cell r="A66">
            <v>4</v>
          </cell>
          <cell r="B66">
            <v>30</v>
          </cell>
        </row>
        <row r="67">
          <cell r="A67">
            <v>4</v>
          </cell>
          <cell r="B67">
            <v>40</v>
          </cell>
        </row>
        <row r="68">
          <cell r="A68">
            <v>4</v>
          </cell>
          <cell r="B68">
            <v>50</v>
          </cell>
        </row>
        <row r="69">
          <cell r="A69">
            <v>4</v>
          </cell>
          <cell r="B69">
            <v>60</v>
          </cell>
        </row>
        <row r="70">
          <cell r="A70">
            <v>4</v>
          </cell>
          <cell r="B70">
            <v>70</v>
          </cell>
        </row>
        <row r="71">
          <cell r="A71">
            <v>4</v>
          </cell>
          <cell r="B71">
            <v>80</v>
          </cell>
        </row>
        <row r="72">
          <cell r="A72">
            <v>4</v>
          </cell>
          <cell r="B72">
            <v>80</v>
          </cell>
        </row>
        <row r="73">
          <cell r="A73">
            <v>4</v>
          </cell>
          <cell r="B73">
            <v>80</v>
          </cell>
        </row>
        <row r="74">
          <cell r="A74">
            <v>4</v>
          </cell>
          <cell r="B74">
            <v>80</v>
          </cell>
        </row>
        <row r="75">
          <cell r="A75">
            <v>4</v>
          </cell>
          <cell r="B75">
            <v>180</v>
          </cell>
        </row>
        <row r="76">
          <cell r="A76">
            <v>4</v>
          </cell>
          <cell r="B76">
            <v>180</v>
          </cell>
        </row>
        <row r="77">
          <cell r="A77">
            <v>4</v>
          </cell>
          <cell r="B77">
            <v>180</v>
          </cell>
        </row>
        <row r="78">
          <cell r="A78">
            <v>4</v>
          </cell>
          <cell r="B78">
            <v>212</v>
          </cell>
        </row>
        <row r="79">
          <cell r="A79">
            <v>4</v>
          </cell>
          <cell r="B79">
            <v>221</v>
          </cell>
        </row>
        <row r="80">
          <cell r="A80">
            <v>4</v>
          </cell>
          <cell r="B80">
            <v>232</v>
          </cell>
        </row>
        <row r="81">
          <cell r="A81">
            <v>4</v>
          </cell>
          <cell r="B81">
            <v>233</v>
          </cell>
        </row>
        <row r="82">
          <cell r="A82">
            <v>4</v>
          </cell>
          <cell r="B82">
            <v>234</v>
          </cell>
        </row>
        <row r="83">
          <cell r="A83">
            <v>4</v>
          </cell>
          <cell r="B83">
            <v>303</v>
          </cell>
        </row>
        <row r="84">
          <cell r="A84">
            <v>5</v>
          </cell>
          <cell r="B84">
            <v>20</v>
          </cell>
        </row>
        <row r="85">
          <cell r="A85">
            <v>5</v>
          </cell>
          <cell r="B85">
            <v>30</v>
          </cell>
        </row>
        <row r="86">
          <cell r="A86">
            <v>5</v>
          </cell>
          <cell r="B86">
            <v>40</v>
          </cell>
        </row>
        <row r="87">
          <cell r="A87">
            <v>5</v>
          </cell>
          <cell r="B87">
            <v>50</v>
          </cell>
        </row>
        <row r="88">
          <cell r="A88">
            <v>5</v>
          </cell>
          <cell r="B88">
            <v>60</v>
          </cell>
        </row>
        <row r="89">
          <cell r="A89">
            <v>5</v>
          </cell>
          <cell r="B89">
            <v>70</v>
          </cell>
        </row>
        <row r="90">
          <cell r="A90">
            <v>5</v>
          </cell>
          <cell r="B90">
            <v>80</v>
          </cell>
        </row>
        <row r="91">
          <cell r="A91">
            <v>5</v>
          </cell>
          <cell r="B91">
            <v>80</v>
          </cell>
        </row>
        <row r="92">
          <cell r="A92">
            <v>5</v>
          </cell>
          <cell r="B92">
            <v>80</v>
          </cell>
        </row>
        <row r="93">
          <cell r="A93">
            <v>5</v>
          </cell>
          <cell r="B93">
            <v>80</v>
          </cell>
        </row>
        <row r="94">
          <cell r="A94">
            <v>5</v>
          </cell>
          <cell r="B94">
            <v>180</v>
          </cell>
        </row>
        <row r="95">
          <cell r="A95">
            <v>5</v>
          </cell>
          <cell r="B95">
            <v>180</v>
          </cell>
        </row>
        <row r="96">
          <cell r="A96">
            <v>5</v>
          </cell>
          <cell r="B96">
            <v>180</v>
          </cell>
        </row>
        <row r="97">
          <cell r="A97">
            <v>5</v>
          </cell>
          <cell r="B97">
            <v>212</v>
          </cell>
        </row>
        <row r="98">
          <cell r="A98">
            <v>5</v>
          </cell>
          <cell r="B98">
            <v>221</v>
          </cell>
        </row>
        <row r="99">
          <cell r="A99">
            <v>5</v>
          </cell>
          <cell r="B99">
            <v>232</v>
          </cell>
        </row>
        <row r="100">
          <cell r="A100">
            <v>5</v>
          </cell>
          <cell r="B100">
            <v>233</v>
          </cell>
        </row>
        <row r="101">
          <cell r="A101">
            <v>5</v>
          </cell>
          <cell r="B101">
            <v>234</v>
          </cell>
        </row>
        <row r="102">
          <cell r="A102">
            <v>5</v>
          </cell>
          <cell r="B102">
            <v>303</v>
          </cell>
        </row>
        <row r="103">
          <cell r="A103">
            <v>1</v>
          </cell>
          <cell r="B103">
            <v>301</v>
          </cell>
          <cell r="G103">
            <v>166.68</v>
          </cell>
        </row>
        <row r="104">
          <cell r="A104">
            <v>4</v>
          </cell>
          <cell r="B104">
            <v>301</v>
          </cell>
          <cell r="G104">
            <v>166.68</v>
          </cell>
        </row>
        <row r="105">
          <cell r="A105">
            <v>5</v>
          </cell>
          <cell r="B105">
            <v>301</v>
          </cell>
          <cell r="G105">
            <v>166.68</v>
          </cell>
        </row>
        <row r="106">
          <cell r="A106">
            <v>1</v>
          </cell>
          <cell r="B106">
            <v>20</v>
          </cell>
          <cell r="G106">
            <v>0</v>
          </cell>
        </row>
        <row r="107">
          <cell r="A107">
            <v>1</v>
          </cell>
          <cell r="B107">
            <v>20</v>
          </cell>
          <cell r="G107">
            <v>2.2737367544323201E-13</v>
          </cell>
        </row>
        <row r="108">
          <cell r="A108">
            <v>1</v>
          </cell>
          <cell r="B108">
            <v>30</v>
          </cell>
          <cell r="G108">
            <v>-7.2759576141834308E-12</v>
          </cell>
        </row>
        <row r="109">
          <cell r="A109">
            <v>1</v>
          </cell>
          <cell r="B109">
            <v>30</v>
          </cell>
          <cell r="G109">
            <v>6742.97</v>
          </cell>
        </row>
        <row r="110">
          <cell r="A110">
            <v>1</v>
          </cell>
          <cell r="B110">
            <v>50</v>
          </cell>
          <cell r="G110">
            <v>-4.1836756281554699E-11</v>
          </cell>
        </row>
        <row r="111">
          <cell r="A111">
            <v>1</v>
          </cell>
          <cell r="B111">
            <v>50</v>
          </cell>
          <cell r="G111">
            <v>0</v>
          </cell>
        </row>
        <row r="112">
          <cell r="A112">
            <v>1</v>
          </cell>
          <cell r="B112">
            <v>50</v>
          </cell>
          <cell r="G112">
            <v>1.7053025658242399E-13</v>
          </cell>
        </row>
        <row r="113">
          <cell r="A113">
            <v>1</v>
          </cell>
          <cell r="B113">
            <v>60</v>
          </cell>
          <cell r="G113">
            <v>0</v>
          </cell>
        </row>
        <row r="114">
          <cell r="A114">
            <v>2</v>
          </cell>
          <cell r="B114">
            <v>20</v>
          </cell>
          <cell r="G114">
            <v>-2.91038304567337E-11</v>
          </cell>
        </row>
        <row r="115">
          <cell r="A115">
            <v>2</v>
          </cell>
          <cell r="B115">
            <v>20</v>
          </cell>
          <cell r="G115">
            <v>0</v>
          </cell>
        </row>
        <row r="116">
          <cell r="A116">
            <v>2</v>
          </cell>
          <cell r="B116">
            <v>30</v>
          </cell>
          <cell r="G116">
            <v>3.6379788070917097E-11</v>
          </cell>
        </row>
        <row r="117">
          <cell r="A117">
            <v>2</v>
          </cell>
          <cell r="B117">
            <v>30</v>
          </cell>
          <cell r="G117">
            <v>1.06581410364015E-14</v>
          </cell>
        </row>
        <row r="118">
          <cell r="A118">
            <v>2</v>
          </cell>
          <cell r="B118">
            <v>50</v>
          </cell>
          <cell r="G118">
            <v>3.6379788070917097E-11</v>
          </cell>
        </row>
        <row r="119">
          <cell r="A119">
            <v>2</v>
          </cell>
          <cell r="B119">
            <v>50</v>
          </cell>
          <cell r="G119">
            <v>-4.2632564145605999E-14</v>
          </cell>
        </row>
        <row r="120">
          <cell r="A120">
            <v>2</v>
          </cell>
          <cell r="B120">
            <v>50</v>
          </cell>
          <cell r="G120">
            <v>1.9895196601282801E-12</v>
          </cell>
        </row>
        <row r="121">
          <cell r="A121">
            <v>2</v>
          </cell>
          <cell r="B121">
            <v>60</v>
          </cell>
          <cell r="G121">
            <v>0</v>
          </cell>
        </row>
        <row r="122">
          <cell r="A122">
            <v>3</v>
          </cell>
          <cell r="B122">
            <v>20</v>
          </cell>
          <cell r="G122">
            <v>-7.2759576141834308E-12</v>
          </cell>
        </row>
        <row r="123">
          <cell r="A123">
            <v>3</v>
          </cell>
          <cell r="B123">
            <v>20</v>
          </cell>
          <cell r="G123">
            <v>2.2737367544323201E-13</v>
          </cell>
        </row>
        <row r="124">
          <cell r="A124">
            <v>3</v>
          </cell>
          <cell r="B124">
            <v>30</v>
          </cell>
          <cell r="G124">
            <v>2.91038304567337E-11</v>
          </cell>
        </row>
        <row r="125">
          <cell r="A125">
            <v>3</v>
          </cell>
          <cell r="B125">
            <v>30</v>
          </cell>
          <cell r="G125">
            <v>0</v>
          </cell>
        </row>
        <row r="126">
          <cell r="A126">
            <v>3</v>
          </cell>
          <cell r="B126">
            <v>50</v>
          </cell>
          <cell r="G126">
            <v>2.0918378140777301E-11</v>
          </cell>
        </row>
        <row r="127">
          <cell r="A127">
            <v>3</v>
          </cell>
          <cell r="B127">
            <v>50</v>
          </cell>
          <cell r="G127">
            <v>0</v>
          </cell>
        </row>
        <row r="128">
          <cell r="A128">
            <v>3</v>
          </cell>
          <cell r="B128">
            <v>50</v>
          </cell>
          <cell r="G128">
            <v>1.7053025658242399E-13</v>
          </cell>
        </row>
        <row r="129">
          <cell r="A129">
            <v>3</v>
          </cell>
          <cell r="B129">
            <v>60</v>
          </cell>
          <cell r="G129">
            <v>1.45519152283669E-11</v>
          </cell>
        </row>
        <row r="130">
          <cell r="A130">
            <v>4</v>
          </cell>
          <cell r="B130">
            <v>20</v>
          </cell>
          <cell r="G130">
            <v>-4.5474735088646402E-13</v>
          </cell>
        </row>
        <row r="131">
          <cell r="A131">
            <v>4</v>
          </cell>
          <cell r="B131">
            <v>20</v>
          </cell>
          <cell r="G131">
            <v>0</v>
          </cell>
        </row>
        <row r="132">
          <cell r="A132">
            <v>4</v>
          </cell>
          <cell r="B132">
            <v>30</v>
          </cell>
          <cell r="G132">
            <v>-9.0949470177292804E-13</v>
          </cell>
        </row>
        <row r="133">
          <cell r="A133">
            <v>4</v>
          </cell>
          <cell r="B133">
            <v>30</v>
          </cell>
          <cell r="G133">
            <v>-6742.97</v>
          </cell>
        </row>
        <row r="134">
          <cell r="A134">
            <v>4</v>
          </cell>
          <cell r="B134">
            <v>50</v>
          </cell>
          <cell r="G134">
            <v>1.02318153949454E-12</v>
          </cell>
        </row>
        <row r="135">
          <cell r="A135">
            <v>4</v>
          </cell>
          <cell r="B135">
            <v>50</v>
          </cell>
          <cell r="G135">
            <v>1.7053025658242399E-13</v>
          </cell>
        </row>
        <row r="136">
          <cell r="A136">
            <v>4</v>
          </cell>
          <cell r="B136">
            <v>60</v>
          </cell>
          <cell r="G136">
            <v>3.6379788070917101E-12</v>
          </cell>
        </row>
        <row r="137">
          <cell r="A137">
            <v>5</v>
          </cell>
          <cell r="B137">
            <v>20</v>
          </cell>
          <cell r="G137">
            <v>0</v>
          </cell>
        </row>
        <row r="138">
          <cell r="A138">
            <v>5</v>
          </cell>
          <cell r="B138">
            <v>30</v>
          </cell>
          <cell r="G138">
            <v>4.0927261579781803E-12</v>
          </cell>
        </row>
        <row r="139">
          <cell r="A139">
            <v>5</v>
          </cell>
          <cell r="B139">
            <v>30</v>
          </cell>
          <cell r="G139">
            <v>0</v>
          </cell>
        </row>
        <row r="140">
          <cell r="A140">
            <v>5</v>
          </cell>
          <cell r="B140">
            <v>50</v>
          </cell>
          <cell r="G140">
            <v>1.8189894035458601E-12</v>
          </cell>
        </row>
        <row r="141">
          <cell r="A141">
            <v>5</v>
          </cell>
          <cell r="B141">
            <v>50</v>
          </cell>
          <cell r="G141">
            <v>1.7053025658242399E-13</v>
          </cell>
        </row>
        <row r="142">
          <cell r="A142">
            <v>5</v>
          </cell>
          <cell r="B142">
            <v>60</v>
          </cell>
          <cell r="G142">
            <v>-2.0463630789890902E-12</v>
          </cell>
        </row>
        <row r="143">
          <cell r="A143">
            <v>1</v>
          </cell>
          <cell r="B143">
            <v>50</v>
          </cell>
          <cell r="G143">
            <v>3651.35</v>
          </cell>
        </row>
        <row r="144">
          <cell r="A144">
            <v>2</v>
          </cell>
          <cell r="B144">
            <v>50</v>
          </cell>
          <cell r="G144">
            <v>3651.35</v>
          </cell>
        </row>
        <row r="145">
          <cell r="A145">
            <v>3</v>
          </cell>
          <cell r="B145">
            <v>50</v>
          </cell>
          <cell r="G145">
            <v>3651.35</v>
          </cell>
        </row>
        <row r="146">
          <cell r="A146">
            <v>4</v>
          </cell>
          <cell r="B146">
            <v>50</v>
          </cell>
          <cell r="G146">
            <v>3640.63</v>
          </cell>
        </row>
        <row r="147">
          <cell r="A147">
            <v>5</v>
          </cell>
          <cell r="B147">
            <v>50</v>
          </cell>
          <cell r="G147">
            <v>3640.63</v>
          </cell>
        </row>
        <row r="148">
          <cell r="A148">
            <v>1</v>
          </cell>
          <cell r="B148">
            <v>40</v>
          </cell>
          <cell r="G148">
            <v>633.86</v>
          </cell>
        </row>
        <row r="149">
          <cell r="A149">
            <v>1</v>
          </cell>
          <cell r="B149">
            <v>60</v>
          </cell>
          <cell r="G149">
            <v>7663.37</v>
          </cell>
        </row>
        <row r="150">
          <cell r="A150">
            <v>1</v>
          </cell>
          <cell r="B150">
            <v>180</v>
          </cell>
          <cell r="G150">
            <v>192142.89</v>
          </cell>
        </row>
        <row r="151">
          <cell r="A151">
            <v>2</v>
          </cell>
          <cell r="B151">
            <v>40</v>
          </cell>
          <cell r="G151">
            <v>633.86</v>
          </cell>
        </row>
        <row r="152">
          <cell r="A152">
            <v>2</v>
          </cell>
          <cell r="B152">
            <v>60</v>
          </cell>
          <cell r="G152">
            <v>7663.37</v>
          </cell>
        </row>
        <row r="153">
          <cell r="A153">
            <v>2</v>
          </cell>
          <cell r="B153">
            <v>180</v>
          </cell>
          <cell r="G153">
            <v>193688.72</v>
          </cell>
        </row>
        <row r="154">
          <cell r="A154">
            <v>3</v>
          </cell>
          <cell r="B154">
            <v>40</v>
          </cell>
          <cell r="G154">
            <v>633.86</v>
          </cell>
        </row>
        <row r="155">
          <cell r="A155">
            <v>3</v>
          </cell>
          <cell r="B155">
            <v>60</v>
          </cell>
          <cell r="G155">
            <v>7663.37</v>
          </cell>
        </row>
        <row r="156">
          <cell r="A156">
            <v>3</v>
          </cell>
          <cell r="B156">
            <v>180</v>
          </cell>
          <cell r="G156">
            <v>193869.2</v>
          </cell>
        </row>
        <row r="157">
          <cell r="A157">
            <v>4</v>
          </cell>
          <cell r="B157">
            <v>60</v>
          </cell>
          <cell r="G157">
            <v>7712.83</v>
          </cell>
        </row>
        <row r="158">
          <cell r="A158">
            <v>4</v>
          </cell>
          <cell r="B158">
            <v>180</v>
          </cell>
          <cell r="G158">
            <v>193997.82</v>
          </cell>
        </row>
        <row r="159">
          <cell r="A159">
            <v>5</v>
          </cell>
          <cell r="B159">
            <v>60</v>
          </cell>
          <cell r="G159">
            <v>7712.83</v>
          </cell>
        </row>
        <row r="160">
          <cell r="A160">
            <v>5</v>
          </cell>
          <cell r="B160">
            <v>180</v>
          </cell>
          <cell r="G160">
            <v>194024.14</v>
          </cell>
        </row>
        <row r="161">
          <cell r="A161">
            <v>1</v>
          </cell>
          <cell r="B161">
            <v>40</v>
          </cell>
          <cell r="G161">
            <v>9094.9500000000007</v>
          </cell>
        </row>
        <row r="162">
          <cell r="A162">
            <v>1</v>
          </cell>
          <cell r="B162">
            <v>50</v>
          </cell>
          <cell r="G162">
            <v>11967.42</v>
          </cell>
        </row>
        <row r="163">
          <cell r="A163">
            <v>1</v>
          </cell>
          <cell r="B163">
            <v>60</v>
          </cell>
          <cell r="G163">
            <v>13458.65</v>
          </cell>
        </row>
        <row r="164">
          <cell r="A164">
            <v>1</v>
          </cell>
          <cell r="B164">
            <v>70</v>
          </cell>
          <cell r="G164">
            <v>17838.400000000001</v>
          </cell>
        </row>
        <row r="165">
          <cell r="A165">
            <v>1</v>
          </cell>
          <cell r="B165">
            <v>180</v>
          </cell>
          <cell r="G165">
            <v>150088.01999999999</v>
          </cell>
        </row>
        <row r="166">
          <cell r="A166">
            <v>1</v>
          </cell>
          <cell r="B166">
            <v>232</v>
          </cell>
          <cell r="G166">
            <v>12735.7</v>
          </cell>
        </row>
        <row r="167">
          <cell r="A167">
            <v>1</v>
          </cell>
          <cell r="B167">
            <v>233</v>
          </cell>
          <cell r="G167">
            <v>22212.41</v>
          </cell>
        </row>
        <row r="168">
          <cell r="A168">
            <v>1</v>
          </cell>
          <cell r="B168">
            <v>234</v>
          </cell>
          <cell r="G168">
            <v>17248.28</v>
          </cell>
        </row>
        <row r="169">
          <cell r="A169">
            <v>2</v>
          </cell>
          <cell r="B169">
            <v>40</v>
          </cell>
          <cell r="G169">
            <v>9094.9500000000007</v>
          </cell>
        </row>
        <row r="170">
          <cell r="A170">
            <v>2</v>
          </cell>
          <cell r="B170">
            <v>50</v>
          </cell>
          <cell r="G170">
            <v>11967.42</v>
          </cell>
        </row>
        <row r="171">
          <cell r="A171">
            <v>2</v>
          </cell>
          <cell r="B171">
            <v>60</v>
          </cell>
          <cell r="G171">
            <v>13458.65</v>
          </cell>
        </row>
        <row r="172">
          <cell r="A172">
            <v>2</v>
          </cell>
          <cell r="B172">
            <v>70</v>
          </cell>
          <cell r="G172">
            <v>17838.400000000001</v>
          </cell>
        </row>
        <row r="173">
          <cell r="A173">
            <v>2</v>
          </cell>
          <cell r="B173">
            <v>180</v>
          </cell>
          <cell r="G173">
            <v>150105.88</v>
          </cell>
        </row>
        <row r="174">
          <cell r="A174">
            <v>2</v>
          </cell>
          <cell r="B174">
            <v>232</v>
          </cell>
          <cell r="G174">
            <v>12755.89</v>
          </cell>
        </row>
        <row r="175">
          <cell r="A175">
            <v>2</v>
          </cell>
          <cell r="B175">
            <v>233</v>
          </cell>
          <cell r="G175">
            <v>22212.41</v>
          </cell>
        </row>
        <row r="176">
          <cell r="A176">
            <v>2</v>
          </cell>
          <cell r="B176">
            <v>234</v>
          </cell>
          <cell r="G176">
            <v>17248.28</v>
          </cell>
        </row>
        <row r="177">
          <cell r="A177">
            <v>3</v>
          </cell>
          <cell r="B177">
            <v>40</v>
          </cell>
          <cell r="G177">
            <v>9094.9500000000007</v>
          </cell>
        </row>
        <row r="178">
          <cell r="A178">
            <v>3</v>
          </cell>
          <cell r="B178">
            <v>50</v>
          </cell>
          <cell r="G178">
            <v>11967.42</v>
          </cell>
        </row>
        <row r="179">
          <cell r="A179">
            <v>3</v>
          </cell>
          <cell r="B179">
            <v>60</v>
          </cell>
          <cell r="G179">
            <v>13458.65</v>
          </cell>
        </row>
        <row r="180">
          <cell r="A180">
            <v>3</v>
          </cell>
          <cell r="B180">
            <v>70</v>
          </cell>
          <cell r="G180">
            <v>17838.400000000001</v>
          </cell>
        </row>
        <row r="181">
          <cell r="A181">
            <v>3</v>
          </cell>
          <cell r="B181">
            <v>180</v>
          </cell>
          <cell r="G181">
            <v>151210.74</v>
          </cell>
        </row>
        <row r="182">
          <cell r="A182">
            <v>3</v>
          </cell>
          <cell r="B182">
            <v>232</v>
          </cell>
          <cell r="G182">
            <v>12755.89</v>
          </cell>
        </row>
        <row r="183">
          <cell r="A183">
            <v>3</v>
          </cell>
          <cell r="B183">
            <v>233</v>
          </cell>
          <cell r="G183">
            <v>22212.41</v>
          </cell>
        </row>
        <row r="184">
          <cell r="A184">
            <v>3</v>
          </cell>
          <cell r="B184">
            <v>234</v>
          </cell>
          <cell r="G184">
            <v>17248.28</v>
          </cell>
        </row>
        <row r="185">
          <cell r="A185">
            <v>4</v>
          </cell>
          <cell r="B185">
            <v>40</v>
          </cell>
          <cell r="G185">
            <v>28356.34</v>
          </cell>
        </row>
        <row r="186">
          <cell r="A186">
            <v>4</v>
          </cell>
          <cell r="B186">
            <v>50</v>
          </cell>
          <cell r="G186">
            <v>13728.76</v>
          </cell>
        </row>
        <row r="187">
          <cell r="A187">
            <v>4</v>
          </cell>
          <cell r="B187">
            <v>60</v>
          </cell>
          <cell r="G187">
            <v>13458.65</v>
          </cell>
        </row>
        <row r="188">
          <cell r="A188">
            <v>4</v>
          </cell>
          <cell r="B188">
            <v>70</v>
          </cell>
          <cell r="G188">
            <v>17818.14</v>
          </cell>
        </row>
        <row r="189">
          <cell r="A189">
            <v>4</v>
          </cell>
          <cell r="B189">
            <v>180</v>
          </cell>
          <cell r="G189">
            <v>151324.56</v>
          </cell>
        </row>
        <row r="190">
          <cell r="A190">
            <v>4</v>
          </cell>
          <cell r="B190">
            <v>232</v>
          </cell>
          <cell r="G190">
            <v>12755.89</v>
          </cell>
        </row>
        <row r="191">
          <cell r="A191">
            <v>4</v>
          </cell>
          <cell r="B191">
            <v>233</v>
          </cell>
          <cell r="G191">
            <v>22212.41</v>
          </cell>
        </row>
        <row r="192">
          <cell r="A192">
            <v>4</v>
          </cell>
          <cell r="B192">
            <v>234</v>
          </cell>
          <cell r="G192">
            <v>17248.28</v>
          </cell>
        </row>
        <row r="193">
          <cell r="A193">
            <v>5</v>
          </cell>
          <cell r="B193">
            <v>40</v>
          </cell>
          <cell r="G193">
            <v>8666.74</v>
          </cell>
        </row>
        <row r="194">
          <cell r="A194">
            <v>5</v>
          </cell>
          <cell r="B194">
            <v>50</v>
          </cell>
          <cell r="G194">
            <v>13728.76</v>
          </cell>
        </row>
        <row r="195">
          <cell r="A195">
            <v>5</v>
          </cell>
          <cell r="B195">
            <v>60</v>
          </cell>
          <cell r="G195">
            <v>13458.65</v>
          </cell>
        </row>
        <row r="196">
          <cell r="A196">
            <v>5</v>
          </cell>
          <cell r="B196">
            <v>70</v>
          </cell>
          <cell r="G196">
            <v>17408.099999999999</v>
          </cell>
        </row>
        <row r="197">
          <cell r="A197">
            <v>5</v>
          </cell>
          <cell r="B197">
            <v>180</v>
          </cell>
          <cell r="G197">
            <v>151578.96</v>
          </cell>
        </row>
        <row r="198">
          <cell r="A198">
            <v>5</v>
          </cell>
          <cell r="B198">
            <v>232</v>
          </cell>
          <cell r="G198">
            <v>12755.89</v>
          </cell>
        </row>
        <row r="199">
          <cell r="A199">
            <v>5</v>
          </cell>
          <cell r="B199">
            <v>233</v>
          </cell>
          <cell r="G199">
            <v>22212.41</v>
          </cell>
        </row>
        <row r="200">
          <cell r="A200">
            <v>5</v>
          </cell>
          <cell r="B200">
            <v>234</v>
          </cell>
          <cell r="G200">
            <v>17248.28</v>
          </cell>
        </row>
        <row r="201">
          <cell r="A201">
            <v>1</v>
          </cell>
          <cell r="B201">
            <v>20</v>
          </cell>
          <cell r="G201">
            <v>16441.22</v>
          </cell>
        </row>
        <row r="202">
          <cell r="A202">
            <v>1</v>
          </cell>
          <cell r="B202">
            <v>30</v>
          </cell>
          <cell r="G202">
            <v>18527.669999999998</v>
          </cell>
        </row>
        <row r="203">
          <cell r="A203">
            <v>1</v>
          </cell>
          <cell r="B203">
            <v>40</v>
          </cell>
          <cell r="G203">
            <v>29660.82</v>
          </cell>
        </row>
        <row r="204">
          <cell r="A204">
            <v>1</v>
          </cell>
          <cell r="B204">
            <v>50</v>
          </cell>
          <cell r="G204">
            <v>60448.23</v>
          </cell>
        </row>
        <row r="205">
          <cell r="A205">
            <v>1</v>
          </cell>
          <cell r="B205">
            <v>60</v>
          </cell>
          <cell r="G205">
            <v>18114</v>
          </cell>
        </row>
        <row r="206">
          <cell r="A206">
            <v>1</v>
          </cell>
          <cell r="B206">
            <v>70</v>
          </cell>
          <cell r="G206">
            <v>58806.6</v>
          </cell>
        </row>
        <row r="207">
          <cell r="A207">
            <v>1</v>
          </cell>
          <cell r="B207">
            <v>180</v>
          </cell>
          <cell r="G207">
            <v>898805.72</v>
          </cell>
        </row>
        <row r="208">
          <cell r="A208">
            <v>1</v>
          </cell>
          <cell r="B208">
            <v>303</v>
          </cell>
          <cell r="G208">
            <v>49808.480000000003</v>
          </cell>
        </row>
        <row r="209">
          <cell r="A209">
            <v>2</v>
          </cell>
          <cell r="B209">
            <v>20</v>
          </cell>
          <cell r="G209">
            <v>16717.16</v>
          </cell>
        </row>
        <row r="210">
          <cell r="A210">
            <v>2</v>
          </cell>
          <cell r="B210">
            <v>30</v>
          </cell>
          <cell r="G210">
            <v>18514.52</v>
          </cell>
        </row>
        <row r="211">
          <cell r="A211">
            <v>2</v>
          </cell>
          <cell r="B211">
            <v>40</v>
          </cell>
          <cell r="G211">
            <v>29669.58</v>
          </cell>
        </row>
        <row r="212">
          <cell r="A212">
            <v>2</v>
          </cell>
          <cell r="B212">
            <v>50</v>
          </cell>
          <cell r="G212">
            <v>60448.23</v>
          </cell>
        </row>
        <row r="213">
          <cell r="A213">
            <v>2</v>
          </cell>
          <cell r="B213">
            <v>60</v>
          </cell>
          <cell r="G213">
            <v>18114</v>
          </cell>
        </row>
        <row r="214">
          <cell r="A214">
            <v>2</v>
          </cell>
          <cell r="B214">
            <v>70</v>
          </cell>
          <cell r="G214">
            <v>59259.26</v>
          </cell>
        </row>
        <row r="215">
          <cell r="A215">
            <v>2</v>
          </cell>
          <cell r="B215">
            <v>180</v>
          </cell>
          <cell r="G215">
            <v>902958.07999999996</v>
          </cell>
        </row>
        <row r="216">
          <cell r="A216">
            <v>2</v>
          </cell>
          <cell r="B216">
            <v>303</v>
          </cell>
          <cell r="G216">
            <v>49808.480000000003</v>
          </cell>
        </row>
        <row r="217">
          <cell r="A217">
            <v>3</v>
          </cell>
          <cell r="B217">
            <v>20</v>
          </cell>
          <cell r="G217">
            <v>16662.009999999998</v>
          </cell>
        </row>
        <row r="218">
          <cell r="A218">
            <v>3</v>
          </cell>
          <cell r="B218">
            <v>30</v>
          </cell>
          <cell r="G218">
            <v>18521.5</v>
          </cell>
        </row>
        <row r="219">
          <cell r="A219">
            <v>3</v>
          </cell>
          <cell r="B219">
            <v>40</v>
          </cell>
          <cell r="G219">
            <v>29667.1</v>
          </cell>
        </row>
        <row r="220">
          <cell r="A220">
            <v>3</v>
          </cell>
          <cell r="B220">
            <v>50</v>
          </cell>
          <cell r="G220">
            <v>60448.23</v>
          </cell>
        </row>
        <row r="221">
          <cell r="A221">
            <v>3</v>
          </cell>
          <cell r="B221">
            <v>60</v>
          </cell>
          <cell r="G221">
            <v>18114</v>
          </cell>
        </row>
        <row r="222">
          <cell r="A222">
            <v>3</v>
          </cell>
          <cell r="B222">
            <v>70</v>
          </cell>
          <cell r="G222">
            <v>59316.56</v>
          </cell>
        </row>
        <row r="223">
          <cell r="A223">
            <v>3</v>
          </cell>
          <cell r="B223">
            <v>180</v>
          </cell>
          <cell r="G223">
            <v>904779.28</v>
          </cell>
        </row>
        <row r="224">
          <cell r="A224">
            <v>3</v>
          </cell>
          <cell r="B224">
            <v>303</v>
          </cell>
          <cell r="G224">
            <v>49808.480000000003</v>
          </cell>
        </row>
        <row r="225">
          <cell r="A225">
            <v>4</v>
          </cell>
          <cell r="B225">
            <v>20</v>
          </cell>
          <cell r="G225">
            <v>16681.38</v>
          </cell>
        </row>
        <row r="226">
          <cell r="A226">
            <v>4</v>
          </cell>
          <cell r="B226">
            <v>30</v>
          </cell>
          <cell r="G226">
            <v>18512.18</v>
          </cell>
        </row>
        <row r="227">
          <cell r="A227">
            <v>4</v>
          </cell>
          <cell r="B227">
            <v>40</v>
          </cell>
          <cell r="G227">
            <v>43148.69</v>
          </cell>
        </row>
        <row r="228">
          <cell r="A228">
            <v>4</v>
          </cell>
          <cell r="B228">
            <v>50</v>
          </cell>
          <cell r="G228">
            <v>61175.79</v>
          </cell>
        </row>
        <row r="229">
          <cell r="A229">
            <v>4</v>
          </cell>
          <cell r="B229">
            <v>60</v>
          </cell>
          <cell r="G229">
            <v>18114.02</v>
          </cell>
        </row>
        <row r="230">
          <cell r="A230">
            <v>4</v>
          </cell>
          <cell r="B230">
            <v>70</v>
          </cell>
          <cell r="G230">
            <v>59209.42</v>
          </cell>
        </row>
        <row r="231">
          <cell r="A231">
            <v>4</v>
          </cell>
          <cell r="B231">
            <v>180</v>
          </cell>
          <cell r="G231">
            <v>923579.84</v>
          </cell>
        </row>
        <row r="232">
          <cell r="A232">
            <v>4</v>
          </cell>
          <cell r="B232">
            <v>303</v>
          </cell>
          <cell r="G232">
            <v>49808.480000000003</v>
          </cell>
        </row>
        <row r="233">
          <cell r="A233">
            <v>5</v>
          </cell>
          <cell r="B233">
            <v>20</v>
          </cell>
          <cell r="G233">
            <v>16681.38</v>
          </cell>
        </row>
        <row r="234">
          <cell r="A234">
            <v>5</v>
          </cell>
          <cell r="B234">
            <v>30</v>
          </cell>
          <cell r="G234">
            <v>18512.18</v>
          </cell>
        </row>
        <row r="235">
          <cell r="A235">
            <v>5</v>
          </cell>
          <cell r="B235">
            <v>40</v>
          </cell>
          <cell r="G235">
            <v>29654.61</v>
          </cell>
        </row>
        <row r="236">
          <cell r="A236">
            <v>5</v>
          </cell>
          <cell r="B236">
            <v>50</v>
          </cell>
          <cell r="G236">
            <v>61175.79</v>
          </cell>
        </row>
        <row r="237">
          <cell r="A237">
            <v>5</v>
          </cell>
          <cell r="B237">
            <v>60</v>
          </cell>
          <cell r="G237">
            <v>18114.02</v>
          </cell>
        </row>
        <row r="238">
          <cell r="A238">
            <v>5</v>
          </cell>
          <cell r="B238">
            <v>70</v>
          </cell>
          <cell r="G238">
            <v>59209.42</v>
          </cell>
        </row>
        <row r="239">
          <cell r="A239">
            <v>5</v>
          </cell>
          <cell r="B239">
            <v>180</v>
          </cell>
          <cell r="G239">
            <v>919674.56</v>
          </cell>
        </row>
        <row r="240">
          <cell r="A240">
            <v>5</v>
          </cell>
          <cell r="B240">
            <v>303</v>
          </cell>
          <cell r="G240">
            <v>49808.480000000003</v>
          </cell>
        </row>
        <row r="241">
          <cell r="A241">
            <v>1</v>
          </cell>
          <cell r="B241">
            <v>20</v>
          </cell>
          <cell r="G241">
            <v>1328879.06</v>
          </cell>
        </row>
        <row r="242">
          <cell r="A242">
            <v>1</v>
          </cell>
          <cell r="B242">
            <v>30</v>
          </cell>
          <cell r="G242">
            <v>760292.42</v>
          </cell>
        </row>
        <row r="243">
          <cell r="A243">
            <v>1</v>
          </cell>
          <cell r="B243">
            <v>40</v>
          </cell>
          <cell r="G243">
            <v>733457.48</v>
          </cell>
        </row>
        <row r="244">
          <cell r="A244">
            <v>1</v>
          </cell>
          <cell r="B244">
            <v>50</v>
          </cell>
          <cell r="G244">
            <v>1476490.75</v>
          </cell>
        </row>
        <row r="245">
          <cell r="A245">
            <v>1</v>
          </cell>
          <cell r="B245">
            <v>60</v>
          </cell>
          <cell r="G245">
            <v>818049.8</v>
          </cell>
        </row>
        <row r="246">
          <cell r="A246">
            <v>1</v>
          </cell>
          <cell r="B246">
            <v>70</v>
          </cell>
          <cell r="G246">
            <v>369202.87</v>
          </cell>
        </row>
        <row r="247">
          <cell r="A247">
            <v>1</v>
          </cell>
          <cell r="B247">
            <v>80</v>
          </cell>
          <cell r="G247">
            <v>4744747.01</v>
          </cell>
        </row>
        <row r="248">
          <cell r="A248">
            <v>1</v>
          </cell>
          <cell r="B248">
            <v>180</v>
          </cell>
          <cell r="G248">
            <v>31840.09</v>
          </cell>
        </row>
        <row r="249">
          <cell r="A249">
            <v>1</v>
          </cell>
          <cell r="B249">
            <v>212</v>
          </cell>
          <cell r="G249">
            <v>11958.43</v>
          </cell>
        </row>
        <row r="250">
          <cell r="A250">
            <v>1</v>
          </cell>
          <cell r="B250">
            <v>303</v>
          </cell>
          <cell r="G250">
            <v>6462.72</v>
          </cell>
        </row>
        <row r="251">
          <cell r="A251">
            <v>2</v>
          </cell>
          <cell r="B251">
            <v>20</v>
          </cell>
          <cell r="G251">
            <v>1315587.95</v>
          </cell>
        </row>
        <row r="252">
          <cell r="A252">
            <v>2</v>
          </cell>
          <cell r="B252">
            <v>30</v>
          </cell>
          <cell r="G252">
            <v>752005.98</v>
          </cell>
        </row>
        <row r="253">
          <cell r="A253">
            <v>2</v>
          </cell>
          <cell r="B253">
            <v>40</v>
          </cell>
          <cell r="G253">
            <v>704344.2</v>
          </cell>
        </row>
        <row r="254">
          <cell r="A254">
            <v>2</v>
          </cell>
          <cell r="B254">
            <v>50</v>
          </cell>
          <cell r="G254">
            <v>1464133.81</v>
          </cell>
        </row>
        <row r="255">
          <cell r="A255">
            <v>2</v>
          </cell>
          <cell r="B255">
            <v>60</v>
          </cell>
          <cell r="G255">
            <v>818935.74</v>
          </cell>
        </row>
        <row r="256">
          <cell r="A256">
            <v>2</v>
          </cell>
          <cell r="B256">
            <v>70</v>
          </cell>
          <cell r="G256">
            <v>683633.73</v>
          </cell>
        </row>
        <row r="257">
          <cell r="A257">
            <v>2</v>
          </cell>
          <cell r="B257">
            <v>80</v>
          </cell>
          <cell r="G257">
            <v>4755579.7499999898</v>
          </cell>
        </row>
        <row r="258">
          <cell r="A258">
            <v>2</v>
          </cell>
          <cell r="B258">
            <v>180</v>
          </cell>
          <cell r="G258">
            <v>31840.09</v>
          </cell>
        </row>
        <row r="259">
          <cell r="A259">
            <v>2</v>
          </cell>
          <cell r="B259">
            <v>212</v>
          </cell>
          <cell r="G259">
            <v>11991.98</v>
          </cell>
        </row>
        <row r="260">
          <cell r="A260">
            <v>2</v>
          </cell>
          <cell r="B260">
            <v>303</v>
          </cell>
          <cell r="G260">
            <v>6462.72</v>
          </cell>
        </row>
        <row r="261">
          <cell r="A261">
            <v>3</v>
          </cell>
          <cell r="B261">
            <v>20</v>
          </cell>
          <cell r="G261">
            <v>1328847.02</v>
          </cell>
        </row>
        <row r="262">
          <cell r="A262">
            <v>3</v>
          </cell>
          <cell r="B262">
            <v>30</v>
          </cell>
          <cell r="G262">
            <v>744879.44</v>
          </cell>
        </row>
        <row r="263">
          <cell r="A263">
            <v>3</v>
          </cell>
          <cell r="B263">
            <v>40</v>
          </cell>
          <cell r="G263">
            <v>713648.25</v>
          </cell>
        </row>
        <row r="264">
          <cell r="A264">
            <v>3</v>
          </cell>
          <cell r="B264">
            <v>50</v>
          </cell>
          <cell r="G264">
            <v>1494106.9</v>
          </cell>
        </row>
        <row r="265">
          <cell r="A265">
            <v>3</v>
          </cell>
          <cell r="B265">
            <v>60</v>
          </cell>
          <cell r="G265">
            <v>832571.13</v>
          </cell>
        </row>
        <row r="266">
          <cell r="A266">
            <v>3</v>
          </cell>
          <cell r="B266">
            <v>70</v>
          </cell>
          <cell r="G266">
            <v>533400.14</v>
          </cell>
        </row>
        <row r="267">
          <cell r="A267">
            <v>3</v>
          </cell>
          <cell r="B267">
            <v>80</v>
          </cell>
          <cell r="G267">
            <v>4774858.24</v>
          </cell>
        </row>
        <row r="268">
          <cell r="A268">
            <v>3</v>
          </cell>
          <cell r="B268">
            <v>180</v>
          </cell>
          <cell r="G268">
            <v>30617.41</v>
          </cell>
        </row>
        <row r="269">
          <cell r="A269">
            <v>3</v>
          </cell>
          <cell r="B269">
            <v>212</v>
          </cell>
          <cell r="G269">
            <v>11961.56</v>
          </cell>
        </row>
        <row r="270">
          <cell r="A270">
            <v>3</v>
          </cell>
          <cell r="B270">
            <v>303</v>
          </cell>
          <cell r="G270">
            <v>6462.72</v>
          </cell>
        </row>
        <row r="271">
          <cell r="A271">
            <v>4</v>
          </cell>
          <cell r="B271">
            <v>20</v>
          </cell>
          <cell r="G271">
            <v>1315716.02</v>
          </cell>
        </row>
        <row r="272">
          <cell r="A272">
            <v>4</v>
          </cell>
          <cell r="B272">
            <v>30</v>
          </cell>
          <cell r="G272">
            <v>731652.65</v>
          </cell>
        </row>
        <row r="273">
          <cell r="A273">
            <v>4</v>
          </cell>
          <cell r="B273">
            <v>40</v>
          </cell>
          <cell r="G273">
            <v>493044.12</v>
          </cell>
        </row>
        <row r="274">
          <cell r="A274">
            <v>4</v>
          </cell>
          <cell r="B274">
            <v>50</v>
          </cell>
          <cell r="G274">
            <v>1448741.62</v>
          </cell>
        </row>
        <row r="275">
          <cell r="A275">
            <v>4</v>
          </cell>
          <cell r="B275">
            <v>60</v>
          </cell>
          <cell r="G275">
            <v>778700.99</v>
          </cell>
        </row>
        <row r="276">
          <cell r="A276">
            <v>4</v>
          </cell>
          <cell r="B276">
            <v>70</v>
          </cell>
          <cell r="G276">
            <v>535386.69999999995</v>
          </cell>
        </row>
        <row r="277">
          <cell r="A277">
            <v>4</v>
          </cell>
          <cell r="B277">
            <v>80</v>
          </cell>
          <cell r="G277">
            <v>4820538.5</v>
          </cell>
        </row>
        <row r="278">
          <cell r="A278">
            <v>4</v>
          </cell>
          <cell r="B278">
            <v>180</v>
          </cell>
          <cell r="G278">
            <v>30917.33</v>
          </cell>
        </row>
        <row r="279">
          <cell r="A279">
            <v>4</v>
          </cell>
          <cell r="B279">
            <v>212</v>
          </cell>
          <cell r="G279">
            <v>11945.16</v>
          </cell>
        </row>
        <row r="280">
          <cell r="A280">
            <v>4</v>
          </cell>
          <cell r="B280">
            <v>303</v>
          </cell>
          <cell r="G280">
            <v>6462.72</v>
          </cell>
        </row>
        <row r="281">
          <cell r="A281">
            <v>5</v>
          </cell>
          <cell r="B281">
            <v>20</v>
          </cell>
          <cell r="G281">
            <v>1321419.3799999999</v>
          </cell>
        </row>
        <row r="282">
          <cell r="A282">
            <v>5</v>
          </cell>
          <cell r="B282">
            <v>30</v>
          </cell>
          <cell r="G282">
            <v>740612.77</v>
          </cell>
        </row>
        <row r="283">
          <cell r="A283">
            <v>5</v>
          </cell>
          <cell r="B283">
            <v>40</v>
          </cell>
          <cell r="G283">
            <v>700490.55</v>
          </cell>
        </row>
        <row r="284">
          <cell r="A284">
            <v>5</v>
          </cell>
          <cell r="B284">
            <v>50</v>
          </cell>
          <cell r="G284">
            <v>1455893.74</v>
          </cell>
        </row>
        <row r="285">
          <cell r="A285">
            <v>5</v>
          </cell>
          <cell r="B285">
            <v>60</v>
          </cell>
          <cell r="G285">
            <v>780506.43</v>
          </cell>
        </row>
        <row r="286">
          <cell r="A286">
            <v>5</v>
          </cell>
          <cell r="B286">
            <v>70</v>
          </cell>
          <cell r="G286">
            <v>535954.4</v>
          </cell>
        </row>
        <row r="287">
          <cell r="A287">
            <v>5</v>
          </cell>
          <cell r="B287">
            <v>80</v>
          </cell>
          <cell r="G287">
            <v>4838267.54</v>
          </cell>
        </row>
        <row r="288">
          <cell r="A288">
            <v>5</v>
          </cell>
          <cell r="B288">
            <v>180</v>
          </cell>
          <cell r="G288">
            <v>30935.52</v>
          </cell>
        </row>
        <row r="289">
          <cell r="A289">
            <v>5</v>
          </cell>
          <cell r="B289">
            <v>212</v>
          </cell>
          <cell r="G289">
            <v>11945.16</v>
          </cell>
        </row>
        <row r="290">
          <cell r="A290">
            <v>5</v>
          </cell>
          <cell r="B290">
            <v>303</v>
          </cell>
          <cell r="G290">
            <v>6462.72</v>
          </cell>
        </row>
        <row r="291">
          <cell r="A291">
            <v>1</v>
          </cell>
          <cell r="B291">
            <v>10</v>
          </cell>
          <cell r="G291">
            <v>1009214.23</v>
          </cell>
        </row>
        <row r="292">
          <cell r="A292">
            <v>1</v>
          </cell>
          <cell r="B292">
            <v>20</v>
          </cell>
          <cell r="G292">
            <v>128461.51</v>
          </cell>
        </row>
        <row r="293">
          <cell r="A293">
            <v>1</v>
          </cell>
          <cell r="B293">
            <v>30</v>
          </cell>
          <cell r="G293">
            <v>91271.73</v>
          </cell>
        </row>
        <row r="294">
          <cell r="A294">
            <v>1</v>
          </cell>
          <cell r="B294">
            <v>40</v>
          </cell>
          <cell r="G294">
            <v>70475.399999999994</v>
          </cell>
        </row>
        <row r="295">
          <cell r="A295">
            <v>1</v>
          </cell>
          <cell r="B295">
            <v>50</v>
          </cell>
          <cell r="G295">
            <v>74877.899999999994</v>
          </cell>
        </row>
        <row r="296">
          <cell r="A296">
            <v>1</v>
          </cell>
          <cell r="B296">
            <v>60</v>
          </cell>
          <cell r="G296">
            <v>101847.09</v>
          </cell>
        </row>
        <row r="297">
          <cell r="A297">
            <v>1</v>
          </cell>
          <cell r="B297">
            <v>70</v>
          </cell>
          <cell r="G297">
            <v>44540.22</v>
          </cell>
        </row>
        <row r="298">
          <cell r="A298">
            <v>1</v>
          </cell>
          <cell r="B298">
            <v>212</v>
          </cell>
          <cell r="G298">
            <v>23.01</v>
          </cell>
        </row>
        <row r="299">
          <cell r="A299">
            <v>1</v>
          </cell>
          <cell r="B299">
            <v>303</v>
          </cell>
          <cell r="G299">
            <v>23.92</v>
          </cell>
        </row>
        <row r="300">
          <cell r="A300">
            <v>2</v>
          </cell>
          <cell r="B300">
            <v>10</v>
          </cell>
          <cell r="G300">
            <v>1022767.54</v>
          </cell>
        </row>
        <row r="301">
          <cell r="A301">
            <v>2</v>
          </cell>
          <cell r="B301">
            <v>20</v>
          </cell>
          <cell r="G301">
            <v>129203.5</v>
          </cell>
        </row>
        <row r="302">
          <cell r="A302">
            <v>2</v>
          </cell>
          <cell r="B302">
            <v>30</v>
          </cell>
          <cell r="G302">
            <v>89083.4</v>
          </cell>
        </row>
        <row r="303">
          <cell r="A303">
            <v>2</v>
          </cell>
          <cell r="B303">
            <v>40</v>
          </cell>
          <cell r="G303">
            <v>72001.64</v>
          </cell>
        </row>
        <row r="304">
          <cell r="A304">
            <v>2</v>
          </cell>
          <cell r="B304">
            <v>50</v>
          </cell>
          <cell r="G304">
            <v>73445.23</v>
          </cell>
        </row>
        <row r="305">
          <cell r="A305">
            <v>2</v>
          </cell>
          <cell r="B305">
            <v>60</v>
          </cell>
          <cell r="G305">
            <v>103090.68</v>
          </cell>
        </row>
        <row r="306">
          <cell r="A306">
            <v>2</v>
          </cell>
          <cell r="B306">
            <v>70</v>
          </cell>
          <cell r="G306">
            <v>44677.72</v>
          </cell>
        </row>
        <row r="307">
          <cell r="A307">
            <v>2</v>
          </cell>
          <cell r="B307">
            <v>212</v>
          </cell>
          <cell r="G307">
            <v>23.01</v>
          </cell>
        </row>
        <row r="308">
          <cell r="A308">
            <v>2</v>
          </cell>
          <cell r="B308">
            <v>303</v>
          </cell>
          <cell r="G308">
            <v>23.92</v>
          </cell>
        </row>
        <row r="309">
          <cell r="A309">
            <v>3</v>
          </cell>
          <cell r="B309">
            <v>10</v>
          </cell>
          <cell r="G309">
            <v>1018277.23</v>
          </cell>
        </row>
        <row r="310">
          <cell r="A310">
            <v>3</v>
          </cell>
          <cell r="B310">
            <v>20</v>
          </cell>
          <cell r="G310">
            <v>129040.22</v>
          </cell>
        </row>
        <row r="311">
          <cell r="A311">
            <v>3</v>
          </cell>
          <cell r="B311">
            <v>30</v>
          </cell>
          <cell r="G311">
            <v>106351.7</v>
          </cell>
        </row>
        <row r="312">
          <cell r="A312">
            <v>3</v>
          </cell>
          <cell r="B312">
            <v>40</v>
          </cell>
          <cell r="G312">
            <v>71510.36</v>
          </cell>
        </row>
        <row r="313">
          <cell r="A313">
            <v>3</v>
          </cell>
          <cell r="B313">
            <v>50</v>
          </cell>
          <cell r="G313">
            <v>73426.52</v>
          </cell>
        </row>
        <row r="314">
          <cell r="A314">
            <v>3</v>
          </cell>
          <cell r="B314">
            <v>60</v>
          </cell>
          <cell r="G314">
            <v>107176.62</v>
          </cell>
        </row>
        <row r="315">
          <cell r="A315">
            <v>3</v>
          </cell>
          <cell r="B315">
            <v>70</v>
          </cell>
          <cell r="G315">
            <v>44671.33</v>
          </cell>
        </row>
        <row r="316">
          <cell r="A316">
            <v>3</v>
          </cell>
          <cell r="B316">
            <v>212</v>
          </cell>
          <cell r="G316">
            <v>23.01</v>
          </cell>
        </row>
        <row r="317">
          <cell r="A317">
            <v>3</v>
          </cell>
          <cell r="B317">
            <v>303</v>
          </cell>
          <cell r="G317">
            <v>23.92</v>
          </cell>
        </row>
        <row r="318">
          <cell r="A318">
            <v>4</v>
          </cell>
          <cell r="B318">
            <v>20</v>
          </cell>
          <cell r="G318">
            <v>477987.76</v>
          </cell>
        </row>
        <row r="319">
          <cell r="A319">
            <v>4</v>
          </cell>
          <cell r="B319">
            <v>30</v>
          </cell>
          <cell r="G319">
            <v>322740.57</v>
          </cell>
        </row>
        <row r="320">
          <cell r="A320">
            <v>4</v>
          </cell>
          <cell r="B320">
            <v>40</v>
          </cell>
          <cell r="G320">
            <v>366388.22</v>
          </cell>
        </row>
        <row r="321">
          <cell r="A321">
            <v>4</v>
          </cell>
          <cell r="B321">
            <v>50</v>
          </cell>
          <cell r="G321">
            <v>383534.95</v>
          </cell>
        </row>
        <row r="322">
          <cell r="A322">
            <v>4</v>
          </cell>
          <cell r="B322">
            <v>60</v>
          </cell>
          <cell r="G322">
            <v>280671.84000000003</v>
          </cell>
        </row>
        <row r="323">
          <cell r="A323">
            <v>4</v>
          </cell>
          <cell r="B323">
            <v>70</v>
          </cell>
          <cell r="G323">
            <v>322725.84999999998</v>
          </cell>
        </row>
        <row r="324">
          <cell r="A324">
            <v>4</v>
          </cell>
          <cell r="B324">
            <v>212</v>
          </cell>
          <cell r="G324">
            <v>23.01</v>
          </cell>
        </row>
        <row r="325">
          <cell r="A325">
            <v>4</v>
          </cell>
          <cell r="B325">
            <v>303</v>
          </cell>
          <cell r="G325">
            <v>23.92</v>
          </cell>
        </row>
        <row r="326">
          <cell r="A326">
            <v>5</v>
          </cell>
          <cell r="B326">
            <v>20</v>
          </cell>
          <cell r="G326">
            <v>478498.21</v>
          </cell>
        </row>
        <row r="327">
          <cell r="A327">
            <v>5</v>
          </cell>
          <cell r="B327">
            <v>30</v>
          </cell>
          <cell r="G327">
            <v>323648.68</v>
          </cell>
        </row>
        <row r="328">
          <cell r="A328">
            <v>5</v>
          </cell>
          <cell r="B328">
            <v>40</v>
          </cell>
          <cell r="G328">
            <v>252841.81</v>
          </cell>
        </row>
        <row r="329">
          <cell r="A329">
            <v>5</v>
          </cell>
          <cell r="B329">
            <v>50</v>
          </cell>
          <cell r="G329">
            <v>383140.52</v>
          </cell>
        </row>
        <row r="330">
          <cell r="A330">
            <v>5</v>
          </cell>
          <cell r="B330">
            <v>60</v>
          </cell>
          <cell r="G330">
            <v>280022.95</v>
          </cell>
        </row>
        <row r="331">
          <cell r="A331">
            <v>5</v>
          </cell>
          <cell r="B331">
            <v>70</v>
          </cell>
          <cell r="G331">
            <v>322328.09999999998</v>
          </cell>
        </row>
        <row r="332">
          <cell r="A332">
            <v>5</v>
          </cell>
          <cell r="B332">
            <v>212</v>
          </cell>
          <cell r="G332">
            <v>23.01</v>
          </cell>
        </row>
        <row r="333">
          <cell r="A333">
            <v>5</v>
          </cell>
          <cell r="B333">
            <v>303</v>
          </cell>
          <cell r="G333">
            <v>23.92</v>
          </cell>
        </row>
        <row r="334">
          <cell r="A334">
            <v>1</v>
          </cell>
          <cell r="B334">
            <v>221</v>
          </cell>
          <cell r="G334">
            <v>66.95</v>
          </cell>
        </row>
        <row r="335">
          <cell r="A335">
            <v>2</v>
          </cell>
          <cell r="B335">
            <v>221</v>
          </cell>
          <cell r="G335">
            <v>66.95</v>
          </cell>
        </row>
        <row r="336">
          <cell r="A336">
            <v>3</v>
          </cell>
          <cell r="B336">
            <v>221</v>
          </cell>
          <cell r="G336">
            <v>66.95</v>
          </cell>
        </row>
        <row r="337">
          <cell r="A337">
            <v>4</v>
          </cell>
          <cell r="B337">
            <v>221</v>
          </cell>
          <cell r="G337">
            <v>66.95</v>
          </cell>
        </row>
        <row r="338">
          <cell r="A338">
            <v>5</v>
          </cell>
          <cell r="B338">
            <v>221</v>
          </cell>
          <cell r="G338">
            <v>66.95</v>
          </cell>
        </row>
        <row r="339">
          <cell r="A339">
            <v>1</v>
          </cell>
          <cell r="B339">
            <v>40</v>
          </cell>
          <cell r="G339">
            <v>3.59</v>
          </cell>
        </row>
        <row r="340">
          <cell r="A340">
            <v>2</v>
          </cell>
          <cell r="B340">
            <v>40</v>
          </cell>
          <cell r="G340">
            <v>3.59</v>
          </cell>
        </row>
        <row r="341">
          <cell r="A341">
            <v>3</v>
          </cell>
          <cell r="B341">
            <v>40</v>
          </cell>
          <cell r="G341">
            <v>3.59</v>
          </cell>
        </row>
        <row r="342">
          <cell r="A342">
            <v>4</v>
          </cell>
          <cell r="B342">
            <v>40</v>
          </cell>
          <cell r="G342">
            <v>3.59</v>
          </cell>
        </row>
        <row r="343">
          <cell r="A343">
            <v>5</v>
          </cell>
          <cell r="B343">
            <v>40</v>
          </cell>
          <cell r="G343">
            <v>3.59</v>
          </cell>
        </row>
        <row r="344">
          <cell r="A344">
            <v>1</v>
          </cell>
          <cell r="B344">
            <v>10</v>
          </cell>
          <cell r="G344">
            <v>163477.16</v>
          </cell>
        </row>
        <row r="345">
          <cell r="A345">
            <v>1</v>
          </cell>
          <cell r="B345">
            <v>10</v>
          </cell>
          <cell r="G345">
            <v>57147.56</v>
          </cell>
        </row>
        <row r="346">
          <cell r="A346">
            <v>1</v>
          </cell>
          <cell r="B346">
            <v>20</v>
          </cell>
          <cell r="G346">
            <v>191.52</v>
          </cell>
        </row>
        <row r="347">
          <cell r="A347">
            <v>1</v>
          </cell>
          <cell r="B347">
            <v>20</v>
          </cell>
          <cell r="G347">
            <v>104747.45</v>
          </cell>
        </row>
        <row r="348">
          <cell r="A348">
            <v>1</v>
          </cell>
          <cell r="B348">
            <v>30</v>
          </cell>
          <cell r="G348">
            <v>2078.36</v>
          </cell>
        </row>
        <row r="349">
          <cell r="A349">
            <v>1</v>
          </cell>
          <cell r="B349">
            <v>30</v>
          </cell>
          <cell r="G349">
            <v>9103.9</v>
          </cell>
        </row>
        <row r="350">
          <cell r="A350">
            <v>1</v>
          </cell>
          <cell r="B350">
            <v>40</v>
          </cell>
          <cell r="G350">
            <v>958.32</v>
          </cell>
        </row>
        <row r="351">
          <cell r="A351">
            <v>1</v>
          </cell>
          <cell r="B351">
            <v>40</v>
          </cell>
          <cell r="G351">
            <v>5679.37</v>
          </cell>
        </row>
        <row r="352">
          <cell r="A352">
            <v>1</v>
          </cell>
          <cell r="B352">
            <v>50</v>
          </cell>
          <cell r="G352">
            <v>32444.46</v>
          </cell>
        </row>
        <row r="353">
          <cell r="A353">
            <v>1</v>
          </cell>
          <cell r="B353">
            <v>60</v>
          </cell>
          <cell r="G353">
            <v>66.81</v>
          </cell>
        </row>
        <row r="354">
          <cell r="A354">
            <v>1</v>
          </cell>
          <cell r="B354">
            <v>60</v>
          </cell>
          <cell r="G354">
            <v>3637.48</v>
          </cell>
        </row>
        <row r="355">
          <cell r="A355">
            <v>1</v>
          </cell>
          <cell r="B355">
            <v>70</v>
          </cell>
          <cell r="G355">
            <v>45444.81</v>
          </cell>
        </row>
        <row r="356">
          <cell r="A356">
            <v>1</v>
          </cell>
          <cell r="B356">
            <v>212</v>
          </cell>
          <cell r="G356">
            <v>9199.1</v>
          </cell>
        </row>
        <row r="357">
          <cell r="A357">
            <v>2</v>
          </cell>
          <cell r="B357">
            <v>10</v>
          </cell>
          <cell r="G357">
            <v>163477.16</v>
          </cell>
        </row>
        <row r="358">
          <cell r="A358">
            <v>2</v>
          </cell>
          <cell r="B358">
            <v>10</v>
          </cell>
          <cell r="G358">
            <v>57514.7</v>
          </cell>
        </row>
        <row r="359">
          <cell r="A359">
            <v>2</v>
          </cell>
          <cell r="B359">
            <v>20</v>
          </cell>
          <cell r="G359">
            <v>191.52</v>
          </cell>
        </row>
        <row r="360">
          <cell r="A360">
            <v>2</v>
          </cell>
          <cell r="B360">
            <v>20</v>
          </cell>
          <cell r="G360">
            <v>104779.2</v>
          </cell>
        </row>
        <row r="361">
          <cell r="A361">
            <v>2</v>
          </cell>
          <cell r="B361">
            <v>30</v>
          </cell>
          <cell r="G361">
            <v>2078.36</v>
          </cell>
        </row>
        <row r="362">
          <cell r="A362">
            <v>2</v>
          </cell>
          <cell r="B362">
            <v>30</v>
          </cell>
          <cell r="G362">
            <v>9102.4500000000007</v>
          </cell>
        </row>
        <row r="363">
          <cell r="A363">
            <v>2</v>
          </cell>
          <cell r="B363">
            <v>40</v>
          </cell>
          <cell r="G363">
            <v>958.32</v>
          </cell>
        </row>
        <row r="364">
          <cell r="A364">
            <v>2</v>
          </cell>
          <cell r="B364">
            <v>40</v>
          </cell>
          <cell r="G364">
            <v>5679.37</v>
          </cell>
        </row>
        <row r="365">
          <cell r="A365">
            <v>2</v>
          </cell>
          <cell r="B365">
            <v>50</v>
          </cell>
          <cell r="G365">
            <v>20277.27</v>
          </cell>
        </row>
        <row r="366">
          <cell r="A366">
            <v>2</v>
          </cell>
          <cell r="B366">
            <v>60</v>
          </cell>
          <cell r="G366">
            <v>22.2</v>
          </cell>
        </row>
        <row r="367">
          <cell r="A367">
            <v>2</v>
          </cell>
          <cell r="B367">
            <v>60</v>
          </cell>
          <cell r="G367">
            <v>3690.99</v>
          </cell>
        </row>
        <row r="368">
          <cell r="A368">
            <v>2</v>
          </cell>
          <cell r="B368">
            <v>70</v>
          </cell>
          <cell r="G368">
            <v>45450.86</v>
          </cell>
        </row>
        <row r="369">
          <cell r="A369">
            <v>2</v>
          </cell>
          <cell r="B369">
            <v>212</v>
          </cell>
          <cell r="G369">
            <v>9199.11</v>
          </cell>
        </row>
        <row r="370">
          <cell r="A370">
            <v>3</v>
          </cell>
          <cell r="B370">
            <v>10</v>
          </cell>
          <cell r="G370">
            <v>163477.16</v>
          </cell>
        </row>
        <row r="371">
          <cell r="A371">
            <v>3</v>
          </cell>
          <cell r="B371">
            <v>10</v>
          </cell>
          <cell r="G371">
            <v>57514.7</v>
          </cell>
        </row>
        <row r="372">
          <cell r="A372">
            <v>3</v>
          </cell>
          <cell r="B372">
            <v>20</v>
          </cell>
          <cell r="G372">
            <v>191.52</v>
          </cell>
        </row>
        <row r="373">
          <cell r="A373">
            <v>3</v>
          </cell>
          <cell r="B373">
            <v>20</v>
          </cell>
          <cell r="G373">
            <v>104779.2</v>
          </cell>
        </row>
        <row r="374">
          <cell r="A374">
            <v>3</v>
          </cell>
          <cell r="B374">
            <v>30</v>
          </cell>
          <cell r="G374">
            <v>2078.36</v>
          </cell>
        </row>
        <row r="375">
          <cell r="A375">
            <v>3</v>
          </cell>
          <cell r="B375">
            <v>30</v>
          </cell>
          <cell r="G375">
            <v>9102.4500000000007</v>
          </cell>
        </row>
        <row r="376">
          <cell r="A376">
            <v>3</v>
          </cell>
          <cell r="B376">
            <v>40</v>
          </cell>
          <cell r="G376">
            <v>958.32</v>
          </cell>
        </row>
        <row r="377">
          <cell r="A377">
            <v>3</v>
          </cell>
          <cell r="B377">
            <v>40</v>
          </cell>
          <cell r="G377">
            <v>5679.37</v>
          </cell>
        </row>
        <row r="378">
          <cell r="A378">
            <v>3</v>
          </cell>
          <cell r="B378">
            <v>50</v>
          </cell>
          <cell r="G378">
            <v>19805.580000000002</v>
          </cell>
        </row>
        <row r="379">
          <cell r="A379">
            <v>3</v>
          </cell>
          <cell r="B379">
            <v>60</v>
          </cell>
          <cell r="G379">
            <v>47.18</v>
          </cell>
        </row>
        <row r="380">
          <cell r="A380">
            <v>3</v>
          </cell>
          <cell r="B380">
            <v>60</v>
          </cell>
          <cell r="G380">
            <v>3637.48</v>
          </cell>
        </row>
        <row r="381">
          <cell r="A381">
            <v>3</v>
          </cell>
          <cell r="B381">
            <v>70</v>
          </cell>
          <cell r="G381">
            <v>45450.86</v>
          </cell>
        </row>
        <row r="382">
          <cell r="A382">
            <v>3</v>
          </cell>
          <cell r="B382">
            <v>212</v>
          </cell>
          <cell r="G382">
            <v>10279.450000000001</v>
          </cell>
        </row>
        <row r="383">
          <cell r="A383">
            <v>4</v>
          </cell>
          <cell r="B383">
            <v>212</v>
          </cell>
          <cell r="G383">
            <v>9559.2199999999993</v>
          </cell>
        </row>
        <row r="384">
          <cell r="A384">
            <v>5</v>
          </cell>
          <cell r="B384">
            <v>212</v>
          </cell>
          <cell r="G384">
            <v>9559.23</v>
          </cell>
        </row>
        <row r="385">
          <cell r="A385">
            <v>1</v>
          </cell>
          <cell r="B385">
            <v>20</v>
          </cell>
          <cell r="G385">
            <v>-4732.8599999999997</v>
          </cell>
        </row>
        <row r="386">
          <cell r="A386">
            <v>1</v>
          </cell>
          <cell r="B386">
            <v>50</v>
          </cell>
          <cell r="G386">
            <v>47207.23</v>
          </cell>
        </row>
        <row r="387">
          <cell r="A387">
            <v>1</v>
          </cell>
          <cell r="B387">
            <v>60</v>
          </cell>
          <cell r="G387">
            <v>31438.55</v>
          </cell>
        </row>
        <row r="388">
          <cell r="A388">
            <v>1</v>
          </cell>
          <cell r="B388">
            <v>80</v>
          </cell>
          <cell r="G388">
            <v>62127.74</v>
          </cell>
        </row>
        <row r="389">
          <cell r="A389">
            <v>1</v>
          </cell>
          <cell r="B389">
            <v>80</v>
          </cell>
          <cell r="G389">
            <v>532736.51</v>
          </cell>
        </row>
        <row r="390">
          <cell r="A390">
            <v>1</v>
          </cell>
          <cell r="B390">
            <v>80</v>
          </cell>
          <cell r="G390">
            <v>52991.02</v>
          </cell>
        </row>
        <row r="391">
          <cell r="A391">
            <v>1</v>
          </cell>
          <cell r="B391">
            <v>180</v>
          </cell>
          <cell r="G391">
            <v>152768.95000000001</v>
          </cell>
        </row>
        <row r="392">
          <cell r="A392">
            <v>1</v>
          </cell>
          <cell r="B392">
            <v>180</v>
          </cell>
          <cell r="G392">
            <v>-68641.850000000006</v>
          </cell>
        </row>
        <row r="393">
          <cell r="A393">
            <v>2</v>
          </cell>
          <cell r="B393">
            <v>20</v>
          </cell>
          <cell r="G393">
            <v>-4732.8599999999997</v>
          </cell>
        </row>
        <row r="394">
          <cell r="A394">
            <v>2</v>
          </cell>
          <cell r="B394">
            <v>50</v>
          </cell>
          <cell r="G394">
            <v>47207.23</v>
          </cell>
        </row>
        <row r="395">
          <cell r="A395">
            <v>2</v>
          </cell>
          <cell r="B395">
            <v>60</v>
          </cell>
          <cell r="G395">
            <v>31438.55</v>
          </cell>
        </row>
        <row r="396">
          <cell r="A396">
            <v>2</v>
          </cell>
          <cell r="B396">
            <v>80</v>
          </cell>
          <cell r="G396">
            <v>62127.73</v>
          </cell>
        </row>
        <row r="397">
          <cell r="A397">
            <v>2</v>
          </cell>
          <cell r="B397">
            <v>80</v>
          </cell>
          <cell r="G397">
            <v>532900.66</v>
          </cell>
        </row>
        <row r="398">
          <cell r="A398">
            <v>2</v>
          </cell>
          <cell r="B398">
            <v>80</v>
          </cell>
          <cell r="G398">
            <v>322036.27</v>
          </cell>
        </row>
        <row r="399">
          <cell r="A399">
            <v>2</v>
          </cell>
          <cell r="B399">
            <v>180</v>
          </cell>
          <cell r="G399">
            <v>131914.04999999999</v>
          </cell>
        </row>
        <row r="400">
          <cell r="A400">
            <v>2</v>
          </cell>
          <cell r="B400">
            <v>180</v>
          </cell>
          <cell r="G400">
            <v>-68641.850000000006</v>
          </cell>
        </row>
        <row r="401">
          <cell r="A401">
            <v>3</v>
          </cell>
          <cell r="B401">
            <v>20</v>
          </cell>
          <cell r="G401">
            <v>-4732.8599999999997</v>
          </cell>
        </row>
        <row r="402">
          <cell r="A402">
            <v>3</v>
          </cell>
          <cell r="B402">
            <v>50</v>
          </cell>
          <cell r="G402">
            <v>47207.23</v>
          </cell>
        </row>
        <row r="403">
          <cell r="A403">
            <v>3</v>
          </cell>
          <cell r="B403">
            <v>60</v>
          </cell>
          <cell r="G403">
            <v>31438.55</v>
          </cell>
        </row>
        <row r="404">
          <cell r="A404">
            <v>3</v>
          </cell>
          <cell r="B404">
            <v>80</v>
          </cell>
          <cell r="G404">
            <v>-124255.47</v>
          </cell>
        </row>
        <row r="405">
          <cell r="A405">
            <v>3</v>
          </cell>
          <cell r="B405">
            <v>80</v>
          </cell>
          <cell r="G405">
            <v>-1065637.17</v>
          </cell>
        </row>
        <row r="406">
          <cell r="A406">
            <v>3</v>
          </cell>
          <cell r="B406">
            <v>80</v>
          </cell>
          <cell r="G406">
            <v>-1132812.51</v>
          </cell>
        </row>
        <row r="407">
          <cell r="A407">
            <v>3</v>
          </cell>
          <cell r="B407">
            <v>80</v>
          </cell>
          <cell r="G407">
            <v>409563.2</v>
          </cell>
        </row>
        <row r="408">
          <cell r="A408">
            <v>3</v>
          </cell>
          <cell r="B408">
            <v>180</v>
          </cell>
          <cell r="G408">
            <v>-284683</v>
          </cell>
        </row>
        <row r="409">
          <cell r="A409">
            <v>3</v>
          </cell>
          <cell r="B409">
            <v>180</v>
          </cell>
          <cell r="G409">
            <v>-68641.850000000006</v>
          </cell>
        </row>
        <row r="410">
          <cell r="A410">
            <v>4</v>
          </cell>
          <cell r="B410">
            <v>20</v>
          </cell>
          <cell r="G410">
            <v>-4732.8599999999997</v>
          </cell>
        </row>
        <row r="411">
          <cell r="A411">
            <v>4</v>
          </cell>
          <cell r="B411">
            <v>50</v>
          </cell>
          <cell r="G411">
            <v>47207.23</v>
          </cell>
        </row>
        <row r="412">
          <cell r="A412">
            <v>4</v>
          </cell>
          <cell r="B412">
            <v>60</v>
          </cell>
          <cell r="G412">
            <v>31438.55</v>
          </cell>
        </row>
        <row r="413">
          <cell r="A413">
            <v>4</v>
          </cell>
          <cell r="B413">
            <v>80</v>
          </cell>
          <cell r="G413">
            <v>75520.83</v>
          </cell>
        </row>
        <row r="414">
          <cell r="A414">
            <v>4</v>
          </cell>
          <cell r="B414">
            <v>80</v>
          </cell>
          <cell r="G414">
            <v>515611.14</v>
          </cell>
        </row>
        <row r="415">
          <cell r="A415">
            <v>4</v>
          </cell>
          <cell r="B415">
            <v>180</v>
          </cell>
          <cell r="G415">
            <v>-453125</v>
          </cell>
        </row>
        <row r="416">
          <cell r="A416">
            <v>4</v>
          </cell>
          <cell r="B416">
            <v>180</v>
          </cell>
          <cell r="G416">
            <v>-68641.850000000006</v>
          </cell>
        </row>
        <row r="417">
          <cell r="A417">
            <v>5</v>
          </cell>
          <cell r="B417">
            <v>20</v>
          </cell>
          <cell r="G417">
            <v>-4732.8599999999997</v>
          </cell>
        </row>
        <row r="418">
          <cell r="A418">
            <v>5</v>
          </cell>
          <cell r="B418">
            <v>50</v>
          </cell>
          <cell r="G418">
            <v>47207.23</v>
          </cell>
        </row>
        <row r="419">
          <cell r="A419">
            <v>5</v>
          </cell>
          <cell r="B419">
            <v>60</v>
          </cell>
          <cell r="G419">
            <v>31438.55</v>
          </cell>
        </row>
        <row r="420">
          <cell r="A420">
            <v>5</v>
          </cell>
          <cell r="B420">
            <v>80</v>
          </cell>
          <cell r="G420">
            <v>620383.53</v>
          </cell>
        </row>
        <row r="421">
          <cell r="A421">
            <v>5</v>
          </cell>
          <cell r="B421">
            <v>80</v>
          </cell>
          <cell r="G421">
            <v>-264322.92</v>
          </cell>
        </row>
        <row r="422">
          <cell r="A422">
            <v>5</v>
          </cell>
          <cell r="B422">
            <v>80</v>
          </cell>
          <cell r="G422">
            <v>555066.78</v>
          </cell>
        </row>
        <row r="423">
          <cell r="A423">
            <v>5</v>
          </cell>
          <cell r="B423">
            <v>180</v>
          </cell>
          <cell r="G423">
            <v>-113281.25</v>
          </cell>
        </row>
        <row r="424">
          <cell r="A424">
            <v>5</v>
          </cell>
          <cell r="B424">
            <v>180</v>
          </cell>
          <cell r="G424">
            <v>-68641.850000000006</v>
          </cell>
        </row>
        <row r="425">
          <cell r="A425">
            <v>1</v>
          </cell>
          <cell r="B425">
            <v>212</v>
          </cell>
          <cell r="G425">
            <v>8394</v>
          </cell>
        </row>
        <row r="426">
          <cell r="A426">
            <v>1</v>
          </cell>
          <cell r="B426">
            <v>221</v>
          </cell>
          <cell r="G426">
            <v>7755</v>
          </cell>
        </row>
        <row r="427">
          <cell r="A427">
            <v>2</v>
          </cell>
          <cell r="B427">
            <v>212</v>
          </cell>
          <cell r="G427">
            <v>8394</v>
          </cell>
        </row>
        <row r="428">
          <cell r="A428">
            <v>2</v>
          </cell>
          <cell r="B428">
            <v>221</v>
          </cell>
          <cell r="G428">
            <v>7755</v>
          </cell>
        </row>
        <row r="429">
          <cell r="A429">
            <v>3</v>
          </cell>
          <cell r="B429">
            <v>212</v>
          </cell>
          <cell r="G429">
            <v>8394</v>
          </cell>
        </row>
        <row r="430">
          <cell r="A430">
            <v>3</v>
          </cell>
          <cell r="B430">
            <v>221</v>
          </cell>
          <cell r="G430">
            <v>7755</v>
          </cell>
        </row>
        <row r="431">
          <cell r="A431">
            <v>4</v>
          </cell>
          <cell r="B431">
            <v>212</v>
          </cell>
          <cell r="G431">
            <v>8394</v>
          </cell>
        </row>
        <row r="432">
          <cell r="A432">
            <v>4</v>
          </cell>
          <cell r="B432">
            <v>221</v>
          </cell>
          <cell r="G432">
            <v>7755</v>
          </cell>
        </row>
        <row r="433">
          <cell r="A433">
            <v>5</v>
          </cell>
          <cell r="B433">
            <v>212</v>
          </cell>
          <cell r="G433">
            <v>8394</v>
          </cell>
        </row>
        <row r="434">
          <cell r="A434">
            <v>5</v>
          </cell>
          <cell r="B434">
            <v>221</v>
          </cell>
          <cell r="G434">
            <v>7755</v>
          </cell>
        </row>
        <row r="435">
          <cell r="A435">
            <v>1</v>
          </cell>
          <cell r="B435">
            <v>80</v>
          </cell>
          <cell r="G435">
            <v>5724.59</v>
          </cell>
        </row>
        <row r="436">
          <cell r="A436">
            <v>1</v>
          </cell>
          <cell r="B436">
            <v>180</v>
          </cell>
          <cell r="G436">
            <v>13755.75</v>
          </cell>
        </row>
        <row r="437">
          <cell r="A437">
            <v>1</v>
          </cell>
          <cell r="B437">
            <v>212</v>
          </cell>
          <cell r="G437">
            <v>71983.679999999993</v>
          </cell>
        </row>
        <row r="438">
          <cell r="A438">
            <v>2</v>
          </cell>
          <cell r="B438">
            <v>80</v>
          </cell>
          <cell r="G438">
            <v>5724.59</v>
          </cell>
        </row>
        <row r="439">
          <cell r="A439">
            <v>2</v>
          </cell>
          <cell r="B439">
            <v>180</v>
          </cell>
          <cell r="G439">
            <v>13755.75</v>
          </cell>
        </row>
        <row r="440">
          <cell r="A440">
            <v>2</v>
          </cell>
          <cell r="B440">
            <v>212</v>
          </cell>
          <cell r="G440">
            <v>72969.84</v>
          </cell>
        </row>
        <row r="441">
          <cell r="A441">
            <v>3</v>
          </cell>
          <cell r="B441">
            <v>80</v>
          </cell>
          <cell r="G441">
            <v>5724.59</v>
          </cell>
        </row>
        <row r="442">
          <cell r="A442">
            <v>3</v>
          </cell>
          <cell r="B442">
            <v>180</v>
          </cell>
          <cell r="G442">
            <v>13755.75</v>
          </cell>
        </row>
        <row r="443">
          <cell r="A443">
            <v>3</v>
          </cell>
          <cell r="B443">
            <v>212</v>
          </cell>
          <cell r="G443">
            <v>73228.5</v>
          </cell>
        </row>
        <row r="444">
          <cell r="A444">
            <v>4</v>
          </cell>
          <cell r="B444">
            <v>80</v>
          </cell>
          <cell r="G444">
            <v>5724.59</v>
          </cell>
        </row>
        <row r="445">
          <cell r="A445">
            <v>4</v>
          </cell>
          <cell r="B445">
            <v>180</v>
          </cell>
          <cell r="G445">
            <v>13755.75</v>
          </cell>
        </row>
        <row r="446">
          <cell r="A446">
            <v>4</v>
          </cell>
          <cell r="B446">
            <v>212</v>
          </cell>
          <cell r="G446">
            <v>73246.240000000005</v>
          </cell>
        </row>
        <row r="447">
          <cell r="A447">
            <v>5</v>
          </cell>
          <cell r="B447">
            <v>80</v>
          </cell>
          <cell r="G447">
            <v>5724.59</v>
          </cell>
        </row>
        <row r="448">
          <cell r="A448">
            <v>5</v>
          </cell>
          <cell r="B448">
            <v>180</v>
          </cell>
          <cell r="G448">
            <v>13755.75</v>
          </cell>
        </row>
        <row r="449">
          <cell r="A449">
            <v>5</v>
          </cell>
          <cell r="B449">
            <v>212</v>
          </cell>
          <cell r="G449">
            <v>73247</v>
          </cell>
        </row>
        <row r="450">
          <cell r="A450">
            <v>1</v>
          </cell>
          <cell r="B450">
            <v>80</v>
          </cell>
          <cell r="G450">
            <v>1288.1500000000001</v>
          </cell>
        </row>
        <row r="451">
          <cell r="A451">
            <v>1</v>
          </cell>
          <cell r="B451">
            <v>180</v>
          </cell>
          <cell r="G451">
            <v>1133.5</v>
          </cell>
        </row>
        <row r="452">
          <cell r="A452">
            <v>2</v>
          </cell>
          <cell r="B452">
            <v>80</v>
          </cell>
          <cell r="G452">
            <v>1300.6500000000001</v>
          </cell>
        </row>
        <row r="453">
          <cell r="A453">
            <v>2</v>
          </cell>
          <cell r="B453">
            <v>180</v>
          </cell>
          <cell r="G453">
            <v>1133.5</v>
          </cell>
        </row>
        <row r="454">
          <cell r="A454">
            <v>2</v>
          </cell>
          <cell r="B454">
            <v>301</v>
          </cell>
          <cell r="G454">
            <v>81</v>
          </cell>
        </row>
        <row r="455">
          <cell r="A455">
            <v>3</v>
          </cell>
          <cell r="B455">
            <v>80</v>
          </cell>
          <cell r="G455">
            <v>1300.6500000000001</v>
          </cell>
        </row>
        <row r="456">
          <cell r="A456">
            <v>3</v>
          </cell>
          <cell r="B456">
            <v>180</v>
          </cell>
          <cell r="G456">
            <v>1133.9100000000001</v>
          </cell>
        </row>
        <row r="457">
          <cell r="A457">
            <v>3</v>
          </cell>
          <cell r="B457">
            <v>301</v>
          </cell>
          <cell r="G457">
            <v>81</v>
          </cell>
        </row>
        <row r="458">
          <cell r="A458">
            <v>4</v>
          </cell>
          <cell r="B458">
            <v>80</v>
          </cell>
          <cell r="G458">
            <v>1324.15</v>
          </cell>
        </row>
        <row r="459">
          <cell r="A459">
            <v>4</v>
          </cell>
          <cell r="B459">
            <v>180</v>
          </cell>
          <cell r="G459">
            <v>1133.9100000000001</v>
          </cell>
        </row>
        <row r="460">
          <cell r="A460">
            <v>4</v>
          </cell>
          <cell r="B460">
            <v>301</v>
          </cell>
          <cell r="G460">
            <v>81</v>
          </cell>
        </row>
        <row r="461">
          <cell r="A461">
            <v>5</v>
          </cell>
          <cell r="B461">
            <v>80</v>
          </cell>
          <cell r="G461">
            <v>1324.15</v>
          </cell>
        </row>
        <row r="462">
          <cell r="A462">
            <v>5</v>
          </cell>
          <cell r="B462">
            <v>180</v>
          </cell>
          <cell r="G462">
            <v>1133.9100000000001</v>
          </cell>
        </row>
        <row r="463">
          <cell r="A463">
            <v>5</v>
          </cell>
          <cell r="B463">
            <v>301</v>
          </cell>
          <cell r="G463">
            <v>81</v>
          </cell>
        </row>
        <row r="464">
          <cell r="A464">
            <v>1</v>
          </cell>
          <cell r="B464">
            <v>212</v>
          </cell>
          <cell r="G464">
            <v>16875</v>
          </cell>
        </row>
        <row r="465">
          <cell r="A465">
            <v>2</v>
          </cell>
          <cell r="B465">
            <v>212</v>
          </cell>
          <cell r="G465">
            <v>16875</v>
          </cell>
        </row>
        <row r="466">
          <cell r="A466">
            <v>3</v>
          </cell>
          <cell r="B466">
            <v>212</v>
          </cell>
          <cell r="G466">
            <v>16875</v>
          </cell>
        </row>
        <row r="467">
          <cell r="A467">
            <v>4</v>
          </cell>
          <cell r="B467">
            <v>212</v>
          </cell>
          <cell r="G467">
            <v>16875</v>
          </cell>
        </row>
        <row r="468">
          <cell r="A468">
            <v>5</v>
          </cell>
          <cell r="B468">
            <v>212</v>
          </cell>
          <cell r="G468">
            <v>452.83</v>
          </cell>
        </row>
        <row r="469">
          <cell r="A469">
            <v>1</v>
          </cell>
          <cell r="B469">
            <v>212</v>
          </cell>
          <cell r="G469">
            <v>48711.5</v>
          </cell>
        </row>
        <row r="470">
          <cell r="A470">
            <v>2</v>
          </cell>
          <cell r="B470">
            <v>212</v>
          </cell>
          <cell r="G470">
            <v>48711.5</v>
          </cell>
        </row>
        <row r="471">
          <cell r="A471">
            <v>3</v>
          </cell>
          <cell r="B471">
            <v>212</v>
          </cell>
          <cell r="G471">
            <v>48711.5</v>
          </cell>
        </row>
        <row r="472">
          <cell r="A472">
            <v>4</v>
          </cell>
          <cell r="B472">
            <v>212</v>
          </cell>
          <cell r="G472">
            <v>48711.5</v>
          </cell>
        </row>
        <row r="473">
          <cell r="A473">
            <v>5</v>
          </cell>
          <cell r="B473">
            <v>212</v>
          </cell>
          <cell r="G473">
            <v>48711.5</v>
          </cell>
        </row>
        <row r="474">
          <cell r="A474">
            <v>1</v>
          </cell>
          <cell r="B474">
            <v>221</v>
          </cell>
          <cell r="G474">
            <v>1578.13</v>
          </cell>
        </row>
        <row r="475">
          <cell r="A475">
            <v>2</v>
          </cell>
          <cell r="B475">
            <v>221</v>
          </cell>
          <cell r="G475">
            <v>1578.13</v>
          </cell>
        </row>
        <row r="476">
          <cell r="A476">
            <v>3</v>
          </cell>
          <cell r="B476">
            <v>221</v>
          </cell>
          <cell r="G476">
            <v>1578.13</v>
          </cell>
        </row>
        <row r="477">
          <cell r="A477">
            <v>4</v>
          </cell>
          <cell r="B477">
            <v>221</v>
          </cell>
          <cell r="G477">
            <v>1578.13</v>
          </cell>
        </row>
        <row r="478">
          <cell r="A478">
            <v>5</v>
          </cell>
          <cell r="B478">
            <v>221</v>
          </cell>
          <cell r="G478">
            <v>1578.13</v>
          </cell>
        </row>
        <row r="479">
          <cell r="A479">
            <v>2</v>
          </cell>
          <cell r="B479">
            <v>301</v>
          </cell>
          <cell r="G479">
            <v>166.68</v>
          </cell>
        </row>
        <row r="480">
          <cell r="A480">
            <v>3</v>
          </cell>
          <cell r="B480">
            <v>301</v>
          </cell>
          <cell r="G480">
            <v>166.68</v>
          </cell>
        </row>
        <row r="481">
          <cell r="A481">
            <v>1</v>
          </cell>
          <cell r="B481">
            <v>20</v>
          </cell>
          <cell r="G481">
            <v>14816.16</v>
          </cell>
        </row>
        <row r="482">
          <cell r="A482">
            <v>1</v>
          </cell>
          <cell r="B482">
            <v>30</v>
          </cell>
          <cell r="G482">
            <v>2010.59</v>
          </cell>
        </row>
        <row r="483">
          <cell r="A483">
            <v>1</v>
          </cell>
          <cell r="B483">
            <v>40</v>
          </cell>
          <cell r="G483">
            <v>3483.88</v>
          </cell>
        </row>
        <row r="484">
          <cell r="A484">
            <v>1</v>
          </cell>
          <cell r="B484">
            <v>50</v>
          </cell>
          <cell r="G484">
            <v>5110.24</v>
          </cell>
        </row>
        <row r="485">
          <cell r="A485">
            <v>1</v>
          </cell>
          <cell r="B485">
            <v>60</v>
          </cell>
          <cell r="G485">
            <v>3011.91</v>
          </cell>
        </row>
        <row r="486">
          <cell r="A486">
            <v>1</v>
          </cell>
          <cell r="B486">
            <v>70</v>
          </cell>
          <cell r="G486">
            <v>17527.84</v>
          </cell>
        </row>
        <row r="487">
          <cell r="A487">
            <v>2</v>
          </cell>
          <cell r="B487">
            <v>20</v>
          </cell>
          <cell r="G487">
            <v>14516.12</v>
          </cell>
        </row>
        <row r="488">
          <cell r="A488">
            <v>2</v>
          </cell>
          <cell r="B488">
            <v>30</v>
          </cell>
          <cell r="G488">
            <v>1357.44</v>
          </cell>
        </row>
        <row r="489">
          <cell r="A489">
            <v>2</v>
          </cell>
          <cell r="B489">
            <v>40</v>
          </cell>
          <cell r="G489">
            <v>3320.32</v>
          </cell>
        </row>
        <row r="490">
          <cell r="A490">
            <v>2</v>
          </cell>
          <cell r="B490">
            <v>50</v>
          </cell>
          <cell r="G490">
            <v>3625.29</v>
          </cell>
        </row>
        <row r="491">
          <cell r="A491">
            <v>2</v>
          </cell>
          <cell r="B491">
            <v>60</v>
          </cell>
          <cell r="G491">
            <v>2799.73</v>
          </cell>
        </row>
        <row r="492">
          <cell r="A492">
            <v>2</v>
          </cell>
          <cell r="B492">
            <v>70</v>
          </cell>
          <cell r="G492">
            <v>16695.68</v>
          </cell>
        </row>
        <row r="493">
          <cell r="A493">
            <v>3</v>
          </cell>
          <cell r="B493">
            <v>20</v>
          </cell>
          <cell r="G493">
            <v>14525.78</v>
          </cell>
        </row>
        <row r="494">
          <cell r="A494">
            <v>3</v>
          </cell>
          <cell r="B494">
            <v>30</v>
          </cell>
          <cell r="G494">
            <v>1321.61</v>
          </cell>
        </row>
        <row r="495">
          <cell r="A495">
            <v>3</v>
          </cell>
          <cell r="B495">
            <v>40</v>
          </cell>
          <cell r="G495">
            <v>6219.84</v>
          </cell>
        </row>
        <row r="496">
          <cell r="A496">
            <v>3</v>
          </cell>
          <cell r="B496">
            <v>50</v>
          </cell>
          <cell r="G496">
            <v>3589.86</v>
          </cell>
        </row>
        <row r="497">
          <cell r="A497">
            <v>3</v>
          </cell>
          <cell r="B497">
            <v>60</v>
          </cell>
          <cell r="G497">
            <v>2555.9499999999998</v>
          </cell>
        </row>
        <row r="498">
          <cell r="A498">
            <v>3</v>
          </cell>
          <cell r="B498">
            <v>70</v>
          </cell>
          <cell r="G498">
            <v>14940.81</v>
          </cell>
        </row>
        <row r="499">
          <cell r="A499">
            <v>4</v>
          </cell>
          <cell r="B499">
            <v>40</v>
          </cell>
          <cell r="G499">
            <v>2533.4499999999998</v>
          </cell>
        </row>
        <row r="500">
          <cell r="A500">
            <v>4</v>
          </cell>
          <cell r="B500">
            <v>50</v>
          </cell>
          <cell r="G500">
            <v>4574.57</v>
          </cell>
        </row>
        <row r="501">
          <cell r="A501">
            <v>4</v>
          </cell>
          <cell r="B501">
            <v>60</v>
          </cell>
          <cell r="G501">
            <v>2130.5</v>
          </cell>
        </row>
        <row r="502">
          <cell r="A502">
            <v>4</v>
          </cell>
          <cell r="B502">
            <v>70</v>
          </cell>
          <cell r="G502">
            <v>16335.72</v>
          </cell>
        </row>
        <row r="503">
          <cell r="A503">
            <v>5</v>
          </cell>
          <cell r="B503">
            <v>40</v>
          </cell>
          <cell r="G503">
            <v>3077.08</v>
          </cell>
        </row>
        <row r="504">
          <cell r="A504">
            <v>5</v>
          </cell>
          <cell r="B504">
            <v>50</v>
          </cell>
          <cell r="G504">
            <v>4719.8900000000003</v>
          </cell>
        </row>
        <row r="505">
          <cell r="A505">
            <v>5</v>
          </cell>
          <cell r="B505">
            <v>60</v>
          </cell>
          <cell r="G505">
            <v>2121.13</v>
          </cell>
        </row>
        <row r="506">
          <cell r="A506">
            <v>5</v>
          </cell>
          <cell r="B506">
            <v>70</v>
          </cell>
          <cell r="G506">
            <v>16656.060000000001</v>
          </cell>
        </row>
        <row r="507">
          <cell r="A507">
            <v>1</v>
          </cell>
          <cell r="B507">
            <v>20</v>
          </cell>
          <cell r="G507">
            <v>-8343.3799999999992</v>
          </cell>
        </row>
        <row r="508">
          <cell r="A508">
            <v>1</v>
          </cell>
          <cell r="B508">
            <v>30</v>
          </cell>
          <cell r="G508">
            <v>-1736.68</v>
          </cell>
        </row>
        <row r="509">
          <cell r="A509">
            <v>1</v>
          </cell>
          <cell r="B509">
            <v>40</v>
          </cell>
          <cell r="G509">
            <v>-3483.88</v>
          </cell>
        </row>
        <row r="510">
          <cell r="A510">
            <v>1</v>
          </cell>
          <cell r="B510">
            <v>50</v>
          </cell>
          <cell r="G510">
            <v>-5110.24</v>
          </cell>
        </row>
        <row r="511">
          <cell r="A511">
            <v>1</v>
          </cell>
          <cell r="B511">
            <v>60</v>
          </cell>
          <cell r="G511">
            <v>-2955.12</v>
          </cell>
        </row>
        <row r="512">
          <cell r="A512">
            <v>1</v>
          </cell>
          <cell r="B512">
            <v>70</v>
          </cell>
          <cell r="G512">
            <v>-17527.84</v>
          </cell>
        </row>
        <row r="513">
          <cell r="A513">
            <v>2</v>
          </cell>
          <cell r="B513">
            <v>20</v>
          </cell>
          <cell r="G513">
            <v>-7973</v>
          </cell>
        </row>
        <row r="514">
          <cell r="A514">
            <v>2</v>
          </cell>
          <cell r="B514">
            <v>30</v>
          </cell>
          <cell r="G514">
            <v>-1054.8800000000001</v>
          </cell>
        </row>
        <row r="515">
          <cell r="A515">
            <v>2</v>
          </cell>
          <cell r="B515">
            <v>40</v>
          </cell>
          <cell r="G515">
            <v>-3320.32</v>
          </cell>
        </row>
        <row r="516">
          <cell r="A516">
            <v>2</v>
          </cell>
          <cell r="B516">
            <v>50</v>
          </cell>
          <cell r="G516">
            <v>-3625.29</v>
          </cell>
        </row>
        <row r="517">
          <cell r="A517">
            <v>2</v>
          </cell>
          <cell r="B517">
            <v>60</v>
          </cell>
          <cell r="G517">
            <v>-2706.7</v>
          </cell>
        </row>
        <row r="518">
          <cell r="A518">
            <v>2</v>
          </cell>
          <cell r="B518">
            <v>70</v>
          </cell>
          <cell r="G518">
            <v>-16695.68</v>
          </cell>
        </row>
        <row r="519">
          <cell r="A519">
            <v>3</v>
          </cell>
          <cell r="B519">
            <v>20</v>
          </cell>
          <cell r="G519">
            <v>-7997.94</v>
          </cell>
        </row>
        <row r="520">
          <cell r="A520">
            <v>3</v>
          </cell>
          <cell r="B520">
            <v>30</v>
          </cell>
          <cell r="G520">
            <v>-984.95</v>
          </cell>
        </row>
        <row r="521">
          <cell r="A521">
            <v>3</v>
          </cell>
          <cell r="B521">
            <v>40</v>
          </cell>
          <cell r="G521">
            <v>-6219.84</v>
          </cell>
        </row>
        <row r="522">
          <cell r="A522">
            <v>3</v>
          </cell>
          <cell r="B522">
            <v>50</v>
          </cell>
          <cell r="G522">
            <v>-3589.86</v>
          </cell>
        </row>
        <row r="523">
          <cell r="A523">
            <v>3</v>
          </cell>
          <cell r="B523">
            <v>60</v>
          </cell>
          <cell r="G523">
            <v>-2458.59</v>
          </cell>
        </row>
        <row r="524">
          <cell r="A524">
            <v>3</v>
          </cell>
          <cell r="B524">
            <v>70</v>
          </cell>
          <cell r="G524">
            <v>-14940.81</v>
          </cell>
        </row>
        <row r="525">
          <cell r="A525">
            <v>4</v>
          </cell>
          <cell r="B525">
            <v>40</v>
          </cell>
          <cell r="G525">
            <v>-2533.4499999999998</v>
          </cell>
        </row>
        <row r="526">
          <cell r="A526">
            <v>4</v>
          </cell>
          <cell r="B526">
            <v>50</v>
          </cell>
          <cell r="G526">
            <v>-4574.57</v>
          </cell>
        </row>
        <row r="527">
          <cell r="A527">
            <v>4</v>
          </cell>
          <cell r="B527">
            <v>60</v>
          </cell>
          <cell r="G527">
            <v>-1858.79</v>
          </cell>
        </row>
        <row r="528">
          <cell r="A528">
            <v>4</v>
          </cell>
          <cell r="B528">
            <v>70</v>
          </cell>
          <cell r="G528">
            <v>-16335.72</v>
          </cell>
        </row>
        <row r="529">
          <cell r="A529">
            <v>5</v>
          </cell>
          <cell r="B529">
            <v>40</v>
          </cell>
          <cell r="G529">
            <v>-3077.08</v>
          </cell>
        </row>
        <row r="530">
          <cell r="A530">
            <v>5</v>
          </cell>
          <cell r="B530">
            <v>50</v>
          </cell>
          <cell r="G530">
            <v>-4719.8900000000003</v>
          </cell>
        </row>
        <row r="531">
          <cell r="A531">
            <v>5</v>
          </cell>
          <cell r="B531">
            <v>60</v>
          </cell>
          <cell r="G531">
            <v>-1852.86</v>
          </cell>
        </row>
        <row r="532">
          <cell r="A532">
            <v>5</v>
          </cell>
          <cell r="B532">
            <v>70</v>
          </cell>
          <cell r="G532">
            <v>-16656.060000000001</v>
          </cell>
        </row>
        <row r="533">
          <cell r="A533">
            <v>1</v>
          </cell>
          <cell r="B533">
            <v>20</v>
          </cell>
          <cell r="G533">
            <v>20297.93</v>
          </cell>
        </row>
        <row r="534">
          <cell r="A534">
            <v>1</v>
          </cell>
          <cell r="B534">
            <v>30</v>
          </cell>
          <cell r="G534">
            <v>4144.99</v>
          </cell>
        </row>
        <row r="535">
          <cell r="A535">
            <v>1</v>
          </cell>
          <cell r="B535">
            <v>40</v>
          </cell>
          <cell r="G535">
            <v>2080.63</v>
          </cell>
        </row>
        <row r="536">
          <cell r="A536">
            <v>1</v>
          </cell>
          <cell r="B536">
            <v>50</v>
          </cell>
          <cell r="G536">
            <v>16579.77</v>
          </cell>
        </row>
        <row r="537">
          <cell r="A537">
            <v>1</v>
          </cell>
          <cell r="B537">
            <v>60</v>
          </cell>
          <cell r="G537">
            <v>7705.52</v>
          </cell>
        </row>
        <row r="538">
          <cell r="A538">
            <v>1</v>
          </cell>
          <cell r="B538">
            <v>70</v>
          </cell>
          <cell r="G538">
            <v>7805.63</v>
          </cell>
        </row>
        <row r="539">
          <cell r="A539">
            <v>2</v>
          </cell>
          <cell r="B539">
            <v>20</v>
          </cell>
          <cell r="G539">
            <v>20518.09</v>
          </cell>
        </row>
        <row r="540">
          <cell r="A540">
            <v>2</v>
          </cell>
          <cell r="B540">
            <v>30</v>
          </cell>
          <cell r="G540">
            <v>4126.1000000000004</v>
          </cell>
        </row>
        <row r="541">
          <cell r="A541">
            <v>2</v>
          </cell>
          <cell r="B541">
            <v>40</v>
          </cell>
          <cell r="G541">
            <v>2075.4</v>
          </cell>
        </row>
        <row r="542">
          <cell r="A542">
            <v>2</v>
          </cell>
          <cell r="B542">
            <v>50</v>
          </cell>
          <cell r="G542">
            <v>16701.580000000002</v>
          </cell>
        </row>
        <row r="543">
          <cell r="A543">
            <v>2</v>
          </cell>
          <cell r="B543">
            <v>60</v>
          </cell>
          <cell r="G543">
            <v>7828.88</v>
          </cell>
        </row>
        <row r="544">
          <cell r="A544">
            <v>2</v>
          </cell>
          <cell r="B544">
            <v>70</v>
          </cell>
          <cell r="G544">
            <v>7512.24</v>
          </cell>
        </row>
        <row r="545">
          <cell r="A545">
            <v>3</v>
          </cell>
          <cell r="B545">
            <v>20</v>
          </cell>
          <cell r="G545">
            <v>20518.09</v>
          </cell>
        </row>
        <row r="546">
          <cell r="A546">
            <v>3</v>
          </cell>
          <cell r="B546">
            <v>30</v>
          </cell>
          <cell r="G546">
            <v>4559.26</v>
          </cell>
        </row>
        <row r="547">
          <cell r="A547">
            <v>3</v>
          </cell>
          <cell r="B547">
            <v>40</v>
          </cell>
          <cell r="G547">
            <v>2325.15</v>
          </cell>
        </row>
        <row r="548">
          <cell r="A548">
            <v>3</v>
          </cell>
          <cell r="B548">
            <v>50</v>
          </cell>
          <cell r="G548">
            <v>16700.150000000001</v>
          </cell>
        </row>
        <row r="549">
          <cell r="A549">
            <v>3</v>
          </cell>
          <cell r="B549">
            <v>60</v>
          </cell>
          <cell r="G549">
            <v>7828.88</v>
          </cell>
        </row>
        <row r="550">
          <cell r="A550">
            <v>3</v>
          </cell>
          <cell r="B550">
            <v>70</v>
          </cell>
          <cell r="G550">
            <v>7461.7</v>
          </cell>
        </row>
        <row r="551">
          <cell r="A551">
            <v>4</v>
          </cell>
          <cell r="B551">
            <v>20</v>
          </cell>
          <cell r="G551">
            <v>25421.86</v>
          </cell>
        </row>
        <row r="552">
          <cell r="A552">
            <v>4</v>
          </cell>
          <cell r="B552">
            <v>30</v>
          </cell>
          <cell r="G552">
            <v>5552.59</v>
          </cell>
        </row>
        <row r="553">
          <cell r="A553">
            <v>4</v>
          </cell>
          <cell r="B553">
            <v>40</v>
          </cell>
          <cell r="G553">
            <v>1542.93</v>
          </cell>
        </row>
        <row r="554">
          <cell r="A554">
            <v>4</v>
          </cell>
          <cell r="B554">
            <v>50</v>
          </cell>
          <cell r="G554">
            <v>26173.3</v>
          </cell>
        </row>
        <row r="555">
          <cell r="A555">
            <v>4</v>
          </cell>
          <cell r="B555">
            <v>60</v>
          </cell>
          <cell r="G555">
            <v>12142</v>
          </cell>
        </row>
        <row r="556">
          <cell r="A556">
            <v>4</v>
          </cell>
          <cell r="B556">
            <v>70</v>
          </cell>
          <cell r="G556">
            <v>8779.93</v>
          </cell>
        </row>
        <row r="557">
          <cell r="A557">
            <v>5</v>
          </cell>
          <cell r="B557">
            <v>20</v>
          </cell>
          <cell r="G557">
            <v>25421.86</v>
          </cell>
        </row>
        <row r="558">
          <cell r="A558">
            <v>5</v>
          </cell>
          <cell r="B558">
            <v>30</v>
          </cell>
          <cell r="G558">
            <v>5552.59</v>
          </cell>
        </row>
        <row r="559">
          <cell r="A559">
            <v>5</v>
          </cell>
          <cell r="B559">
            <v>40</v>
          </cell>
          <cell r="G559">
            <v>1542.93</v>
          </cell>
        </row>
        <row r="560">
          <cell r="A560">
            <v>5</v>
          </cell>
          <cell r="B560">
            <v>50</v>
          </cell>
          <cell r="G560">
            <v>26156.7</v>
          </cell>
        </row>
        <row r="561">
          <cell r="A561">
            <v>5</v>
          </cell>
          <cell r="B561">
            <v>60</v>
          </cell>
          <cell r="G561">
            <v>12142</v>
          </cell>
        </row>
        <row r="562">
          <cell r="A562">
            <v>5</v>
          </cell>
          <cell r="B562">
            <v>70</v>
          </cell>
          <cell r="G562">
            <v>8779.93</v>
          </cell>
        </row>
        <row r="563">
          <cell r="A563">
            <v>1</v>
          </cell>
          <cell r="B563">
            <v>20</v>
          </cell>
          <cell r="G563">
            <v>-20297.93</v>
          </cell>
        </row>
        <row r="564">
          <cell r="A564">
            <v>1</v>
          </cell>
          <cell r="B564">
            <v>30</v>
          </cell>
          <cell r="G564">
            <v>-4092.86</v>
          </cell>
        </row>
        <row r="565">
          <cell r="A565">
            <v>1</v>
          </cell>
          <cell r="B565">
            <v>40</v>
          </cell>
          <cell r="G565">
            <v>-2080.63</v>
          </cell>
        </row>
        <row r="566">
          <cell r="A566">
            <v>1</v>
          </cell>
          <cell r="B566">
            <v>50</v>
          </cell>
          <cell r="G566">
            <v>-16570.54</v>
          </cell>
        </row>
        <row r="567">
          <cell r="A567">
            <v>1</v>
          </cell>
          <cell r="B567">
            <v>60</v>
          </cell>
          <cell r="G567">
            <v>-7678.26</v>
          </cell>
        </row>
        <row r="568">
          <cell r="A568">
            <v>1</v>
          </cell>
          <cell r="B568">
            <v>70</v>
          </cell>
          <cell r="G568">
            <v>-7799.3</v>
          </cell>
        </row>
        <row r="569">
          <cell r="A569">
            <v>2</v>
          </cell>
          <cell r="B569">
            <v>20</v>
          </cell>
          <cell r="G569">
            <v>-20518.09</v>
          </cell>
        </row>
        <row r="570">
          <cell r="A570">
            <v>2</v>
          </cell>
          <cell r="B570">
            <v>30</v>
          </cell>
          <cell r="G570">
            <v>-4073.97</v>
          </cell>
        </row>
        <row r="571">
          <cell r="A571">
            <v>2</v>
          </cell>
          <cell r="B571">
            <v>40</v>
          </cell>
          <cell r="G571">
            <v>-2075.4</v>
          </cell>
        </row>
        <row r="572">
          <cell r="A572">
            <v>2</v>
          </cell>
          <cell r="B572">
            <v>50</v>
          </cell>
          <cell r="G572">
            <v>-16692.349999999999</v>
          </cell>
        </row>
        <row r="573">
          <cell r="A573">
            <v>2</v>
          </cell>
          <cell r="B573">
            <v>60</v>
          </cell>
          <cell r="G573">
            <v>-7790.71</v>
          </cell>
        </row>
        <row r="574">
          <cell r="A574">
            <v>2</v>
          </cell>
          <cell r="B574">
            <v>70</v>
          </cell>
          <cell r="G574">
            <v>-7505.99</v>
          </cell>
        </row>
        <row r="575">
          <cell r="A575">
            <v>3</v>
          </cell>
          <cell r="B575">
            <v>20</v>
          </cell>
          <cell r="G575">
            <v>-20518.09</v>
          </cell>
        </row>
        <row r="576">
          <cell r="A576">
            <v>3</v>
          </cell>
          <cell r="B576">
            <v>30</v>
          </cell>
          <cell r="G576">
            <v>-4073.95</v>
          </cell>
        </row>
        <row r="577">
          <cell r="A577">
            <v>3</v>
          </cell>
          <cell r="B577">
            <v>40</v>
          </cell>
          <cell r="G577">
            <v>-2325.15</v>
          </cell>
        </row>
        <row r="578">
          <cell r="A578">
            <v>3</v>
          </cell>
          <cell r="B578">
            <v>50</v>
          </cell>
          <cell r="G578">
            <v>-16690.919999999998</v>
          </cell>
        </row>
        <row r="579">
          <cell r="A579">
            <v>3</v>
          </cell>
          <cell r="B579">
            <v>60</v>
          </cell>
          <cell r="G579">
            <v>-7790.71</v>
          </cell>
        </row>
        <row r="580">
          <cell r="A580">
            <v>3</v>
          </cell>
          <cell r="B580">
            <v>70</v>
          </cell>
          <cell r="G580">
            <v>-7455.45</v>
          </cell>
        </row>
        <row r="581">
          <cell r="A581">
            <v>4</v>
          </cell>
          <cell r="B581">
            <v>20</v>
          </cell>
          <cell r="G581">
            <v>-21614.05</v>
          </cell>
        </row>
        <row r="582">
          <cell r="A582">
            <v>4</v>
          </cell>
          <cell r="B582">
            <v>30</v>
          </cell>
          <cell r="G582">
            <v>-4719.7</v>
          </cell>
        </row>
        <row r="583">
          <cell r="A583">
            <v>4</v>
          </cell>
          <cell r="B583">
            <v>40</v>
          </cell>
          <cell r="G583">
            <v>-1311.49</v>
          </cell>
        </row>
        <row r="584">
          <cell r="A584">
            <v>4</v>
          </cell>
          <cell r="B584">
            <v>50</v>
          </cell>
          <cell r="G584">
            <v>-22247.31</v>
          </cell>
        </row>
        <row r="585">
          <cell r="A585">
            <v>4</v>
          </cell>
          <cell r="B585">
            <v>60</v>
          </cell>
          <cell r="G585">
            <v>-10320.709999999999</v>
          </cell>
        </row>
        <row r="586">
          <cell r="A586">
            <v>4</v>
          </cell>
          <cell r="B586">
            <v>70</v>
          </cell>
          <cell r="G586">
            <v>-7462.94</v>
          </cell>
        </row>
        <row r="587">
          <cell r="A587">
            <v>5</v>
          </cell>
          <cell r="B587">
            <v>20</v>
          </cell>
          <cell r="G587">
            <v>-21614.05</v>
          </cell>
        </row>
        <row r="588">
          <cell r="A588">
            <v>5</v>
          </cell>
          <cell r="B588">
            <v>30</v>
          </cell>
          <cell r="G588">
            <v>-4719.7</v>
          </cell>
        </row>
        <row r="589">
          <cell r="A589">
            <v>5</v>
          </cell>
          <cell r="B589">
            <v>40</v>
          </cell>
          <cell r="G589">
            <v>-1311.49</v>
          </cell>
        </row>
        <row r="590">
          <cell r="A590">
            <v>5</v>
          </cell>
          <cell r="B590">
            <v>50</v>
          </cell>
          <cell r="G590">
            <v>-22233.200000000001</v>
          </cell>
        </row>
        <row r="591">
          <cell r="A591">
            <v>5</v>
          </cell>
          <cell r="B591">
            <v>60</v>
          </cell>
          <cell r="G591">
            <v>-10320.709999999999</v>
          </cell>
        </row>
        <row r="592">
          <cell r="A592">
            <v>5</v>
          </cell>
          <cell r="B592">
            <v>70</v>
          </cell>
          <cell r="G592">
            <v>-7462.94</v>
          </cell>
        </row>
        <row r="593">
          <cell r="A593">
            <v>4</v>
          </cell>
          <cell r="B593">
            <v>20</v>
          </cell>
          <cell r="G593">
            <v>2133.13</v>
          </cell>
        </row>
        <row r="594">
          <cell r="A594">
            <v>4</v>
          </cell>
          <cell r="B594">
            <v>30</v>
          </cell>
          <cell r="G594">
            <v>370.17</v>
          </cell>
        </row>
        <row r="595">
          <cell r="A595">
            <v>4</v>
          </cell>
          <cell r="B595">
            <v>50</v>
          </cell>
          <cell r="G595">
            <v>389.9</v>
          </cell>
        </row>
        <row r="596">
          <cell r="A596">
            <v>4</v>
          </cell>
          <cell r="B596">
            <v>60</v>
          </cell>
          <cell r="G596">
            <v>80.8</v>
          </cell>
        </row>
        <row r="597">
          <cell r="A597">
            <v>4</v>
          </cell>
          <cell r="B597">
            <v>70</v>
          </cell>
          <cell r="G597">
            <v>1411.08</v>
          </cell>
        </row>
        <row r="598">
          <cell r="A598">
            <v>5</v>
          </cell>
          <cell r="B598">
            <v>20</v>
          </cell>
          <cell r="G598">
            <v>2133.13</v>
          </cell>
        </row>
        <row r="599">
          <cell r="A599">
            <v>5</v>
          </cell>
          <cell r="B599">
            <v>50</v>
          </cell>
          <cell r="G599">
            <v>389.9</v>
          </cell>
        </row>
        <row r="600">
          <cell r="A600">
            <v>5</v>
          </cell>
          <cell r="B600">
            <v>60</v>
          </cell>
          <cell r="G600">
            <v>80.8</v>
          </cell>
        </row>
        <row r="601">
          <cell r="A601">
            <v>5</v>
          </cell>
          <cell r="B601">
            <v>70</v>
          </cell>
          <cell r="G601">
            <v>1411.08</v>
          </cell>
        </row>
        <row r="602">
          <cell r="A602">
            <v>4</v>
          </cell>
          <cell r="B602">
            <v>20</v>
          </cell>
          <cell r="G602">
            <v>-827.06</v>
          </cell>
        </row>
        <row r="603">
          <cell r="A603">
            <v>4</v>
          </cell>
          <cell r="B603">
            <v>30</v>
          </cell>
          <cell r="G603">
            <v>-161.91</v>
          </cell>
        </row>
        <row r="604">
          <cell r="A604">
            <v>4</v>
          </cell>
          <cell r="B604">
            <v>50</v>
          </cell>
          <cell r="G604">
            <v>-197.75</v>
          </cell>
        </row>
        <row r="605">
          <cell r="A605">
            <v>4</v>
          </cell>
          <cell r="B605">
            <v>60</v>
          </cell>
          <cell r="G605">
            <v>-40.07</v>
          </cell>
        </row>
        <row r="606">
          <cell r="A606">
            <v>4</v>
          </cell>
          <cell r="B606">
            <v>70</v>
          </cell>
          <cell r="G606">
            <v>-261.47000000000003</v>
          </cell>
        </row>
        <row r="607">
          <cell r="A607">
            <v>5</v>
          </cell>
          <cell r="B607">
            <v>20</v>
          </cell>
          <cell r="G607">
            <v>-1046.58</v>
          </cell>
        </row>
        <row r="608">
          <cell r="A608">
            <v>5</v>
          </cell>
          <cell r="B608">
            <v>50</v>
          </cell>
          <cell r="G608">
            <v>-197.19</v>
          </cell>
        </row>
        <row r="609">
          <cell r="A609">
            <v>5</v>
          </cell>
          <cell r="B609">
            <v>60</v>
          </cell>
          <cell r="G609">
            <v>-40.590000000000003</v>
          </cell>
        </row>
        <row r="610">
          <cell r="A610">
            <v>5</v>
          </cell>
          <cell r="B610">
            <v>70</v>
          </cell>
          <cell r="G610">
            <v>-279.20999999999998</v>
          </cell>
        </row>
        <row r="611">
          <cell r="A611">
            <v>1</v>
          </cell>
          <cell r="B611">
            <v>20</v>
          </cell>
          <cell r="G611">
            <v>325.39999999999998</v>
          </cell>
        </row>
        <row r="612">
          <cell r="A612">
            <v>2</v>
          </cell>
          <cell r="B612">
            <v>20</v>
          </cell>
          <cell r="G612">
            <v>365.38</v>
          </cell>
        </row>
        <row r="613">
          <cell r="A613">
            <v>3</v>
          </cell>
          <cell r="B613">
            <v>20</v>
          </cell>
          <cell r="G613">
            <v>364.75</v>
          </cell>
        </row>
        <row r="614">
          <cell r="A614">
            <v>4</v>
          </cell>
          <cell r="B614">
            <v>20</v>
          </cell>
          <cell r="G614">
            <v>30675.37</v>
          </cell>
        </row>
        <row r="615">
          <cell r="A615">
            <v>4</v>
          </cell>
          <cell r="B615">
            <v>30</v>
          </cell>
          <cell r="G615">
            <v>15632.17</v>
          </cell>
        </row>
        <row r="616">
          <cell r="A616">
            <v>4</v>
          </cell>
          <cell r="B616">
            <v>40</v>
          </cell>
          <cell r="G616">
            <v>5675.66</v>
          </cell>
        </row>
        <row r="617">
          <cell r="A617">
            <v>4</v>
          </cell>
          <cell r="B617">
            <v>50</v>
          </cell>
          <cell r="G617">
            <v>10840.2</v>
          </cell>
        </row>
        <row r="618">
          <cell r="A618">
            <v>4</v>
          </cell>
          <cell r="B618">
            <v>60</v>
          </cell>
          <cell r="G618">
            <v>16274.71</v>
          </cell>
        </row>
        <row r="619">
          <cell r="A619">
            <v>4</v>
          </cell>
          <cell r="B619">
            <v>70</v>
          </cell>
          <cell r="G619">
            <v>14668.68</v>
          </cell>
        </row>
        <row r="620">
          <cell r="A620">
            <v>5</v>
          </cell>
          <cell r="B620">
            <v>20</v>
          </cell>
          <cell r="G620">
            <v>30675.37</v>
          </cell>
        </row>
        <row r="621">
          <cell r="A621">
            <v>5</v>
          </cell>
          <cell r="B621">
            <v>30</v>
          </cell>
          <cell r="G621">
            <v>21864.43</v>
          </cell>
        </row>
        <row r="622">
          <cell r="A622">
            <v>5</v>
          </cell>
          <cell r="B622">
            <v>40</v>
          </cell>
          <cell r="G622">
            <v>5687.62</v>
          </cell>
        </row>
        <row r="623">
          <cell r="A623">
            <v>5</v>
          </cell>
          <cell r="B623">
            <v>50</v>
          </cell>
          <cell r="G623">
            <v>10840.2</v>
          </cell>
        </row>
        <row r="624">
          <cell r="A624">
            <v>5</v>
          </cell>
          <cell r="B624">
            <v>60</v>
          </cell>
          <cell r="G624">
            <v>16274.7</v>
          </cell>
        </row>
        <row r="625">
          <cell r="A625">
            <v>5</v>
          </cell>
          <cell r="B625">
            <v>70</v>
          </cell>
          <cell r="G625">
            <v>14645.67</v>
          </cell>
        </row>
        <row r="626">
          <cell r="A626">
            <v>1</v>
          </cell>
          <cell r="B626">
            <v>20</v>
          </cell>
          <cell r="G626">
            <v>-112.06</v>
          </cell>
        </row>
        <row r="627">
          <cell r="A627">
            <v>2</v>
          </cell>
          <cell r="B627">
            <v>20</v>
          </cell>
          <cell r="G627">
            <v>-122.55</v>
          </cell>
        </row>
        <row r="628">
          <cell r="A628">
            <v>3</v>
          </cell>
          <cell r="B628">
            <v>20</v>
          </cell>
          <cell r="G628">
            <v>-122.49</v>
          </cell>
        </row>
        <row r="629">
          <cell r="A629">
            <v>4</v>
          </cell>
          <cell r="B629">
            <v>20</v>
          </cell>
          <cell r="G629">
            <v>-11893.46</v>
          </cell>
        </row>
        <row r="630">
          <cell r="A630">
            <v>4</v>
          </cell>
          <cell r="B630">
            <v>30</v>
          </cell>
          <cell r="G630">
            <v>-6837.55</v>
          </cell>
        </row>
        <row r="631">
          <cell r="A631">
            <v>4</v>
          </cell>
          <cell r="B631">
            <v>40</v>
          </cell>
          <cell r="G631">
            <v>-2647.56</v>
          </cell>
        </row>
        <row r="632">
          <cell r="A632">
            <v>4</v>
          </cell>
          <cell r="B632">
            <v>50</v>
          </cell>
          <cell r="G632">
            <v>-5497.9</v>
          </cell>
        </row>
        <row r="633">
          <cell r="A633">
            <v>4</v>
          </cell>
          <cell r="B633">
            <v>60</v>
          </cell>
          <cell r="G633">
            <v>-8071.2</v>
          </cell>
        </row>
        <row r="634">
          <cell r="A634">
            <v>4</v>
          </cell>
          <cell r="B634">
            <v>70</v>
          </cell>
          <cell r="G634">
            <v>-2718.07</v>
          </cell>
        </row>
        <row r="635">
          <cell r="A635">
            <v>5</v>
          </cell>
          <cell r="B635">
            <v>20</v>
          </cell>
          <cell r="G635">
            <v>-15050.35</v>
          </cell>
        </row>
        <row r="636">
          <cell r="A636">
            <v>5</v>
          </cell>
          <cell r="B636">
            <v>30</v>
          </cell>
          <cell r="G636">
            <v>-10081.620000000001</v>
          </cell>
        </row>
        <row r="637">
          <cell r="A637">
            <v>5</v>
          </cell>
          <cell r="B637">
            <v>40</v>
          </cell>
          <cell r="G637">
            <v>-2785.53</v>
          </cell>
        </row>
        <row r="638">
          <cell r="A638">
            <v>5</v>
          </cell>
          <cell r="B638">
            <v>50</v>
          </cell>
          <cell r="G638">
            <v>-5482.6</v>
          </cell>
        </row>
        <row r="639">
          <cell r="A639">
            <v>5</v>
          </cell>
          <cell r="B639">
            <v>60</v>
          </cell>
          <cell r="G639">
            <v>-8175.02</v>
          </cell>
        </row>
        <row r="640">
          <cell r="A640">
            <v>5</v>
          </cell>
          <cell r="B640">
            <v>70</v>
          </cell>
          <cell r="G640">
            <v>-2897.98</v>
          </cell>
        </row>
        <row r="641">
          <cell r="A641">
            <v>1</v>
          </cell>
          <cell r="B641">
            <v>20</v>
          </cell>
          <cell r="G641">
            <v>29.76</v>
          </cell>
        </row>
        <row r="642">
          <cell r="A642">
            <v>2</v>
          </cell>
          <cell r="B642">
            <v>20</v>
          </cell>
          <cell r="G642">
            <v>29.68</v>
          </cell>
        </row>
        <row r="643">
          <cell r="A643">
            <v>3</v>
          </cell>
          <cell r="B643">
            <v>20</v>
          </cell>
          <cell r="G643">
            <v>30.31</v>
          </cell>
        </row>
        <row r="644">
          <cell r="A644">
            <v>4</v>
          </cell>
          <cell r="B644">
            <v>20</v>
          </cell>
          <cell r="G644">
            <v>3020.09</v>
          </cell>
        </row>
        <row r="645">
          <cell r="A645">
            <v>4</v>
          </cell>
          <cell r="B645">
            <v>50</v>
          </cell>
          <cell r="G645">
            <v>171.41</v>
          </cell>
        </row>
        <row r="646">
          <cell r="A646">
            <v>4</v>
          </cell>
          <cell r="B646">
            <v>60</v>
          </cell>
          <cell r="G646">
            <v>649.51</v>
          </cell>
        </row>
        <row r="647">
          <cell r="A647">
            <v>4</v>
          </cell>
          <cell r="B647">
            <v>70</v>
          </cell>
          <cell r="G647">
            <v>93.99</v>
          </cell>
        </row>
        <row r="648">
          <cell r="A648">
            <v>5</v>
          </cell>
          <cell r="B648">
            <v>20</v>
          </cell>
          <cell r="G648">
            <v>3020.09</v>
          </cell>
        </row>
        <row r="649">
          <cell r="A649">
            <v>5</v>
          </cell>
          <cell r="B649">
            <v>50</v>
          </cell>
          <cell r="G649">
            <v>171.41</v>
          </cell>
        </row>
        <row r="650">
          <cell r="A650">
            <v>5</v>
          </cell>
          <cell r="B650">
            <v>60</v>
          </cell>
          <cell r="G650">
            <v>649.51</v>
          </cell>
        </row>
        <row r="651">
          <cell r="A651">
            <v>5</v>
          </cell>
          <cell r="B651">
            <v>70</v>
          </cell>
          <cell r="G651">
            <v>93.99</v>
          </cell>
        </row>
        <row r="652">
          <cell r="A652">
            <v>4</v>
          </cell>
          <cell r="B652">
            <v>20</v>
          </cell>
          <cell r="G652">
            <v>-1170.95</v>
          </cell>
        </row>
        <row r="653">
          <cell r="A653">
            <v>4</v>
          </cell>
          <cell r="B653">
            <v>50</v>
          </cell>
          <cell r="G653">
            <v>-86.93</v>
          </cell>
        </row>
        <row r="654">
          <cell r="A654">
            <v>4</v>
          </cell>
          <cell r="B654">
            <v>60</v>
          </cell>
          <cell r="G654">
            <v>-322.12</v>
          </cell>
        </row>
        <row r="655">
          <cell r="A655">
            <v>4</v>
          </cell>
          <cell r="B655">
            <v>70</v>
          </cell>
          <cell r="G655">
            <v>-17.420000000000002</v>
          </cell>
        </row>
        <row r="656">
          <cell r="A656">
            <v>5</v>
          </cell>
          <cell r="B656">
            <v>20</v>
          </cell>
          <cell r="G656">
            <v>-1481.76</v>
          </cell>
        </row>
        <row r="657">
          <cell r="A657">
            <v>5</v>
          </cell>
          <cell r="B657">
            <v>50</v>
          </cell>
          <cell r="G657">
            <v>-86.69</v>
          </cell>
        </row>
        <row r="658">
          <cell r="A658">
            <v>5</v>
          </cell>
          <cell r="B658">
            <v>60</v>
          </cell>
          <cell r="G658">
            <v>-326.26</v>
          </cell>
        </row>
        <row r="659">
          <cell r="A659">
            <v>5</v>
          </cell>
          <cell r="B659">
            <v>70</v>
          </cell>
          <cell r="G659">
            <v>-18.600000000000001</v>
          </cell>
        </row>
        <row r="660">
          <cell r="A660">
            <v>1</v>
          </cell>
          <cell r="B660">
            <v>10</v>
          </cell>
          <cell r="G660">
            <v>-202677.46</v>
          </cell>
        </row>
        <row r="661">
          <cell r="A661">
            <v>2</v>
          </cell>
          <cell r="B661">
            <v>10</v>
          </cell>
          <cell r="G661">
            <v>-202110.9</v>
          </cell>
        </row>
        <row r="662">
          <cell r="A662">
            <v>3</v>
          </cell>
          <cell r="B662">
            <v>10</v>
          </cell>
          <cell r="G662">
            <v>-201381.23</v>
          </cell>
        </row>
        <row r="663">
          <cell r="A663">
            <v>1</v>
          </cell>
          <cell r="B663">
            <v>10</v>
          </cell>
          <cell r="G663">
            <v>-169594.79</v>
          </cell>
        </row>
        <row r="664">
          <cell r="A664">
            <v>2</v>
          </cell>
          <cell r="B664">
            <v>10</v>
          </cell>
          <cell r="G664">
            <v>-170021.91</v>
          </cell>
        </row>
        <row r="665">
          <cell r="A665">
            <v>3</v>
          </cell>
          <cell r="B665">
            <v>10</v>
          </cell>
          <cell r="G665">
            <v>-169408.08</v>
          </cell>
        </row>
        <row r="666">
          <cell r="A666">
            <v>1</v>
          </cell>
          <cell r="B666">
            <v>10</v>
          </cell>
          <cell r="G666">
            <v>-250641.18</v>
          </cell>
        </row>
        <row r="667">
          <cell r="A667">
            <v>2</v>
          </cell>
          <cell r="B667">
            <v>10</v>
          </cell>
          <cell r="G667">
            <v>-251612.53</v>
          </cell>
        </row>
        <row r="668">
          <cell r="A668">
            <v>3</v>
          </cell>
          <cell r="B668">
            <v>10</v>
          </cell>
          <cell r="G668">
            <v>-250704.14</v>
          </cell>
        </row>
        <row r="669">
          <cell r="A669">
            <v>1</v>
          </cell>
          <cell r="B669">
            <v>10</v>
          </cell>
          <cell r="G669">
            <v>-261709.73</v>
          </cell>
        </row>
        <row r="670">
          <cell r="A670">
            <v>2</v>
          </cell>
          <cell r="B670">
            <v>10</v>
          </cell>
          <cell r="G670">
            <v>-266164.51</v>
          </cell>
        </row>
        <row r="671">
          <cell r="A671">
            <v>3</v>
          </cell>
          <cell r="B671">
            <v>10</v>
          </cell>
          <cell r="G671">
            <v>-265203.59000000003</v>
          </cell>
        </row>
        <row r="672">
          <cell r="A672">
            <v>1</v>
          </cell>
          <cell r="B672">
            <v>10</v>
          </cell>
          <cell r="G672">
            <v>-124090.75</v>
          </cell>
        </row>
        <row r="673">
          <cell r="A673">
            <v>2</v>
          </cell>
          <cell r="B673">
            <v>10</v>
          </cell>
          <cell r="G673">
            <v>-124127.19</v>
          </cell>
        </row>
        <row r="674">
          <cell r="A674">
            <v>3</v>
          </cell>
          <cell r="B674">
            <v>10</v>
          </cell>
          <cell r="G674">
            <v>-123679.06</v>
          </cell>
        </row>
        <row r="675">
          <cell r="A675">
            <v>1</v>
          </cell>
          <cell r="B675">
            <v>10</v>
          </cell>
          <cell r="G675">
            <v>-221125.04</v>
          </cell>
        </row>
        <row r="676">
          <cell r="A676">
            <v>2</v>
          </cell>
          <cell r="B676">
            <v>10</v>
          </cell>
          <cell r="G676">
            <v>-229722.36</v>
          </cell>
        </row>
        <row r="677">
          <cell r="A677">
            <v>3</v>
          </cell>
          <cell r="B677">
            <v>10</v>
          </cell>
          <cell r="G677">
            <v>-228893</v>
          </cell>
        </row>
        <row r="678">
          <cell r="A678">
            <v>1</v>
          </cell>
          <cell r="B678">
            <v>20</v>
          </cell>
          <cell r="G678">
            <v>250641.18</v>
          </cell>
        </row>
        <row r="679">
          <cell r="A679">
            <v>1</v>
          </cell>
          <cell r="B679">
            <v>30</v>
          </cell>
          <cell r="G679">
            <v>202677.46</v>
          </cell>
        </row>
        <row r="680">
          <cell r="A680">
            <v>1</v>
          </cell>
          <cell r="B680">
            <v>40</v>
          </cell>
          <cell r="G680">
            <v>124090.75</v>
          </cell>
        </row>
        <row r="681">
          <cell r="A681">
            <v>1</v>
          </cell>
          <cell r="B681">
            <v>50</v>
          </cell>
          <cell r="G681">
            <v>261709.73</v>
          </cell>
        </row>
        <row r="682">
          <cell r="A682">
            <v>1</v>
          </cell>
          <cell r="B682">
            <v>60</v>
          </cell>
          <cell r="G682">
            <v>169594.79</v>
          </cell>
        </row>
        <row r="683">
          <cell r="A683">
            <v>1</v>
          </cell>
          <cell r="B683">
            <v>70</v>
          </cell>
          <cell r="G683">
            <v>221125.04</v>
          </cell>
        </row>
        <row r="684">
          <cell r="A684">
            <v>2</v>
          </cell>
          <cell r="B684">
            <v>20</v>
          </cell>
          <cell r="G684">
            <v>251612.53</v>
          </cell>
        </row>
        <row r="685">
          <cell r="A685">
            <v>2</v>
          </cell>
          <cell r="B685">
            <v>30</v>
          </cell>
          <cell r="G685">
            <v>202110.9</v>
          </cell>
        </row>
        <row r="686">
          <cell r="A686">
            <v>2</v>
          </cell>
          <cell r="B686">
            <v>40</v>
          </cell>
          <cell r="G686">
            <v>124127.19</v>
          </cell>
        </row>
        <row r="687">
          <cell r="A687">
            <v>2</v>
          </cell>
          <cell r="B687">
            <v>50</v>
          </cell>
          <cell r="G687">
            <v>266164.51</v>
          </cell>
        </row>
        <row r="688">
          <cell r="A688">
            <v>2</v>
          </cell>
          <cell r="B688">
            <v>60</v>
          </cell>
          <cell r="G688">
            <v>170021.91</v>
          </cell>
        </row>
        <row r="689">
          <cell r="A689">
            <v>2</v>
          </cell>
          <cell r="B689">
            <v>70</v>
          </cell>
          <cell r="G689">
            <v>-75855</v>
          </cell>
        </row>
        <row r="690">
          <cell r="A690">
            <v>3</v>
          </cell>
          <cell r="B690">
            <v>20</v>
          </cell>
          <cell r="G690">
            <v>250704.14</v>
          </cell>
        </row>
        <row r="691">
          <cell r="A691">
            <v>3</v>
          </cell>
          <cell r="B691">
            <v>30</v>
          </cell>
          <cell r="G691">
            <v>201381.23</v>
          </cell>
        </row>
        <row r="692">
          <cell r="A692">
            <v>3</v>
          </cell>
          <cell r="B692">
            <v>40</v>
          </cell>
          <cell r="G692">
            <v>123679.06</v>
          </cell>
        </row>
        <row r="693">
          <cell r="A693">
            <v>3</v>
          </cell>
          <cell r="B693">
            <v>50</v>
          </cell>
          <cell r="G693">
            <v>265203.59000000003</v>
          </cell>
        </row>
        <row r="694">
          <cell r="A694">
            <v>3</v>
          </cell>
          <cell r="B694">
            <v>60</v>
          </cell>
          <cell r="G694">
            <v>169408.08</v>
          </cell>
        </row>
        <row r="695">
          <cell r="A695">
            <v>3</v>
          </cell>
          <cell r="B695">
            <v>70</v>
          </cell>
          <cell r="G695">
            <v>72635</v>
          </cell>
        </row>
      </sheetData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1033-Feb05-Deprec. Exp."/>
      <sheetName val="Reserve Detail"/>
    </sheetNames>
    <sheetDataSet>
      <sheetData sheetId="0">
        <row r="3">
          <cell r="J3" t="str">
            <v>002.39009.0000.1080</v>
          </cell>
          <cell r="L3">
            <v>61383.839999999997</v>
          </cell>
        </row>
        <row r="4">
          <cell r="J4" t="str">
            <v>002.39100.0000.1080</v>
          </cell>
          <cell r="L4">
            <v>49570.400000000001</v>
          </cell>
        </row>
        <row r="5">
          <cell r="J5" t="str">
            <v>002.39101.0000.1080</v>
          </cell>
          <cell r="L5">
            <v>0</v>
          </cell>
        </row>
        <row r="6">
          <cell r="J6" t="str">
            <v>002.39102.0000.1080</v>
          </cell>
          <cell r="L6">
            <v>0</v>
          </cell>
        </row>
        <row r="7">
          <cell r="J7" t="str">
            <v>002.39103.0000.1080</v>
          </cell>
          <cell r="L7">
            <v>3425.03</v>
          </cell>
        </row>
        <row r="8">
          <cell r="J8" t="str">
            <v>002.39200.0000.1080</v>
          </cell>
          <cell r="L8">
            <v>0</v>
          </cell>
        </row>
        <row r="9">
          <cell r="J9" t="str">
            <v>002.39300.0000.1080</v>
          </cell>
          <cell r="L9">
            <v>0</v>
          </cell>
        </row>
        <row r="10">
          <cell r="J10" t="str">
            <v>002.39400.0000.1080</v>
          </cell>
          <cell r="L10">
            <v>0</v>
          </cell>
        </row>
        <row r="11">
          <cell r="J11" t="str">
            <v>002.39500.0000.1080</v>
          </cell>
          <cell r="L11">
            <v>0</v>
          </cell>
        </row>
        <row r="12">
          <cell r="J12" t="str">
            <v>002.39700.0000.1080</v>
          </cell>
          <cell r="L12">
            <v>110749.2</v>
          </cell>
        </row>
        <row r="13">
          <cell r="J13" t="str">
            <v>002.39800.0000.1080</v>
          </cell>
          <cell r="L13">
            <v>3361.37</v>
          </cell>
        </row>
        <row r="14">
          <cell r="J14" t="str">
            <v>002.39809.0000.1080</v>
          </cell>
          <cell r="L14">
            <v>0</v>
          </cell>
        </row>
        <row r="15">
          <cell r="J15" t="str">
            <v>002.39900.0000.1080</v>
          </cell>
          <cell r="L15">
            <v>2755.36</v>
          </cell>
        </row>
        <row r="16">
          <cell r="J16" t="str">
            <v>002.39901.0000.1080</v>
          </cell>
          <cell r="L16">
            <v>118302.25</v>
          </cell>
        </row>
        <row r="17">
          <cell r="J17" t="str">
            <v>002.39902.0000.1080</v>
          </cell>
          <cell r="L17">
            <v>83467.490000000005</v>
          </cell>
        </row>
        <row r="18">
          <cell r="J18" t="str">
            <v>002.39903.0000.1080</v>
          </cell>
          <cell r="L18">
            <v>9158.6200000000008</v>
          </cell>
        </row>
        <row r="19">
          <cell r="J19" t="str">
            <v>002.39904.0000.1080</v>
          </cell>
          <cell r="L19">
            <v>0</v>
          </cell>
        </row>
        <row r="20">
          <cell r="J20" t="str">
            <v>002.39905.0000.1080</v>
          </cell>
          <cell r="L20">
            <v>0</v>
          </cell>
        </row>
        <row r="21">
          <cell r="J21" t="str">
            <v>002.39906.0000.1080</v>
          </cell>
          <cell r="L21">
            <v>97036.89</v>
          </cell>
        </row>
        <row r="22">
          <cell r="J22" t="str">
            <v>002.39907.0000.1080</v>
          </cell>
          <cell r="L22">
            <v>32344.95</v>
          </cell>
        </row>
        <row r="23">
          <cell r="J23" t="str">
            <v>002.39908.0000.1080</v>
          </cell>
          <cell r="L23">
            <v>575075.71</v>
          </cell>
        </row>
        <row r="24">
          <cell r="J24" t="str">
            <v>002.39909.0000.1080</v>
          </cell>
          <cell r="L24">
            <v>42019.41</v>
          </cell>
        </row>
        <row r="25">
          <cell r="J25" t="str">
            <v>002.39924.0000.1080</v>
          </cell>
          <cell r="L25">
            <v>165059.01</v>
          </cell>
        </row>
        <row r="26">
          <cell r="J26" t="str">
            <v>002..0000.1080</v>
          </cell>
          <cell r="L26">
            <v>0</v>
          </cell>
        </row>
        <row r="27">
          <cell r="J27" t="str">
            <v>012..0000.1080</v>
          </cell>
          <cell r="L27">
            <v>0</v>
          </cell>
        </row>
        <row r="28">
          <cell r="J28" t="str">
            <v>042..0000.1080</v>
          </cell>
          <cell r="L28">
            <v>0</v>
          </cell>
        </row>
        <row r="29">
          <cell r="J29" t="str">
            <v>007.30200.0000.1080</v>
          </cell>
          <cell r="L29">
            <v>0</v>
          </cell>
        </row>
        <row r="30">
          <cell r="J30" t="str">
            <v>007.37400.0000.1080</v>
          </cell>
          <cell r="L30">
            <v>0</v>
          </cell>
        </row>
        <row r="31">
          <cell r="J31" t="str">
            <v>007.37401.0000.1080</v>
          </cell>
          <cell r="L31">
            <v>0</v>
          </cell>
        </row>
        <row r="32">
          <cell r="J32" t="str">
            <v>007.37402.0000.1080</v>
          </cell>
          <cell r="L32">
            <v>3931.08</v>
          </cell>
        </row>
        <row r="33">
          <cell r="J33" t="str">
            <v>007.37500.0000.1080</v>
          </cell>
          <cell r="L33">
            <v>245.68</v>
          </cell>
        </row>
        <row r="34">
          <cell r="J34" t="str">
            <v>007.37501.0000.1080</v>
          </cell>
          <cell r="L34">
            <v>15.62</v>
          </cell>
        </row>
        <row r="35">
          <cell r="J35" t="str">
            <v>007.37502.0000.1080</v>
          </cell>
          <cell r="L35">
            <v>3.13</v>
          </cell>
        </row>
        <row r="36">
          <cell r="J36" t="str">
            <v>007.37503.0000.1080</v>
          </cell>
          <cell r="L36">
            <v>289.08</v>
          </cell>
        </row>
        <row r="37">
          <cell r="J37" t="str">
            <v>007.37600.0000.1080</v>
          </cell>
          <cell r="L37">
            <v>24702.87</v>
          </cell>
        </row>
        <row r="38">
          <cell r="J38" t="str">
            <v>007.37601.0000.1080</v>
          </cell>
          <cell r="L38">
            <v>104862.39999999999</v>
          </cell>
        </row>
        <row r="39">
          <cell r="J39" t="str">
            <v>007.37602.0000.1080</v>
          </cell>
          <cell r="L39">
            <v>57044.52</v>
          </cell>
        </row>
        <row r="40">
          <cell r="J40" t="str">
            <v>007.37800.0000.1080</v>
          </cell>
          <cell r="L40">
            <v>7043.47</v>
          </cell>
        </row>
        <row r="41">
          <cell r="J41" t="str">
            <v>007.37900.0000.1080</v>
          </cell>
          <cell r="L41">
            <v>983.15</v>
          </cell>
        </row>
        <row r="42">
          <cell r="J42" t="str">
            <v>007.37905.0000.1080</v>
          </cell>
          <cell r="L42">
            <v>3224.21</v>
          </cell>
        </row>
        <row r="43">
          <cell r="J43" t="str">
            <v>007.38000.0000.1080</v>
          </cell>
          <cell r="L43">
            <v>85803.93</v>
          </cell>
        </row>
        <row r="44">
          <cell r="J44" t="str">
            <v>007.38100.0000.1080</v>
          </cell>
          <cell r="L44">
            <v>19315.36</v>
          </cell>
        </row>
        <row r="45">
          <cell r="J45" t="str">
            <v>007.38200.0000.1080</v>
          </cell>
          <cell r="L45">
            <v>25902.89</v>
          </cell>
        </row>
        <row r="46">
          <cell r="J46" t="str">
            <v>007.38300.0000.1080</v>
          </cell>
          <cell r="L46">
            <v>8242.2099999999991</v>
          </cell>
        </row>
        <row r="47">
          <cell r="J47" t="str">
            <v>007.38400.0000.1080</v>
          </cell>
          <cell r="L47">
            <v>1768.47</v>
          </cell>
        </row>
        <row r="48">
          <cell r="J48" t="str">
            <v>007.38500.0000.1080</v>
          </cell>
          <cell r="L48">
            <v>924.24</v>
          </cell>
        </row>
        <row r="49">
          <cell r="J49" t="str">
            <v>007.38700.0000.1080</v>
          </cell>
          <cell r="L49">
            <v>381.93</v>
          </cell>
        </row>
        <row r="50">
          <cell r="J50" t="str">
            <v>007.39001.0000.1080</v>
          </cell>
          <cell r="L50">
            <v>67.84</v>
          </cell>
        </row>
        <row r="51">
          <cell r="J51" t="str">
            <v>007.39002.0000.1080</v>
          </cell>
          <cell r="L51">
            <v>938.48</v>
          </cell>
        </row>
        <row r="52">
          <cell r="J52" t="str">
            <v>007.39003.0000.1080</v>
          </cell>
          <cell r="L52">
            <v>44.66</v>
          </cell>
        </row>
        <row r="53">
          <cell r="J53" t="str">
            <v>007.39004.0000.1080</v>
          </cell>
          <cell r="L53">
            <v>7.99</v>
          </cell>
        </row>
        <row r="54">
          <cell r="J54" t="str">
            <v>007.39009.0000.1080</v>
          </cell>
          <cell r="L54">
            <v>2376.83</v>
          </cell>
        </row>
        <row r="55">
          <cell r="J55" t="str">
            <v>007.39100.0000.1080</v>
          </cell>
          <cell r="L55">
            <v>18717.2</v>
          </cell>
        </row>
        <row r="56">
          <cell r="J56" t="str">
            <v>007.39103.0000.1080</v>
          </cell>
          <cell r="L56">
            <v>0</v>
          </cell>
        </row>
        <row r="57">
          <cell r="J57" t="str">
            <v>007.39200.0000.1080</v>
          </cell>
          <cell r="L57">
            <v>0</v>
          </cell>
        </row>
        <row r="58">
          <cell r="J58" t="str">
            <v>007.39300.0000.1080</v>
          </cell>
          <cell r="L58">
            <v>776.7</v>
          </cell>
        </row>
        <row r="59">
          <cell r="J59" t="str">
            <v>007.39400.0000.1080</v>
          </cell>
          <cell r="L59">
            <v>16455.150000000001</v>
          </cell>
        </row>
        <row r="60">
          <cell r="J60" t="str">
            <v>007.39500.0000.1080</v>
          </cell>
          <cell r="L60">
            <v>0</v>
          </cell>
        </row>
        <row r="61">
          <cell r="J61" t="str">
            <v>007.39600.0000.1080</v>
          </cell>
          <cell r="L61">
            <v>5367.11</v>
          </cell>
        </row>
        <row r="62">
          <cell r="J62" t="str">
            <v>007.39603.0000.1080</v>
          </cell>
          <cell r="L62">
            <v>4612.5</v>
          </cell>
        </row>
        <row r="63">
          <cell r="J63" t="str">
            <v>007.39604.0000.1080</v>
          </cell>
          <cell r="L63">
            <v>2021.6</v>
          </cell>
        </row>
        <row r="64">
          <cell r="J64" t="str">
            <v>007.39605.0000.1080</v>
          </cell>
          <cell r="L64">
            <v>256.2</v>
          </cell>
        </row>
        <row r="65">
          <cell r="J65" t="str">
            <v>007.39700.0000.1080</v>
          </cell>
          <cell r="L65">
            <v>2371.44</v>
          </cell>
        </row>
        <row r="66">
          <cell r="J66" t="str">
            <v>007.39701.0000.1080</v>
          </cell>
          <cell r="L66">
            <v>0</v>
          </cell>
        </row>
        <row r="67">
          <cell r="J67" t="str">
            <v>007.39702.0000.1080</v>
          </cell>
          <cell r="L67">
            <v>1091.51</v>
          </cell>
        </row>
        <row r="68">
          <cell r="J68" t="str">
            <v>007.39800.0000.1080</v>
          </cell>
          <cell r="L68">
            <v>1298.51</v>
          </cell>
        </row>
        <row r="69">
          <cell r="J69" t="str">
            <v>007.39900.0000.1080</v>
          </cell>
          <cell r="L69">
            <v>4.2699999999999996</v>
          </cell>
        </row>
        <row r="70">
          <cell r="J70" t="str">
            <v>007.39901.0000.1080</v>
          </cell>
          <cell r="L70">
            <v>21715.95</v>
          </cell>
        </row>
        <row r="71">
          <cell r="J71" t="str">
            <v>007.39902.0000.1080</v>
          </cell>
          <cell r="L71">
            <v>629.65</v>
          </cell>
        </row>
        <row r="72">
          <cell r="J72" t="str">
            <v>007.39903.0000.1080</v>
          </cell>
          <cell r="L72">
            <v>1808.14</v>
          </cell>
        </row>
        <row r="73">
          <cell r="J73" t="str">
            <v>007.39906.0000.1080</v>
          </cell>
          <cell r="L73">
            <v>10149.82</v>
          </cell>
        </row>
        <row r="74">
          <cell r="J74" t="str">
            <v>007.39907.0000.1080</v>
          </cell>
          <cell r="L74">
            <v>390.17</v>
          </cell>
        </row>
        <row r="75">
          <cell r="J75" t="str">
            <v>007.39908.0000.1080</v>
          </cell>
          <cell r="L75">
            <v>1151.5999999999999</v>
          </cell>
        </row>
        <row r="76">
          <cell r="J76" t="str">
            <v>007..0000.1080</v>
          </cell>
          <cell r="L76">
            <v>0</v>
          </cell>
        </row>
        <row r="77">
          <cell r="J77" t="str">
            <v>023..0000.1080</v>
          </cell>
          <cell r="L77">
            <v>0</v>
          </cell>
        </row>
        <row r="78">
          <cell r="J78" t="str">
            <v>047..0000.1080</v>
          </cell>
          <cell r="L78">
            <v>0</v>
          </cell>
        </row>
        <row r="79">
          <cell r="J79" t="str">
            <v>077.30100.0000.1080</v>
          </cell>
          <cell r="L79">
            <v>0</v>
          </cell>
        </row>
        <row r="80">
          <cell r="J80" t="str">
            <v>077.30200.0000.1080</v>
          </cell>
          <cell r="L80">
            <v>0</v>
          </cell>
        </row>
        <row r="81">
          <cell r="J81" t="str">
            <v>077.30300.0000.1080</v>
          </cell>
          <cell r="L81">
            <v>0</v>
          </cell>
        </row>
        <row r="82">
          <cell r="J82" t="str">
            <v>077.36500.0000.1080</v>
          </cell>
          <cell r="L82">
            <v>0</v>
          </cell>
        </row>
        <row r="83">
          <cell r="J83" t="str">
            <v>077.36510.0000.1080</v>
          </cell>
          <cell r="L83">
            <v>0</v>
          </cell>
        </row>
        <row r="84">
          <cell r="J84" t="str">
            <v>077.36520.0000.1080</v>
          </cell>
          <cell r="L84">
            <v>0</v>
          </cell>
        </row>
        <row r="85">
          <cell r="J85" t="str">
            <v>077.36600.0000.1080</v>
          </cell>
          <cell r="L85">
            <v>0</v>
          </cell>
        </row>
        <row r="86">
          <cell r="J86" t="str">
            <v>077.36602.0000.1080</v>
          </cell>
          <cell r="L86">
            <v>2.33</v>
          </cell>
        </row>
        <row r="87">
          <cell r="J87" t="str">
            <v>077.36603.0000.1080</v>
          </cell>
          <cell r="L87">
            <v>32.44</v>
          </cell>
        </row>
        <row r="88">
          <cell r="J88" t="str">
            <v>077.36700.0000.1080</v>
          </cell>
          <cell r="L88">
            <v>14.71</v>
          </cell>
        </row>
        <row r="89">
          <cell r="J89" t="str">
            <v>077.36701.0000.1080</v>
          </cell>
          <cell r="L89">
            <v>5110.96</v>
          </cell>
        </row>
        <row r="90">
          <cell r="J90" t="str">
            <v>077.36900.0000.1080</v>
          </cell>
          <cell r="L90">
            <v>11520.94</v>
          </cell>
        </row>
        <row r="91">
          <cell r="J91" t="str">
            <v>077.37400.0000.1080</v>
          </cell>
          <cell r="L91">
            <v>0</v>
          </cell>
        </row>
        <row r="92">
          <cell r="J92" t="str">
            <v>077.37401.0000.1080</v>
          </cell>
          <cell r="L92">
            <v>0</v>
          </cell>
        </row>
        <row r="93">
          <cell r="J93" t="str">
            <v>077.37402.0000.1080</v>
          </cell>
          <cell r="L93">
            <v>0</v>
          </cell>
        </row>
        <row r="94">
          <cell r="J94" t="str">
            <v>077.37500.0000.1080</v>
          </cell>
          <cell r="L94">
            <v>277.7</v>
          </cell>
        </row>
        <row r="95">
          <cell r="J95" t="str">
            <v>077.37600.0000.1080</v>
          </cell>
          <cell r="L95">
            <v>17186.77</v>
          </cell>
        </row>
        <row r="96">
          <cell r="J96" t="str">
            <v>077.37601.0000.1080</v>
          </cell>
          <cell r="L96">
            <v>270842.75</v>
          </cell>
        </row>
        <row r="97">
          <cell r="J97" t="str">
            <v>077.37602.0000.1080</v>
          </cell>
          <cell r="L97">
            <v>191056.31</v>
          </cell>
        </row>
        <row r="98">
          <cell r="J98" t="str">
            <v>077.37700.0000.1080</v>
          </cell>
          <cell r="L98">
            <v>0</v>
          </cell>
        </row>
        <row r="99">
          <cell r="J99" t="str">
            <v>077.37800.0000.1080</v>
          </cell>
          <cell r="L99">
            <v>4982.05</v>
          </cell>
        </row>
        <row r="100">
          <cell r="J100" t="str">
            <v>077.37900.0000.1080</v>
          </cell>
          <cell r="L100">
            <v>15945.02</v>
          </cell>
        </row>
        <row r="101">
          <cell r="J101" t="str">
            <v>077.38000.0000.1080</v>
          </cell>
          <cell r="L101">
            <v>313161.53000000003</v>
          </cell>
        </row>
        <row r="102">
          <cell r="J102" t="str">
            <v>077.38100.0000.1080</v>
          </cell>
          <cell r="L102">
            <v>69859.08</v>
          </cell>
        </row>
        <row r="103">
          <cell r="J103" t="str">
            <v>077.38200.0000.1080</v>
          </cell>
          <cell r="L103">
            <v>67861.600000000006</v>
          </cell>
        </row>
        <row r="104">
          <cell r="J104" t="str">
            <v>077.38300.0000.1080</v>
          </cell>
          <cell r="L104">
            <v>24790.959999999999</v>
          </cell>
        </row>
        <row r="105">
          <cell r="J105" t="str">
            <v>077.38400.0000.1080</v>
          </cell>
          <cell r="L105">
            <v>0</v>
          </cell>
        </row>
        <row r="106">
          <cell r="J106" t="str">
            <v>077.38500.0000.1080</v>
          </cell>
          <cell r="L106">
            <v>733.81</v>
          </cell>
        </row>
        <row r="107">
          <cell r="J107" t="str">
            <v>077.38600.0000.1080</v>
          </cell>
          <cell r="L107">
            <v>0</v>
          </cell>
        </row>
        <row r="108">
          <cell r="J108" t="str">
            <v>077.38700.0000.1080</v>
          </cell>
          <cell r="L108">
            <v>37.56</v>
          </cell>
        </row>
        <row r="109">
          <cell r="J109" t="str">
            <v>077.38900.0000.1080</v>
          </cell>
          <cell r="L109">
            <v>0</v>
          </cell>
        </row>
        <row r="110">
          <cell r="J110" t="str">
            <v>077.39000.0000.1080</v>
          </cell>
          <cell r="L110">
            <v>26264.78</v>
          </cell>
        </row>
        <row r="111">
          <cell r="J111" t="str">
            <v>077.39001.0000.1080</v>
          </cell>
          <cell r="L111">
            <v>2051.7800000000002</v>
          </cell>
        </row>
        <row r="112">
          <cell r="J112" t="str">
            <v>077.39009.0000.1080</v>
          </cell>
          <cell r="L112">
            <v>792.29</v>
          </cell>
        </row>
        <row r="113">
          <cell r="J113" t="str">
            <v>077.39100.0000.1080</v>
          </cell>
          <cell r="L113">
            <v>15151.19</v>
          </cell>
        </row>
        <row r="114">
          <cell r="J114" t="str">
            <v>077.39103.0000.1080</v>
          </cell>
          <cell r="L114">
            <v>76.77</v>
          </cell>
        </row>
        <row r="115">
          <cell r="J115" t="str">
            <v>077.39200.0000.1080</v>
          </cell>
          <cell r="L115">
            <v>0</v>
          </cell>
        </row>
        <row r="116">
          <cell r="J116" t="str">
            <v>077.39300.0000.1080</v>
          </cell>
          <cell r="L116">
            <v>1356.43</v>
          </cell>
        </row>
        <row r="117">
          <cell r="J117" t="str">
            <v>077.39400.0000.1080</v>
          </cell>
          <cell r="L117">
            <v>14202.45</v>
          </cell>
        </row>
        <row r="118">
          <cell r="J118" t="str">
            <v>077.39500.0000.1080</v>
          </cell>
          <cell r="L118">
            <v>3020.09</v>
          </cell>
        </row>
        <row r="119">
          <cell r="J119" t="str">
            <v>077.39600.0000.1080</v>
          </cell>
          <cell r="L119">
            <v>6650.03</v>
          </cell>
        </row>
        <row r="120">
          <cell r="J120" t="str">
            <v>077.39603.0000.1080</v>
          </cell>
          <cell r="L120">
            <v>3038.93</v>
          </cell>
        </row>
        <row r="121">
          <cell r="J121" t="str">
            <v>077.39604.0000.1080</v>
          </cell>
          <cell r="L121">
            <v>3223.18</v>
          </cell>
        </row>
        <row r="122">
          <cell r="J122" t="str">
            <v>077.39605.0000.1080</v>
          </cell>
          <cell r="L122">
            <v>258.74</v>
          </cell>
        </row>
        <row r="123">
          <cell r="J123" t="str">
            <v>077.39700.0000.1080</v>
          </cell>
          <cell r="L123">
            <v>10892.13</v>
          </cell>
        </row>
        <row r="124">
          <cell r="J124" t="str">
            <v>077.39701.0000.1080</v>
          </cell>
          <cell r="L124">
            <v>0</v>
          </cell>
        </row>
        <row r="125">
          <cell r="J125" t="str">
            <v>077.39702.0000.1080</v>
          </cell>
          <cell r="L125">
            <v>350.15</v>
          </cell>
        </row>
        <row r="126">
          <cell r="J126" t="str">
            <v>077.39705.0000.1080</v>
          </cell>
          <cell r="L126">
            <v>0</v>
          </cell>
        </row>
        <row r="127">
          <cell r="J127" t="str">
            <v>077.39800.0000.1080</v>
          </cell>
          <cell r="L127">
            <v>928.37</v>
          </cell>
        </row>
        <row r="128">
          <cell r="J128" t="str">
            <v>077.39900.0000.1080</v>
          </cell>
          <cell r="L128">
            <v>15.36</v>
          </cell>
        </row>
        <row r="129">
          <cell r="J129" t="str">
            <v>077.39901.0000.1080</v>
          </cell>
          <cell r="L129">
            <v>82.63</v>
          </cell>
        </row>
        <row r="130">
          <cell r="J130" t="str">
            <v>077.39902.0000.1080</v>
          </cell>
          <cell r="L130">
            <v>28.26</v>
          </cell>
        </row>
        <row r="131">
          <cell r="J131" t="str">
            <v>077.39903.0000.1080</v>
          </cell>
          <cell r="L131">
            <v>0</v>
          </cell>
        </row>
        <row r="132">
          <cell r="J132" t="str">
            <v>077.39905.0000.1080</v>
          </cell>
          <cell r="L132">
            <v>1353.5</v>
          </cell>
        </row>
        <row r="133">
          <cell r="J133" t="str">
            <v>077.39906.0000.1080</v>
          </cell>
          <cell r="L133">
            <v>9627.74</v>
          </cell>
        </row>
        <row r="134">
          <cell r="J134" t="str">
            <v>077.39907.0000.1080</v>
          </cell>
          <cell r="L134">
            <v>5603.83</v>
          </cell>
        </row>
        <row r="135">
          <cell r="J135" t="str">
            <v>077.39908.0000.1080</v>
          </cell>
          <cell r="L135">
            <v>64416.15</v>
          </cell>
        </row>
        <row r="136">
          <cell r="J136" t="str">
            <v>077..0000.1080</v>
          </cell>
          <cell r="L136">
            <v>0</v>
          </cell>
        </row>
        <row r="137">
          <cell r="J137" t="str">
            <v>107.39000.0000.1080</v>
          </cell>
          <cell r="L137">
            <v>971.7</v>
          </cell>
        </row>
        <row r="138">
          <cell r="J138" t="str">
            <v>107.39009.0000.1080</v>
          </cell>
          <cell r="L138">
            <v>2895.46</v>
          </cell>
        </row>
        <row r="139">
          <cell r="J139" t="str">
            <v>107.39100.0000.1080</v>
          </cell>
          <cell r="L139">
            <v>1993.18</v>
          </cell>
        </row>
        <row r="140">
          <cell r="J140" t="str">
            <v>107.39103.0000.1080</v>
          </cell>
          <cell r="L140">
            <v>0</v>
          </cell>
        </row>
        <row r="141">
          <cell r="J141" t="str">
            <v>107.39200.0000.1080</v>
          </cell>
          <cell r="L141">
            <v>0</v>
          </cell>
        </row>
        <row r="142">
          <cell r="J142" t="str">
            <v>107.39300.0000.1080</v>
          </cell>
          <cell r="L142">
            <v>0</v>
          </cell>
        </row>
        <row r="143">
          <cell r="J143" t="str">
            <v>107.39400.0000.1080</v>
          </cell>
          <cell r="L143">
            <v>17.77</v>
          </cell>
        </row>
        <row r="144">
          <cell r="J144" t="str">
            <v>107.39500.0000.1080</v>
          </cell>
          <cell r="L144">
            <v>0</v>
          </cell>
        </row>
        <row r="145">
          <cell r="J145" t="str">
            <v>107.39700.0000.1080</v>
          </cell>
          <cell r="L145">
            <v>0</v>
          </cell>
        </row>
        <row r="146">
          <cell r="J146" t="str">
            <v>107.39701.0000.1080</v>
          </cell>
          <cell r="L146">
            <v>0</v>
          </cell>
        </row>
        <row r="147">
          <cell r="J147" t="str">
            <v>107.39702.0000.1080</v>
          </cell>
          <cell r="L147">
            <v>0</v>
          </cell>
        </row>
        <row r="148">
          <cell r="J148" t="str">
            <v>107.39705.0000.1080</v>
          </cell>
          <cell r="L148">
            <v>0</v>
          </cell>
        </row>
        <row r="149">
          <cell r="J149" t="str">
            <v>107.39800.0000.1080</v>
          </cell>
          <cell r="L149">
            <v>27.81</v>
          </cell>
        </row>
        <row r="150">
          <cell r="J150" t="str">
            <v>107.39906.0000.1080</v>
          </cell>
          <cell r="L150">
            <v>2314.25</v>
          </cell>
        </row>
        <row r="151">
          <cell r="J151" t="str">
            <v>107.39907.0000.1080</v>
          </cell>
          <cell r="L151">
            <v>178.57</v>
          </cell>
        </row>
        <row r="152">
          <cell r="J152" t="str">
            <v>107..0000.1080</v>
          </cell>
          <cell r="L152">
            <v>0</v>
          </cell>
        </row>
        <row r="153">
          <cell r="J153" t="str">
            <v>001.36510.0000.1080</v>
          </cell>
          <cell r="L153">
            <v>0</v>
          </cell>
        </row>
        <row r="154">
          <cell r="J154" t="str">
            <v>001.36520.0000.1080</v>
          </cell>
          <cell r="L154">
            <v>0</v>
          </cell>
        </row>
        <row r="155">
          <cell r="J155" t="str">
            <v>001.36600.0000.1080</v>
          </cell>
          <cell r="L155">
            <v>0</v>
          </cell>
        </row>
        <row r="156">
          <cell r="J156" t="str">
            <v>001.36602.0000.1080</v>
          </cell>
          <cell r="L156">
            <v>5.99</v>
          </cell>
        </row>
        <row r="157">
          <cell r="J157" t="str">
            <v>001.36603.0000.1080</v>
          </cell>
          <cell r="L157">
            <v>60.83</v>
          </cell>
        </row>
        <row r="158">
          <cell r="J158" t="str">
            <v>001.36700.0000.1080</v>
          </cell>
          <cell r="L158">
            <v>140.24</v>
          </cell>
        </row>
        <row r="159">
          <cell r="J159" t="str">
            <v>001.36701.0000.1080</v>
          </cell>
          <cell r="L159">
            <v>4143.03</v>
          </cell>
        </row>
        <row r="160">
          <cell r="J160" t="str">
            <v>001.36800.0000.1080</v>
          </cell>
          <cell r="L160">
            <v>0</v>
          </cell>
        </row>
        <row r="161">
          <cell r="J161" t="str">
            <v>001.36900.0000.1080</v>
          </cell>
          <cell r="L161">
            <v>292.14</v>
          </cell>
        </row>
        <row r="162">
          <cell r="J162" t="str">
            <v>001.36901.0000.1080</v>
          </cell>
          <cell r="L162">
            <v>716.01</v>
          </cell>
        </row>
        <row r="163">
          <cell r="J163" t="str">
            <v>001.37500.0000.1080</v>
          </cell>
          <cell r="L163">
            <v>0</v>
          </cell>
        </row>
        <row r="164">
          <cell r="J164" t="str">
            <v>001.37600.0000.1080</v>
          </cell>
          <cell r="L164">
            <v>0</v>
          </cell>
        </row>
        <row r="165">
          <cell r="J165" t="str">
            <v>001.37601.0000.1080</v>
          </cell>
          <cell r="L165">
            <v>0</v>
          </cell>
        </row>
        <row r="166">
          <cell r="J166" t="str">
            <v>001.37602.0000.1080</v>
          </cell>
          <cell r="L166">
            <v>0</v>
          </cell>
        </row>
        <row r="167">
          <cell r="J167" t="str">
            <v>001.37900.0000.1080</v>
          </cell>
          <cell r="L167">
            <v>0</v>
          </cell>
        </row>
        <row r="168">
          <cell r="J168" t="str">
            <v>001.37901.0000.1080</v>
          </cell>
          <cell r="L168">
            <v>0</v>
          </cell>
        </row>
        <row r="169">
          <cell r="J169" t="str">
            <v>001.37902.0000.1080</v>
          </cell>
          <cell r="L169">
            <v>0</v>
          </cell>
        </row>
        <row r="170">
          <cell r="J170" t="str">
            <v>001.37904.0000.1080</v>
          </cell>
          <cell r="L170">
            <v>0</v>
          </cell>
        </row>
        <row r="171">
          <cell r="J171" t="str">
            <v>001.37905.0000.1080</v>
          </cell>
          <cell r="L171">
            <v>473.76</v>
          </cell>
        </row>
        <row r="172">
          <cell r="J172" t="str">
            <v>001.38300.0000.1080</v>
          </cell>
          <cell r="L172">
            <v>6.81</v>
          </cell>
        </row>
        <row r="173">
          <cell r="J173" t="str">
            <v>001.39702.0000.1080</v>
          </cell>
          <cell r="L173">
            <v>0</v>
          </cell>
        </row>
        <row r="174">
          <cell r="J174" t="str">
            <v>001.39705.0000.1080</v>
          </cell>
          <cell r="L174">
            <v>234.21</v>
          </cell>
        </row>
        <row r="175">
          <cell r="J175" t="str">
            <v>001..0000.1080</v>
          </cell>
          <cell r="L175">
            <v>0</v>
          </cell>
        </row>
        <row r="176">
          <cell r="J176" t="str">
            <v>003.36701.0000.1080</v>
          </cell>
          <cell r="L176">
            <v>0</v>
          </cell>
        </row>
        <row r="177">
          <cell r="J177" t="str">
            <v>003.37401.0000.1080</v>
          </cell>
          <cell r="L177">
            <v>0</v>
          </cell>
        </row>
        <row r="178">
          <cell r="J178" t="str">
            <v>003.37402.0000.1080</v>
          </cell>
          <cell r="L178">
            <v>0</v>
          </cell>
        </row>
        <row r="179">
          <cell r="J179" t="str">
            <v>003.37500.0000.1080</v>
          </cell>
          <cell r="L179">
            <v>5.24</v>
          </cell>
        </row>
        <row r="180">
          <cell r="J180" t="str">
            <v>003.37501.0000.1080</v>
          </cell>
          <cell r="L180">
            <v>25.46</v>
          </cell>
        </row>
        <row r="181">
          <cell r="J181" t="str">
            <v>003.37502.0000.1080</v>
          </cell>
          <cell r="L181">
            <v>0</v>
          </cell>
        </row>
        <row r="182">
          <cell r="J182" t="str">
            <v>003.37503.0000.1080</v>
          </cell>
          <cell r="L182">
            <v>0</v>
          </cell>
        </row>
        <row r="183">
          <cell r="J183" t="str">
            <v>003.37600.0000.1080</v>
          </cell>
          <cell r="L183">
            <v>8971.9</v>
          </cell>
        </row>
        <row r="184">
          <cell r="J184" t="str">
            <v>003.37601.0000.1080</v>
          </cell>
          <cell r="L184">
            <v>20113.82</v>
          </cell>
        </row>
        <row r="185">
          <cell r="J185" t="str">
            <v>003.37602.0000.1080</v>
          </cell>
          <cell r="L185">
            <v>23519.13</v>
          </cell>
        </row>
        <row r="186">
          <cell r="J186" t="str">
            <v>003.37800.0000.1080</v>
          </cell>
          <cell r="L186">
            <v>0</v>
          </cell>
        </row>
        <row r="187">
          <cell r="J187" t="str">
            <v>003.37900.0000.1080</v>
          </cell>
          <cell r="L187">
            <v>134.52000000000001</v>
          </cell>
        </row>
        <row r="188">
          <cell r="J188" t="str">
            <v>003.38000.0000.1080</v>
          </cell>
          <cell r="L188">
            <v>41620.79</v>
          </cell>
        </row>
        <row r="189">
          <cell r="J189" t="str">
            <v>003.38100.0000.1080</v>
          </cell>
          <cell r="L189">
            <v>0</v>
          </cell>
        </row>
        <row r="190">
          <cell r="J190" t="str">
            <v>003.38200.0000.1080</v>
          </cell>
          <cell r="L190">
            <v>14777.61</v>
          </cell>
        </row>
        <row r="191">
          <cell r="J191" t="str">
            <v>003.38300.0000.1080</v>
          </cell>
          <cell r="L191">
            <v>4063.09</v>
          </cell>
        </row>
        <row r="192">
          <cell r="J192" t="str">
            <v>003.38400.0000.1080</v>
          </cell>
          <cell r="L192">
            <v>559.46</v>
          </cell>
        </row>
        <row r="193">
          <cell r="J193" t="str">
            <v>003.38500.0000.1080</v>
          </cell>
          <cell r="L193">
            <v>1408.41</v>
          </cell>
        </row>
        <row r="194">
          <cell r="J194" t="str">
            <v>003.38600.0000.1080</v>
          </cell>
          <cell r="L194">
            <v>0</v>
          </cell>
        </row>
        <row r="195">
          <cell r="J195" t="str">
            <v>003.38700.0000.1080</v>
          </cell>
          <cell r="L195">
            <v>707.12</v>
          </cell>
        </row>
        <row r="196">
          <cell r="J196" t="str">
            <v>003.39000.0000.1080</v>
          </cell>
          <cell r="L196">
            <v>34.24</v>
          </cell>
        </row>
        <row r="197">
          <cell r="J197" t="str">
            <v>003.39009.0000.1080</v>
          </cell>
          <cell r="L197">
            <v>1956.76</v>
          </cell>
        </row>
        <row r="198">
          <cell r="J198" t="str">
            <v>003.39100.0000.1080</v>
          </cell>
          <cell r="L198">
            <v>0</v>
          </cell>
        </row>
        <row r="199">
          <cell r="J199" t="str">
            <v>003.39103.0000.1080</v>
          </cell>
          <cell r="L199">
            <v>0</v>
          </cell>
        </row>
        <row r="200">
          <cell r="J200" t="str">
            <v>003.39200.0000.1080</v>
          </cell>
          <cell r="L200">
            <v>0</v>
          </cell>
        </row>
        <row r="201">
          <cell r="J201" t="str">
            <v>003.39300.0000.1080</v>
          </cell>
          <cell r="L201">
            <v>0</v>
          </cell>
        </row>
        <row r="202">
          <cell r="J202" t="str">
            <v>003.39400.0000.1080</v>
          </cell>
          <cell r="L202">
            <v>5778.48</v>
          </cell>
        </row>
        <row r="203">
          <cell r="J203" t="str">
            <v>003.39600.0000.1080</v>
          </cell>
          <cell r="L203">
            <v>86.74</v>
          </cell>
        </row>
        <row r="204">
          <cell r="J204" t="str">
            <v>003.39603.0000.1080</v>
          </cell>
          <cell r="L204">
            <v>0</v>
          </cell>
        </row>
        <row r="205">
          <cell r="J205" t="str">
            <v>003.39604.0000.1080</v>
          </cell>
          <cell r="L205">
            <v>1043.25</v>
          </cell>
        </row>
        <row r="206">
          <cell r="J206" t="str">
            <v>003.39605.0000.1080</v>
          </cell>
          <cell r="L206">
            <v>0</v>
          </cell>
        </row>
        <row r="207">
          <cell r="J207" t="str">
            <v>003.39700.0000.1080</v>
          </cell>
          <cell r="L207">
            <v>2586.0300000000002</v>
          </cell>
        </row>
        <row r="208">
          <cell r="J208" t="str">
            <v>003.39701.0000.1080</v>
          </cell>
          <cell r="L208">
            <v>0</v>
          </cell>
        </row>
        <row r="209">
          <cell r="J209" t="str">
            <v>003.39702.0000.1080</v>
          </cell>
          <cell r="L209">
            <v>0</v>
          </cell>
        </row>
        <row r="210">
          <cell r="J210" t="str">
            <v>003.39705.0000.1080</v>
          </cell>
          <cell r="L210">
            <v>0</v>
          </cell>
        </row>
        <row r="211">
          <cell r="J211" t="str">
            <v>003.39800.0000.1080</v>
          </cell>
          <cell r="L211">
            <v>200.29</v>
          </cell>
        </row>
        <row r="212">
          <cell r="J212" t="str">
            <v>003.39900.0000.1080</v>
          </cell>
          <cell r="L212">
            <v>46.46</v>
          </cell>
        </row>
        <row r="213">
          <cell r="J213" t="str">
            <v>003.39901.0000.1080</v>
          </cell>
          <cell r="L213">
            <v>0</v>
          </cell>
        </row>
        <row r="214">
          <cell r="J214" t="str">
            <v>003.39902.0000.1080</v>
          </cell>
          <cell r="L214">
            <v>0</v>
          </cell>
        </row>
        <row r="215">
          <cell r="J215" t="str">
            <v>003.39902.0000.1080</v>
          </cell>
          <cell r="L215">
            <v>0</v>
          </cell>
        </row>
        <row r="216">
          <cell r="J216" t="str">
            <v>003.39906.0000.1080</v>
          </cell>
          <cell r="L216">
            <v>12526.14</v>
          </cell>
        </row>
        <row r="217">
          <cell r="J217" t="str">
            <v>003.39907.0000.1080</v>
          </cell>
          <cell r="L217">
            <v>0.99</v>
          </cell>
        </row>
        <row r="218">
          <cell r="J218" t="str">
            <v>003.39908.0000.1080</v>
          </cell>
          <cell r="L218">
            <v>721.04</v>
          </cell>
        </row>
        <row r="219">
          <cell r="J219" t="str">
            <v>003..0000.1080</v>
          </cell>
          <cell r="L219">
            <v>0</v>
          </cell>
        </row>
        <row r="220">
          <cell r="J220" t="str">
            <v>004.37402.0000.1080</v>
          </cell>
          <cell r="L220">
            <v>0</v>
          </cell>
        </row>
        <row r="221">
          <cell r="J221" t="str">
            <v>004.37500.0000.1080</v>
          </cell>
          <cell r="L221">
            <v>0</v>
          </cell>
        </row>
        <row r="222">
          <cell r="J222" t="str">
            <v>004.37600.0000.1080</v>
          </cell>
          <cell r="L222">
            <v>102.76</v>
          </cell>
        </row>
        <row r="223">
          <cell r="J223" t="str">
            <v>004.37601.0000.1080</v>
          </cell>
          <cell r="L223">
            <v>303.24</v>
          </cell>
        </row>
        <row r="224">
          <cell r="J224" t="str">
            <v>004.37602.0000.1080</v>
          </cell>
          <cell r="L224">
            <v>371.85</v>
          </cell>
        </row>
        <row r="225">
          <cell r="J225" t="str">
            <v>004.37800.0000.1080</v>
          </cell>
          <cell r="L225">
            <v>27.73</v>
          </cell>
        </row>
        <row r="226">
          <cell r="J226" t="str">
            <v>004.37900.0000.1080</v>
          </cell>
          <cell r="L226">
            <v>3.73</v>
          </cell>
        </row>
        <row r="227">
          <cell r="J227" t="str">
            <v>004.38000.0000.1080</v>
          </cell>
          <cell r="L227">
            <v>584.32000000000005</v>
          </cell>
        </row>
        <row r="228">
          <cell r="J228" t="str">
            <v>004.38100.0000.1080</v>
          </cell>
          <cell r="L228">
            <v>0</v>
          </cell>
        </row>
        <row r="229">
          <cell r="J229" t="str">
            <v>004.38200.0000.1080</v>
          </cell>
          <cell r="L229">
            <v>223.33</v>
          </cell>
        </row>
        <row r="230">
          <cell r="J230" t="str">
            <v>004.38300.0000.1080</v>
          </cell>
          <cell r="L230">
            <v>50.52</v>
          </cell>
        </row>
        <row r="231">
          <cell r="J231" t="str">
            <v>004.38400.0000.1080</v>
          </cell>
          <cell r="L231">
            <v>18.22</v>
          </cell>
        </row>
        <row r="232">
          <cell r="J232" t="str">
            <v>004.38500.0000.1080</v>
          </cell>
          <cell r="L232">
            <v>8.17</v>
          </cell>
        </row>
        <row r="233">
          <cell r="J233" t="str">
            <v>004.39009.0000.1080</v>
          </cell>
          <cell r="L233">
            <v>0</v>
          </cell>
        </row>
        <row r="234">
          <cell r="J234" t="str">
            <v>004.39100.0000.1080</v>
          </cell>
          <cell r="L234">
            <v>0</v>
          </cell>
        </row>
        <row r="235">
          <cell r="J235" t="str">
            <v>004.39200.0000.1080</v>
          </cell>
          <cell r="L235">
            <v>0</v>
          </cell>
        </row>
        <row r="236">
          <cell r="J236" t="str">
            <v>004.39400.0000.1080</v>
          </cell>
          <cell r="L236">
            <v>0</v>
          </cell>
        </row>
        <row r="237">
          <cell r="J237" t="str">
            <v>004.39701.0000.1080</v>
          </cell>
          <cell r="L237">
            <v>0</v>
          </cell>
        </row>
        <row r="238">
          <cell r="J238" t="str">
            <v>004.39800.0000.1080</v>
          </cell>
          <cell r="L238">
            <v>0</v>
          </cell>
        </row>
        <row r="239">
          <cell r="J239" t="str">
            <v>004..0000.1080</v>
          </cell>
          <cell r="L239">
            <v>0</v>
          </cell>
        </row>
        <row r="240">
          <cell r="J240" t="str">
            <v>005.30200.0000.1080</v>
          </cell>
          <cell r="L240">
            <v>10.66</v>
          </cell>
        </row>
        <row r="241">
          <cell r="J241" t="str">
            <v>005.36700.0000.1080</v>
          </cell>
          <cell r="L241">
            <v>0</v>
          </cell>
        </row>
        <row r="242">
          <cell r="J242" t="str">
            <v>005.37401.0000.1080</v>
          </cell>
          <cell r="L242">
            <v>0</v>
          </cell>
        </row>
        <row r="243">
          <cell r="J243" t="str">
            <v>005.37402.0000.1080</v>
          </cell>
          <cell r="L243">
            <v>11.13</v>
          </cell>
        </row>
        <row r="244">
          <cell r="J244" t="str">
            <v>005.37500.0000.1080</v>
          </cell>
          <cell r="L244">
            <v>0</v>
          </cell>
        </row>
        <row r="245">
          <cell r="J245" t="str">
            <v>005.37501.0000.1080</v>
          </cell>
          <cell r="L245">
            <v>0</v>
          </cell>
        </row>
        <row r="246">
          <cell r="J246" t="str">
            <v>005.37502.0000.1080</v>
          </cell>
          <cell r="L246">
            <v>0</v>
          </cell>
        </row>
        <row r="247">
          <cell r="J247" t="str">
            <v>005.37503.0000.1080</v>
          </cell>
          <cell r="L247">
            <v>78.989999999999995</v>
          </cell>
        </row>
        <row r="248">
          <cell r="J248" t="str">
            <v>005.37600.0000.1080</v>
          </cell>
          <cell r="L248">
            <v>47760.639999999999</v>
          </cell>
        </row>
        <row r="249">
          <cell r="J249" t="str">
            <v>005.37601.0000.1080</v>
          </cell>
          <cell r="L249">
            <v>64879.29</v>
          </cell>
        </row>
        <row r="250">
          <cell r="J250" t="str">
            <v>005.37602.0000.1080</v>
          </cell>
          <cell r="L250">
            <v>56440.98</v>
          </cell>
        </row>
        <row r="251">
          <cell r="J251" t="str">
            <v>005.37700.0000.1080</v>
          </cell>
          <cell r="L251">
            <v>737.33</v>
          </cell>
        </row>
        <row r="252">
          <cell r="J252" t="str">
            <v>005.37800.0000.1080</v>
          </cell>
          <cell r="L252">
            <v>5623.46</v>
          </cell>
        </row>
        <row r="253">
          <cell r="J253" t="str">
            <v>005.37900.0000.1080</v>
          </cell>
          <cell r="L253">
            <v>52.04</v>
          </cell>
        </row>
        <row r="254">
          <cell r="J254" t="str">
            <v>005.38000.0000.1080</v>
          </cell>
          <cell r="L254">
            <v>93943.11</v>
          </cell>
        </row>
        <row r="255">
          <cell r="J255" t="str">
            <v>005.38100.0000.1080</v>
          </cell>
          <cell r="L255">
            <v>30680.84</v>
          </cell>
        </row>
        <row r="256">
          <cell r="J256" t="str">
            <v>005.38200.0000.1080</v>
          </cell>
          <cell r="L256">
            <v>49528.7</v>
          </cell>
        </row>
        <row r="257">
          <cell r="J257" t="str">
            <v>005.38300.0000.1080</v>
          </cell>
          <cell r="L257">
            <v>13641.14</v>
          </cell>
        </row>
        <row r="258">
          <cell r="J258" t="str">
            <v>005.38400.0000.1080</v>
          </cell>
          <cell r="L258">
            <v>1916.98</v>
          </cell>
        </row>
        <row r="259">
          <cell r="J259" t="str">
            <v>005.38500.0000.1080</v>
          </cell>
          <cell r="L259">
            <v>2150.87</v>
          </cell>
        </row>
        <row r="260">
          <cell r="J260" t="str">
            <v>005.38600.0000.1080</v>
          </cell>
          <cell r="L260">
            <v>0</v>
          </cell>
        </row>
        <row r="261">
          <cell r="J261" t="str">
            <v>005.38700.0000.1080</v>
          </cell>
          <cell r="L261">
            <v>1641.85</v>
          </cell>
        </row>
        <row r="262">
          <cell r="J262" t="str">
            <v>005.38900.0000.1080</v>
          </cell>
          <cell r="L262">
            <v>0</v>
          </cell>
        </row>
        <row r="263">
          <cell r="J263" t="str">
            <v>005.39001.0000.1080</v>
          </cell>
          <cell r="L263">
            <v>4.3</v>
          </cell>
        </row>
        <row r="264">
          <cell r="J264" t="str">
            <v>005.39002.0000.1080</v>
          </cell>
          <cell r="L264">
            <v>160.66999999999999</v>
          </cell>
        </row>
        <row r="265">
          <cell r="J265" t="str">
            <v>005.39003.0000.1080</v>
          </cell>
          <cell r="L265">
            <v>549.51</v>
          </cell>
        </row>
        <row r="266">
          <cell r="J266" t="str">
            <v>005.39004.0000.1080</v>
          </cell>
          <cell r="L266">
            <v>56.39</v>
          </cell>
        </row>
        <row r="267">
          <cell r="J267" t="str">
            <v>005.39009.0000.1080</v>
          </cell>
          <cell r="L267">
            <v>0</v>
          </cell>
        </row>
        <row r="268">
          <cell r="J268" t="str">
            <v>005.39009.0000.1080</v>
          </cell>
          <cell r="L268">
            <v>8613.01</v>
          </cell>
        </row>
        <row r="269">
          <cell r="J269" t="str">
            <v>005.39100.0000.1080</v>
          </cell>
          <cell r="L269">
            <v>287.27</v>
          </cell>
        </row>
        <row r="270">
          <cell r="J270" t="str">
            <v>005.39103.0000.1080</v>
          </cell>
          <cell r="L270">
            <v>334.9</v>
          </cell>
        </row>
        <row r="271">
          <cell r="J271" t="str">
            <v>005.39200.0000.1080</v>
          </cell>
          <cell r="L271">
            <v>0</v>
          </cell>
        </row>
        <row r="272">
          <cell r="J272" t="str">
            <v>005.39300.0000.1080</v>
          </cell>
          <cell r="L272">
            <v>0</v>
          </cell>
        </row>
        <row r="273">
          <cell r="J273" t="str">
            <v>005.39400.0000.1080</v>
          </cell>
          <cell r="L273">
            <v>8207.51</v>
          </cell>
        </row>
        <row r="274">
          <cell r="J274" t="str">
            <v>005.39500.0000.1080</v>
          </cell>
          <cell r="L274">
            <v>0</v>
          </cell>
        </row>
        <row r="275">
          <cell r="J275" t="str">
            <v>005.39600.0000.1080</v>
          </cell>
          <cell r="L275">
            <v>1447.95</v>
          </cell>
        </row>
        <row r="276">
          <cell r="J276" t="str">
            <v>005.39603.0000.1080</v>
          </cell>
          <cell r="L276">
            <v>922.05</v>
          </cell>
        </row>
        <row r="277">
          <cell r="J277" t="str">
            <v>005.39604.0000.1080</v>
          </cell>
          <cell r="L277">
            <v>1132.51</v>
          </cell>
        </row>
        <row r="278">
          <cell r="J278" t="str">
            <v>005.39605.0000.1080</v>
          </cell>
          <cell r="L278">
            <v>769.76</v>
          </cell>
        </row>
        <row r="279">
          <cell r="J279" t="str">
            <v>005.39700.0000.1080</v>
          </cell>
          <cell r="L279">
            <v>486.95</v>
          </cell>
        </row>
        <row r="280">
          <cell r="J280" t="str">
            <v>005.39701.0000.1080</v>
          </cell>
          <cell r="L280">
            <v>0</v>
          </cell>
        </row>
        <row r="281">
          <cell r="J281" t="str">
            <v>005.39702.0000.1080</v>
          </cell>
          <cell r="L281">
            <v>0</v>
          </cell>
        </row>
        <row r="282">
          <cell r="J282" t="str">
            <v>005.39705.0000.1080</v>
          </cell>
          <cell r="L282">
            <v>0</v>
          </cell>
        </row>
        <row r="283">
          <cell r="J283" t="str">
            <v>005.39800.0000.1080</v>
          </cell>
          <cell r="L283">
            <v>8147.82</v>
          </cell>
        </row>
        <row r="284">
          <cell r="J284" t="str">
            <v>005.39901.0000.1080</v>
          </cell>
          <cell r="L284">
            <v>0</v>
          </cell>
        </row>
        <row r="285">
          <cell r="J285" t="str">
            <v>005.39902.0000.1080</v>
          </cell>
          <cell r="L285">
            <v>0</v>
          </cell>
        </row>
        <row r="286">
          <cell r="J286" t="str">
            <v>005.39902.0000.1080</v>
          </cell>
          <cell r="L286">
            <v>0</v>
          </cell>
        </row>
        <row r="287">
          <cell r="J287" t="str">
            <v>005.39906.0000.1080</v>
          </cell>
          <cell r="L287">
            <v>9450.2000000000007</v>
          </cell>
        </row>
        <row r="288">
          <cell r="J288" t="str">
            <v>005.39907.0000.1080</v>
          </cell>
          <cell r="L288">
            <v>0</v>
          </cell>
        </row>
        <row r="289">
          <cell r="J289" t="str">
            <v>005.39908.0000.1080</v>
          </cell>
          <cell r="L289">
            <v>0</v>
          </cell>
        </row>
        <row r="290">
          <cell r="J290" t="str">
            <v>005..0000.1080</v>
          </cell>
          <cell r="L290">
            <v>0</v>
          </cell>
        </row>
        <row r="291">
          <cell r="J291" t="str">
            <v>006.30200.0000.1080</v>
          </cell>
          <cell r="L291">
            <v>0</v>
          </cell>
        </row>
        <row r="292">
          <cell r="J292" t="str">
            <v>006.37401.0000.1080</v>
          </cell>
          <cell r="L292">
            <v>0</v>
          </cell>
        </row>
        <row r="293">
          <cell r="J293" t="str">
            <v>006.37402.0000.1080</v>
          </cell>
          <cell r="L293">
            <v>0.77</v>
          </cell>
        </row>
        <row r="294">
          <cell r="J294" t="str">
            <v>006.37500.0000.1080</v>
          </cell>
          <cell r="L294">
            <v>0</v>
          </cell>
        </row>
        <row r="295">
          <cell r="J295" t="str">
            <v>006.37501.0000.1080</v>
          </cell>
          <cell r="L295">
            <v>0</v>
          </cell>
        </row>
        <row r="296">
          <cell r="J296" t="str">
            <v>006.37502.0000.1080</v>
          </cell>
          <cell r="L296">
            <v>0</v>
          </cell>
        </row>
        <row r="297">
          <cell r="J297" t="str">
            <v>006.37600.0000.1080</v>
          </cell>
          <cell r="L297">
            <v>548.38</v>
          </cell>
        </row>
        <row r="298">
          <cell r="J298" t="str">
            <v>006.37601.0000.1080</v>
          </cell>
          <cell r="L298">
            <v>922.24</v>
          </cell>
        </row>
        <row r="299">
          <cell r="J299" t="str">
            <v>006.37602.0000.1080</v>
          </cell>
          <cell r="L299">
            <v>287.47000000000003</v>
          </cell>
        </row>
        <row r="300">
          <cell r="J300" t="str">
            <v>006.37800.0000.1080</v>
          </cell>
          <cell r="L300">
            <v>104.25</v>
          </cell>
        </row>
        <row r="301">
          <cell r="J301" t="str">
            <v>006.37900.0000.1080</v>
          </cell>
          <cell r="L301">
            <v>9.14</v>
          </cell>
        </row>
        <row r="302">
          <cell r="J302" t="str">
            <v>006.38000.0000.1080</v>
          </cell>
          <cell r="L302">
            <v>1555.65</v>
          </cell>
        </row>
        <row r="303">
          <cell r="J303" t="str">
            <v>006.38100.0000.1080</v>
          </cell>
          <cell r="L303">
            <v>0</v>
          </cell>
        </row>
        <row r="304">
          <cell r="J304" t="str">
            <v>006.38200.0000.1080</v>
          </cell>
          <cell r="L304">
            <v>791.11</v>
          </cell>
        </row>
        <row r="305">
          <cell r="J305" t="str">
            <v>006.38300.0000.1080</v>
          </cell>
          <cell r="L305">
            <v>142.13</v>
          </cell>
        </row>
        <row r="306">
          <cell r="J306" t="str">
            <v>006.38400.0000.1080</v>
          </cell>
          <cell r="L306">
            <v>21.11</v>
          </cell>
        </row>
        <row r="307">
          <cell r="J307" t="str">
            <v>006.38500.0000.1080</v>
          </cell>
          <cell r="L307">
            <v>28.68</v>
          </cell>
        </row>
        <row r="308">
          <cell r="J308" t="str">
            <v>006.38600.0000.1080</v>
          </cell>
          <cell r="L308">
            <v>0</v>
          </cell>
        </row>
        <row r="309">
          <cell r="J309" t="str">
            <v>006.38700.0000.1080</v>
          </cell>
          <cell r="L309">
            <v>22.29</v>
          </cell>
        </row>
        <row r="310">
          <cell r="J310" t="str">
            <v>006.39009.0000.1080</v>
          </cell>
          <cell r="L310">
            <v>53.94</v>
          </cell>
        </row>
        <row r="311">
          <cell r="J311" t="str">
            <v>006.39100.0000.1080</v>
          </cell>
          <cell r="L311">
            <v>0</v>
          </cell>
        </row>
        <row r="312">
          <cell r="J312" t="str">
            <v>006.39103.0000.1080</v>
          </cell>
          <cell r="L312">
            <v>0</v>
          </cell>
        </row>
        <row r="313">
          <cell r="J313" t="str">
            <v>006.39200.0000.1080</v>
          </cell>
          <cell r="L313">
            <v>0</v>
          </cell>
        </row>
        <row r="314">
          <cell r="J314" t="str">
            <v>006.39300.0000.1080</v>
          </cell>
          <cell r="L314">
            <v>0</v>
          </cell>
        </row>
        <row r="315">
          <cell r="J315" t="str">
            <v>006.39400.0000.1080</v>
          </cell>
          <cell r="L315">
            <v>274.7</v>
          </cell>
        </row>
        <row r="316">
          <cell r="J316" t="str">
            <v>006.39604.0000.1080</v>
          </cell>
          <cell r="L316">
            <v>0</v>
          </cell>
        </row>
        <row r="317">
          <cell r="J317" t="str">
            <v>006.39700.0000.1080</v>
          </cell>
          <cell r="L317">
            <v>0</v>
          </cell>
        </row>
        <row r="318">
          <cell r="J318" t="str">
            <v>006.39701.0000.1080</v>
          </cell>
          <cell r="L318">
            <v>0</v>
          </cell>
        </row>
        <row r="319">
          <cell r="J319" t="str">
            <v>006.39702.0000.1080</v>
          </cell>
          <cell r="L319">
            <v>0</v>
          </cell>
        </row>
        <row r="320">
          <cell r="J320" t="str">
            <v>006.39800.0000.1080</v>
          </cell>
          <cell r="L320">
            <v>0</v>
          </cell>
        </row>
        <row r="321">
          <cell r="J321" t="str">
            <v>006.39906.0000.1080</v>
          </cell>
          <cell r="L321">
            <v>0</v>
          </cell>
        </row>
        <row r="322">
          <cell r="J322" t="str">
            <v>006.39907.0000.1080</v>
          </cell>
          <cell r="L322">
            <v>0</v>
          </cell>
        </row>
        <row r="323">
          <cell r="J323" t="str">
            <v>006..0000.1080</v>
          </cell>
          <cell r="L323">
            <v>0</v>
          </cell>
        </row>
        <row r="324">
          <cell r="J324" t="str">
            <v>008.37402.0000.1080</v>
          </cell>
          <cell r="L324">
            <v>0</v>
          </cell>
        </row>
        <row r="325">
          <cell r="J325" t="str">
            <v>008.37500.0000.1080</v>
          </cell>
          <cell r="L325">
            <v>0</v>
          </cell>
        </row>
        <row r="326">
          <cell r="J326" t="str">
            <v>008.37600.0000.1080</v>
          </cell>
          <cell r="L326">
            <v>758.57</v>
          </cell>
        </row>
        <row r="327">
          <cell r="J327" t="str">
            <v>008.37601.0000.1080</v>
          </cell>
          <cell r="L327">
            <v>2315.3200000000002</v>
          </cell>
        </row>
        <row r="328">
          <cell r="J328" t="str">
            <v>008.37602.0000.1080</v>
          </cell>
          <cell r="L328">
            <v>33065.79</v>
          </cell>
        </row>
        <row r="329">
          <cell r="J329" t="str">
            <v>008.37800.0000.1080</v>
          </cell>
          <cell r="L329">
            <v>575.1</v>
          </cell>
        </row>
        <row r="330">
          <cell r="J330" t="str">
            <v>008.37900.0000.1080</v>
          </cell>
          <cell r="L330">
            <v>0</v>
          </cell>
        </row>
        <row r="331">
          <cell r="J331" t="str">
            <v>008.38000.0000.1080</v>
          </cell>
          <cell r="L331">
            <v>8334.82</v>
          </cell>
        </row>
        <row r="332">
          <cell r="J332" t="str">
            <v>008.38100.0000.1080</v>
          </cell>
          <cell r="L332">
            <v>4871.96</v>
          </cell>
        </row>
        <row r="333">
          <cell r="J333" t="str">
            <v>008.38200.0000.1080</v>
          </cell>
          <cell r="L333">
            <v>2642.87</v>
          </cell>
        </row>
        <row r="334">
          <cell r="J334" t="str">
            <v>008.38300.0000.1080</v>
          </cell>
          <cell r="L334">
            <v>4891.38</v>
          </cell>
        </row>
        <row r="335">
          <cell r="J335" t="str">
            <v>008.38400.0000.1080</v>
          </cell>
          <cell r="L335">
            <v>121.06</v>
          </cell>
        </row>
        <row r="336">
          <cell r="J336" t="str">
            <v>008.39100.0000.1080</v>
          </cell>
          <cell r="L336">
            <v>0</v>
          </cell>
        </row>
        <row r="337">
          <cell r="J337" t="str">
            <v>008.39103.0000.1080</v>
          </cell>
          <cell r="L337">
            <v>0</v>
          </cell>
        </row>
        <row r="338">
          <cell r="J338" t="str">
            <v>008.39400.0000.1080</v>
          </cell>
          <cell r="L338">
            <v>0</v>
          </cell>
        </row>
        <row r="339">
          <cell r="J339" t="str">
            <v>008.39606.0000.1080</v>
          </cell>
          <cell r="L339">
            <v>0</v>
          </cell>
        </row>
        <row r="340">
          <cell r="J340" t="str">
            <v>008.39701.0000.1080</v>
          </cell>
          <cell r="L340">
            <v>0</v>
          </cell>
        </row>
        <row r="341">
          <cell r="J341" t="str">
            <v>008.39900.0000.1080</v>
          </cell>
          <cell r="L341">
            <v>0</v>
          </cell>
        </row>
        <row r="342">
          <cell r="J342" t="str">
            <v>008.39906.0000.1080</v>
          </cell>
          <cell r="L342">
            <v>154.53</v>
          </cell>
        </row>
        <row r="343">
          <cell r="J343" t="str">
            <v>008..0000.1080</v>
          </cell>
          <cell r="L343">
            <v>0</v>
          </cell>
        </row>
        <row r="344">
          <cell r="J344" t="str">
            <v>010.39009.0000.1080</v>
          </cell>
          <cell r="L344">
            <v>3328.73</v>
          </cell>
        </row>
        <row r="345">
          <cell r="J345" t="str">
            <v>010.39100.0000.1080</v>
          </cell>
          <cell r="L345">
            <v>1092.75</v>
          </cell>
        </row>
        <row r="346">
          <cell r="J346" t="str">
            <v>010.39103.0000.1080</v>
          </cell>
          <cell r="L346">
            <v>0</v>
          </cell>
        </row>
        <row r="347">
          <cell r="J347" t="str">
            <v>010.39200.0000.1080</v>
          </cell>
          <cell r="L347">
            <v>0</v>
          </cell>
        </row>
        <row r="348">
          <cell r="J348" t="str">
            <v>010.39400.0000.1080</v>
          </cell>
          <cell r="L348">
            <v>1040</v>
          </cell>
        </row>
        <row r="349">
          <cell r="J349" t="str">
            <v>010.39700.0000.1080</v>
          </cell>
          <cell r="L349">
            <v>2587.0500000000002</v>
          </cell>
        </row>
        <row r="350">
          <cell r="J350" t="str">
            <v>010.39701.0000.1080</v>
          </cell>
          <cell r="L350">
            <v>0</v>
          </cell>
        </row>
        <row r="351">
          <cell r="J351" t="str">
            <v>010.39702.0000.1080</v>
          </cell>
          <cell r="L351">
            <v>0</v>
          </cell>
        </row>
        <row r="352">
          <cell r="J352" t="str">
            <v>010.39705.0000.1080</v>
          </cell>
          <cell r="L352">
            <v>0</v>
          </cell>
        </row>
        <row r="353">
          <cell r="J353" t="str">
            <v>010.39800.0000.1080</v>
          </cell>
          <cell r="L353">
            <v>4672.8</v>
          </cell>
        </row>
        <row r="354">
          <cell r="J354" t="str">
            <v>010.39901.0000.1080</v>
          </cell>
          <cell r="L354">
            <v>1800.7</v>
          </cell>
        </row>
        <row r="355">
          <cell r="J355" t="str">
            <v>010.39902.0000.1080</v>
          </cell>
          <cell r="L355">
            <v>0</v>
          </cell>
        </row>
        <row r="356">
          <cell r="J356" t="str">
            <v>010.39903.0000.1080</v>
          </cell>
          <cell r="L356">
            <v>0</v>
          </cell>
        </row>
        <row r="357">
          <cell r="J357" t="str">
            <v>010.39905.0000.1080</v>
          </cell>
          <cell r="L357">
            <v>0</v>
          </cell>
        </row>
        <row r="358">
          <cell r="J358" t="str">
            <v>010.39906.0000.1080</v>
          </cell>
          <cell r="L358">
            <v>16659.650000000001</v>
          </cell>
        </row>
        <row r="359">
          <cell r="J359" t="str">
            <v>010.39907.0000.1080</v>
          </cell>
          <cell r="L359">
            <v>214.87</v>
          </cell>
        </row>
        <row r="360">
          <cell r="J360" t="str">
            <v>010.39908.0000.1080</v>
          </cell>
          <cell r="L360">
            <v>0</v>
          </cell>
        </row>
        <row r="361">
          <cell r="J361" t="str">
            <v>010..0000.1080</v>
          </cell>
          <cell r="L361">
            <v>0</v>
          </cell>
        </row>
        <row r="362">
          <cell r="J362" t="str">
            <v>011.36700.0000.1080</v>
          </cell>
          <cell r="L362">
            <v>0</v>
          </cell>
        </row>
        <row r="363">
          <cell r="J363" t="str">
            <v>011.36701.0000.1080</v>
          </cell>
          <cell r="L363">
            <v>0</v>
          </cell>
        </row>
        <row r="364">
          <cell r="J364" t="str">
            <v>011.37500.0000.1080</v>
          </cell>
          <cell r="L364">
            <v>0</v>
          </cell>
        </row>
        <row r="365">
          <cell r="J365" t="str">
            <v>011.37900.0000.1080</v>
          </cell>
          <cell r="L365">
            <v>0</v>
          </cell>
        </row>
        <row r="366">
          <cell r="J366" t="str">
            <v>011..0000.1080</v>
          </cell>
          <cell r="L366">
            <v>0</v>
          </cell>
        </row>
        <row r="367">
          <cell r="J367" t="str">
            <v>013.37402.0000.1080</v>
          </cell>
          <cell r="L367">
            <v>0.28000000000000003</v>
          </cell>
        </row>
        <row r="368">
          <cell r="J368" t="str">
            <v>013.37500.0000.1080</v>
          </cell>
          <cell r="L368">
            <v>0</v>
          </cell>
        </row>
        <row r="369">
          <cell r="J369" t="str">
            <v>013.37600.0000.1080</v>
          </cell>
          <cell r="L369">
            <v>52.43</v>
          </cell>
        </row>
        <row r="370">
          <cell r="J370" t="str">
            <v>013.37601.0000.1080</v>
          </cell>
          <cell r="L370">
            <v>0</v>
          </cell>
        </row>
        <row r="371">
          <cell r="J371" t="str">
            <v>013.37602.0000.1080</v>
          </cell>
          <cell r="L371">
            <v>578</v>
          </cell>
        </row>
        <row r="372">
          <cell r="J372" t="str">
            <v>013.37800.0000.1080</v>
          </cell>
          <cell r="L372">
            <v>32.71</v>
          </cell>
        </row>
        <row r="373">
          <cell r="J373" t="str">
            <v>013.37900.0000.1080</v>
          </cell>
          <cell r="L373">
            <v>0</v>
          </cell>
        </row>
        <row r="374">
          <cell r="J374" t="str">
            <v>013.38000.0000.1080</v>
          </cell>
          <cell r="L374">
            <v>178.56</v>
          </cell>
        </row>
        <row r="375">
          <cell r="J375" t="str">
            <v>013.38100.0000.1080</v>
          </cell>
          <cell r="L375">
            <v>0</v>
          </cell>
        </row>
        <row r="376">
          <cell r="J376" t="str">
            <v>013.38200.0000.1080</v>
          </cell>
          <cell r="L376">
            <v>341.24</v>
          </cell>
        </row>
        <row r="377">
          <cell r="J377" t="str">
            <v>013.38300.0000.1080</v>
          </cell>
          <cell r="L377">
            <v>13.97</v>
          </cell>
        </row>
        <row r="378">
          <cell r="J378" t="str">
            <v>013.38400.0000.1080</v>
          </cell>
          <cell r="L378">
            <v>2.73</v>
          </cell>
        </row>
        <row r="379">
          <cell r="J379" t="str">
            <v>013.39100.0000.1080</v>
          </cell>
          <cell r="L379">
            <v>0</v>
          </cell>
        </row>
        <row r="380">
          <cell r="J380" t="str">
            <v>013.39101.0000.1080</v>
          </cell>
          <cell r="L380">
            <v>0</v>
          </cell>
        </row>
        <row r="381">
          <cell r="J381" t="str">
            <v>013.39103.0000.1080</v>
          </cell>
          <cell r="L381">
            <v>0</v>
          </cell>
        </row>
        <row r="382">
          <cell r="J382" t="str">
            <v>013.39400.0000.1080</v>
          </cell>
          <cell r="L382">
            <v>0</v>
          </cell>
        </row>
        <row r="383">
          <cell r="J383" t="str">
            <v>013..0000.1080</v>
          </cell>
          <cell r="L383">
            <v>0</v>
          </cell>
        </row>
        <row r="384">
          <cell r="J384" t="str">
            <v>014..0000.1080</v>
          </cell>
          <cell r="L384">
            <v>0</v>
          </cell>
        </row>
        <row r="385">
          <cell r="J385" t="str">
            <v>015..0000.1080</v>
          </cell>
          <cell r="L385">
            <v>0</v>
          </cell>
        </row>
        <row r="386">
          <cell r="J386" t="str">
            <v>016.30200.0000.1080</v>
          </cell>
          <cell r="L386">
            <v>0</v>
          </cell>
        </row>
        <row r="387">
          <cell r="J387" t="str">
            <v>016.36700.0000.1080</v>
          </cell>
          <cell r="L387">
            <v>0</v>
          </cell>
        </row>
        <row r="388">
          <cell r="J388" t="str">
            <v>016.37401.0000.1080</v>
          </cell>
          <cell r="L388">
            <v>0</v>
          </cell>
        </row>
        <row r="389">
          <cell r="J389" t="str">
            <v>016.37402.0000.1080</v>
          </cell>
          <cell r="L389">
            <v>13.01</v>
          </cell>
        </row>
        <row r="390">
          <cell r="J390" t="str">
            <v>016.37500.0000.1080</v>
          </cell>
          <cell r="L390">
            <v>365.2</v>
          </cell>
        </row>
        <row r="391">
          <cell r="J391" t="str">
            <v>016.37501.0000.1080</v>
          </cell>
          <cell r="L391">
            <v>0</v>
          </cell>
        </row>
        <row r="392">
          <cell r="J392" t="str">
            <v>016.37502.0000.1080</v>
          </cell>
          <cell r="L392">
            <v>9.32</v>
          </cell>
        </row>
        <row r="393">
          <cell r="J393" t="str">
            <v>016.37503.0000.1080</v>
          </cell>
          <cell r="L393">
            <v>72.94</v>
          </cell>
        </row>
        <row r="394">
          <cell r="J394" t="str">
            <v>016.37600.0000.1080</v>
          </cell>
          <cell r="L394">
            <v>12730.7</v>
          </cell>
        </row>
        <row r="395">
          <cell r="J395" t="str">
            <v>016.37601.0000.1080</v>
          </cell>
          <cell r="L395">
            <v>36855.18</v>
          </cell>
        </row>
        <row r="396">
          <cell r="J396" t="str">
            <v>016.37602.0000.1080</v>
          </cell>
          <cell r="L396">
            <v>17528.97</v>
          </cell>
        </row>
        <row r="397">
          <cell r="J397" t="str">
            <v>016.37700.0000.1080</v>
          </cell>
          <cell r="L397">
            <v>0</v>
          </cell>
        </row>
        <row r="398">
          <cell r="J398" t="str">
            <v>016.37800.0000.1080</v>
          </cell>
          <cell r="L398">
            <v>5343.93</v>
          </cell>
        </row>
        <row r="399">
          <cell r="J399" t="str">
            <v>016.37900.0000.1080</v>
          </cell>
          <cell r="L399">
            <v>51.17</v>
          </cell>
        </row>
        <row r="400">
          <cell r="J400" t="str">
            <v>016.38000.0000.1080</v>
          </cell>
          <cell r="L400">
            <v>35022.769999999997</v>
          </cell>
        </row>
        <row r="401">
          <cell r="J401" t="str">
            <v>016.38100.0000.1080</v>
          </cell>
          <cell r="L401">
            <v>13741.38</v>
          </cell>
        </row>
        <row r="402">
          <cell r="J402" t="str">
            <v>016.38200.0000.1080</v>
          </cell>
          <cell r="L402">
            <v>19878.62</v>
          </cell>
        </row>
        <row r="403">
          <cell r="J403" t="str">
            <v>016.38300.0000.1080</v>
          </cell>
          <cell r="L403">
            <v>7917.66</v>
          </cell>
        </row>
        <row r="404">
          <cell r="J404" t="str">
            <v>016.38400.0000.1080</v>
          </cell>
          <cell r="L404">
            <v>633.33000000000004</v>
          </cell>
        </row>
        <row r="405">
          <cell r="J405" t="str">
            <v>016.38500.0000.1080</v>
          </cell>
          <cell r="L405">
            <v>2251.0300000000002</v>
          </cell>
        </row>
        <row r="406">
          <cell r="J406" t="str">
            <v>016.38600.0000.1080</v>
          </cell>
          <cell r="L406">
            <v>0</v>
          </cell>
        </row>
        <row r="407">
          <cell r="J407" t="str">
            <v>016.38700.0000.1080</v>
          </cell>
          <cell r="L407">
            <v>1808.43</v>
          </cell>
        </row>
        <row r="408">
          <cell r="J408" t="str">
            <v>016.38900.0000.1080</v>
          </cell>
          <cell r="L408">
            <v>0</v>
          </cell>
        </row>
        <row r="409">
          <cell r="J409" t="str">
            <v>016.39004.0000.1080</v>
          </cell>
          <cell r="L409">
            <v>0</v>
          </cell>
        </row>
        <row r="410">
          <cell r="J410" t="str">
            <v>016.39009.0000.1080</v>
          </cell>
          <cell r="L410">
            <v>0</v>
          </cell>
        </row>
        <row r="411">
          <cell r="J411" t="str">
            <v>016.39100.0000.1080</v>
          </cell>
          <cell r="L411">
            <v>132</v>
          </cell>
        </row>
        <row r="412">
          <cell r="J412" t="str">
            <v>016.39103.0000.1080</v>
          </cell>
          <cell r="L412">
            <v>0</v>
          </cell>
        </row>
        <row r="413">
          <cell r="J413" t="str">
            <v>016.39200.0000.1080</v>
          </cell>
          <cell r="L413">
            <v>0</v>
          </cell>
        </row>
        <row r="414">
          <cell r="J414" t="str">
            <v>016.39300.0000.1080</v>
          </cell>
          <cell r="L414">
            <v>0</v>
          </cell>
        </row>
        <row r="415">
          <cell r="J415" t="str">
            <v>016.39400.0000.1080</v>
          </cell>
          <cell r="L415">
            <v>6232.26</v>
          </cell>
        </row>
        <row r="416">
          <cell r="J416" t="str">
            <v>016.39500.0000.1080</v>
          </cell>
          <cell r="L416">
            <v>0</v>
          </cell>
        </row>
        <row r="417">
          <cell r="J417" t="str">
            <v>016.39600.0000.1080</v>
          </cell>
          <cell r="L417">
            <v>0</v>
          </cell>
        </row>
        <row r="418">
          <cell r="J418" t="str">
            <v>016.39603.0000.1080</v>
          </cell>
          <cell r="L418">
            <v>0</v>
          </cell>
        </row>
        <row r="419">
          <cell r="J419" t="str">
            <v>016.39604.0000.1080</v>
          </cell>
          <cell r="L419">
            <v>0</v>
          </cell>
        </row>
        <row r="420">
          <cell r="J420" t="str">
            <v>016.39605.0000.1080</v>
          </cell>
          <cell r="L420">
            <v>0</v>
          </cell>
        </row>
        <row r="421">
          <cell r="J421" t="str">
            <v>016.39700.0000.1080</v>
          </cell>
          <cell r="L421">
            <v>351.2</v>
          </cell>
        </row>
        <row r="422">
          <cell r="J422" t="str">
            <v>016.39701.0000.1080</v>
          </cell>
          <cell r="L422">
            <v>0</v>
          </cell>
        </row>
        <row r="423">
          <cell r="J423" t="str">
            <v>016.39702.0000.1080</v>
          </cell>
          <cell r="L423">
            <v>0</v>
          </cell>
        </row>
        <row r="424">
          <cell r="J424" t="str">
            <v>016.39705.0000.1080</v>
          </cell>
          <cell r="L424">
            <v>0</v>
          </cell>
        </row>
        <row r="425">
          <cell r="J425" t="str">
            <v>016.39800.0000.1080</v>
          </cell>
          <cell r="L425">
            <v>290.89</v>
          </cell>
        </row>
        <row r="426">
          <cell r="J426" t="str">
            <v>016.39906.0000.1080</v>
          </cell>
          <cell r="L426">
            <v>27887.360000000001</v>
          </cell>
        </row>
        <row r="427">
          <cell r="J427" t="str">
            <v>016.39907.0000.1080</v>
          </cell>
          <cell r="L427">
            <v>0</v>
          </cell>
        </row>
        <row r="428">
          <cell r="J428" t="str">
            <v>016.39908.0000.1080</v>
          </cell>
          <cell r="L428">
            <v>0</v>
          </cell>
        </row>
        <row r="429">
          <cell r="J429" t="str">
            <v>016..0000.1080</v>
          </cell>
          <cell r="L429">
            <v>0</v>
          </cell>
        </row>
        <row r="430">
          <cell r="J430" t="str">
            <v>017.37500.0000.1080</v>
          </cell>
          <cell r="L430">
            <v>0</v>
          </cell>
        </row>
        <row r="431">
          <cell r="J431" t="str">
            <v>017.37601.0000.1080</v>
          </cell>
          <cell r="L431">
            <v>0</v>
          </cell>
        </row>
        <row r="432">
          <cell r="J432" t="str">
            <v>017.37602.0000.1080</v>
          </cell>
          <cell r="L432">
            <v>0</v>
          </cell>
        </row>
        <row r="433">
          <cell r="J433" t="str">
            <v>017.37800.0000.1080</v>
          </cell>
          <cell r="L433">
            <v>0</v>
          </cell>
        </row>
        <row r="434">
          <cell r="J434" t="str">
            <v>017.37900.0000.1080</v>
          </cell>
          <cell r="L434">
            <v>0</v>
          </cell>
        </row>
        <row r="435">
          <cell r="J435" t="str">
            <v>017.38000.0000.1080</v>
          </cell>
          <cell r="L435">
            <v>0</v>
          </cell>
        </row>
        <row r="436">
          <cell r="J436" t="str">
            <v>017.38200.0000.1080</v>
          </cell>
          <cell r="L436">
            <v>0</v>
          </cell>
        </row>
        <row r="437">
          <cell r="J437" t="str">
            <v>017.38300.0000.1080</v>
          </cell>
          <cell r="L437">
            <v>0</v>
          </cell>
        </row>
        <row r="438">
          <cell r="J438" t="str">
            <v>017.38400.0000.1080</v>
          </cell>
          <cell r="L438">
            <v>0</v>
          </cell>
        </row>
        <row r="439">
          <cell r="J439" t="str">
            <v>017..0000.1080</v>
          </cell>
          <cell r="L439">
            <v>0</v>
          </cell>
        </row>
        <row r="440">
          <cell r="J440" t="str">
            <v>018.37402.0000.1080</v>
          </cell>
          <cell r="L440">
            <v>0</v>
          </cell>
        </row>
        <row r="441">
          <cell r="J441" t="str">
            <v>018.37500.0000.1080</v>
          </cell>
          <cell r="L441">
            <v>0</v>
          </cell>
        </row>
        <row r="442">
          <cell r="J442" t="str">
            <v>018.37600.0000.1080</v>
          </cell>
          <cell r="L442">
            <v>36.090000000000003</v>
          </cell>
        </row>
        <row r="443">
          <cell r="J443" t="str">
            <v>018.37601.0000.1080</v>
          </cell>
          <cell r="L443">
            <v>203.46</v>
          </cell>
        </row>
        <row r="444">
          <cell r="J444" t="str">
            <v>018.37602.0000.1080</v>
          </cell>
          <cell r="L444">
            <v>0</v>
          </cell>
        </row>
        <row r="445">
          <cell r="J445" t="str">
            <v>018.37800.0000.1080</v>
          </cell>
          <cell r="L445">
            <v>0</v>
          </cell>
        </row>
        <row r="446">
          <cell r="J446" t="str">
            <v>018.37900.0000.1080</v>
          </cell>
          <cell r="L446">
            <v>0</v>
          </cell>
        </row>
        <row r="447">
          <cell r="J447" t="str">
            <v>018.38000.0000.1080</v>
          </cell>
          <cell r="L447">
            <v>0</v>
          </cell>
        </row>
        <row r="448">
          <cell r="J448" t="str">
            <v>018.38100.0000.1080</v>
          </cell>
          <cell r="L448">
            <v>0</v>
          </cell>
        </row>
        <row r="449">
          <cell r="J449" t="str">
            <v>018.38200.0000.1080</v>
          </cell>
          <cell r="L449">
            <v>196.14</v>
          </cell>
        </row>
        <row r="450">
          <cell r="J450" t="str">
            <v>018.38300.0000.1080</v>
          </cell>
          <cell r="L450">
            <v>0</v>
          </cell>
        </row>
        <row r="451">
          <cell r="J451" t="str">
            <v>018.38400.0000.1080</v>
          </cell>
          <cell r="L451">
            <v>0</v>
          </cell>
        </row>
        <row r="452">
          <cell r="J452" t="str">
            <v>018.39100.0000.1080</v>
          </cell>
          <cell r="L452">
            <v>0</v>
          </cell>
        </row>
        <row r="453">
          <cell r="J453" t="str">
            <v>018.39101.0000.1080</v>
          </cell>
          <cell r="L453">
            <v>0</v>
          </cell>
        </row>
        <row r="454">
          <cell r="J454" t="str">
            <v>018.39103.0000.1080</v>
          </cell>
          <cell r="L454">
            <v>0</v>
          </cell>
        </row>
        <row r="455">
          <cell r="J455" t="str">
            <v>018.39400.0000.1080</v>
          </cell>
          <cell r="L455">
            <v>0</v>
          </cell>
        </row>
        <row r="456">
          <cell r="J456" t="str">
            <v>018..0000.1080</v>
          </cell>
          <cell r="L456">
            <v>0</v>
          </cell>
        </row>
        <row r="457">
          <cell r="J457" t="str">
            <v>019.36510.0000.1080</v>
          </cell>
          <cell r="L457">
            <v>0</v>
          </cell>
        </row>
        <row r="458">
          <cell r="J458" t="str">
            <v>019.36520.0000.1080</v>
          </cell>
          <cell r="L458">
            <v>721.12</v>
          </cell>
        </row>
        <row r="459">
          <cell r="J459" t="str">
            <v>019.36600.0000.1080</v>
          </cell>
          <cell r="L459">
            <v>3.22</v>
          </cell>
        </row>
        <row r="460">
          <cell r="J460" t="str">
            <v>019.36602.0000.1080</v>
          </cell>
          <cell r="L460">
            <v>0</v>
          </cell>
        </row>
        <row r="461">
          <cell r="J461" t="str">
            <v>019.36603.0000.1080</v>
          </cell>
          <cell r="L461">
            <v>0</v>
          </cell>
        </row>
        <row r="462">
          <cell r="J462" t="str">
            <v>019.36700.0000.1080</v>
          </cell>
          <cell r="L462">
            <v>672.77</v>
          </cell>
        </row>
        <row r="463">
          <cell r="J463" t="str">
            <v>019.36701.0000.1080</v>
          </cell>
          <cell r="L463">
            <v>11399.31</v>
          </cell>
        </row>
        <row r="464">
          <cell r="J464" t="str">
            <v>019.36800.0000.1080</v>
          </cell>
          <cell r="L464">
            <v>0</v>
          </cell>
        </row>
        <row r="465">
          <cell r="J465" t="str">
            <v>019.36900.0000.1080</v>
          </cell>
          <cell r="L465">
            <v>357.52</v>
          </cell>
        </row>
        <row r="466">
          <cell r="J466" t="str">
            <v>019.36901.0000.1080</v>
          </cell>
          <cell r="L466">
            <v>0</v>
          </cell>
        </row>
        <row r="467">
          <cell r="J467" t="str">
            <v>019.37402.0000.1080</v>
          </cell>
          <cell r="L467">
            <v>697.63</v>
          </cell>
        </row>
        <row r="468">
          <cell r="J468" t="str">
            <v>019.37500.0000.1080</v>
          </cell>
          <cell r="L468">
            <v>32.89</v>
          </cell>
        </row>
        <row r="469">
          <cell r="J469" t="str">
            <v>019.37600.0000.1080</v>
          </cell>
          <cell r="L469">
            <v>2009.88</v>
          </cell>
        </row>
        <row r="470">
          <cell r="J470" t="str">
            <v>019.37601.0000.1080</v>
          </cell>
          <cell r="L470">
            <v>70.510000000000005</v>
          </cell>
        </row>
        <row r="471">
          <cell r="J471" t="str">
            <v>019.37602.0000.1080</v>
          </cell>
          <cell r="L471">
            <v>33.06</v>
          </cell>
        </row>
        <row r="472">
          <cell r="J472" t="str">
            <v>019.37800.0000.1080</v>
          </cell>
          <cell r="L472">
            <v>9.14</v>
          </cell>
        </row>
        <row r="473">
          <cell r="J473" t="str">
            <v>019.37900.0000.1080</v>
          </cell>
          <cell r="L473">
            <v>0</v>
          </cell>
        </row>
        <row r="474">
          <cell r="J474" t="str">
            <v>019.37901.0000.1080</v>
          </cell>
          <cell r="L474">
            <v>0</v>
          </cell>
        </row>
        <row r="475">
          <cell r="J475" t="str">
            <v>019.37902.0000.1080</v>
          </cell>
          <cell r="L475">
            <v>0</v>
          </cell>
        </row>
        <row r="476">
          <cell r="J476" t="str">
            <v>019.37904.0000.1080</v>
          </cell>
          <cell r="L476">
            <v>0</v>
          </cell>
        </row>
        <row r="477">
          <cell r="J477" t="str">
            <v>019.37905.0000.1080</v>
          </cell>
          <cell r="L477">
            <v>0</v>
          </cell>
        </row>
        <row r="478">
          <cell r="J478" t="str">
            <v>019.38000.0000.1080</v>
          </cell>
          <cell r="L478">
            <v>18.89</v>
          </cell>
        </row>
        <row r="479">
          <cell r="J479" t="str">
            <v>019.38100.0000.1080</v>
          </cell>
          <cell r="L479">
            <v>90.75</v>
          </cell>
        </row>
        <row r="480">
          <cell r="J480" t="str">
            <v>019.38200.0000.1080</v>
          </cell>
          <cell r="L480">
            <v>51.59</v>
          </cell>
        </row>
        <row r="481">
          <cell r="J481" t="str">
            <v>019.38300.0000.1080</v>
          </cell>
          <cell r="L481">
            <v>0</v>
          </cell>
        </row>
        <row r="482">
          <cell r="J482" t="str">
            <v>019.38500.0000.1080</v>
          </cell>
          <cell r="L482">
            <v>1879.11</v>
          </cell>
        </row>
        <row r="483">
          <cell r="J483" t="str">
            <v>019.39200.0000.1080</v>
          </cell>
          <cell r="L483">
            <v>0</v>
          </cell>
        </row>
        <row r="484">
          <cell r="J484" t="str">
            <v>019.39400.0000.1080</v>
          </cell>
          <cell r="L484">
            <v>331.48</v>
          </cell>
        </row>
        <row r="485">
          <cell r="J485" t="str">
            <v>019.39605.0000.1080</v>
          </cell>
          <cell r="L485">
            <v>150.33000000000001</v>
          </cell>
        </row>
        <row r="486">
          <cell r="J486" t="str">
            <v>019.39702.0000.1080</v>
          </cell>
          <cell r="L486">
            <v>0</v>
          </cell>
        </row>
        <row r="487">
          <cell r="J487" t="str">
            <v>019.39705.0000.1080</v>
          </cell>
          <cell r="L487">
            <v>0</v>
          </cell>
        </row>
        <row r="488">
          <cell r="J488" t="str">
            <v>019.39906.0000.1080</v>
          </cell>
          <cell r="L488">
            <v>21.83</v>
          </cell>
        </row>
        <row r="489">
          <cell r="J489" t="str">
            <v>019..0000.1080</v>
          </cell>
          <cell r="L489">
            <v>0</v>
          </cell>
        </row>
        <row r="490">
          <cell r="J490" t="str">
            <v>021.37401.0000.1080</v>
          </cell>
          <cell r="L490">
            <v>0</v>
          </cell>
        </row>
        <row r="491">
          <cell r="J491" t="str">
            <v>021.37402.0000.1080</v>
          </cell>
          <cell r="L491">
            <v>3.14</v>
          </cell>
        </row>
        <row r="492">
          <cell r="J492" t="str">
            <v>021.37500.0000.1080</v>
          </cell>
          <cell r="L492">
            <v>0</v>
          </cell>
        </row>
        <row r="493">
          <cell r="J493" t="str">
            <v>021.37501.0000.1080</v>
          </cell>
          <cell r="L493">
            <v>6.61</v>
          </cell>
        </row>
        <row r="494">
          <cell r="J494" t="str">
            <v>021.37503.0000.1080</v>
          </cell>
          <cell r="L494">
            <v>9.5500000000000007</v>
          </cell>
        </row>
        <row r="495">
          <cell r="J495" t="str">
            <v>021.37600.0000.1080</v>
          </cell>
          <cell r="L495">
            <v>763.14</v>
          </cell>
        </row>
        <row r="496">
          <cell r="J496" t="str">
            <v>021.37601.0000.1080</v>
          </cell>
          <cell r="L496">
            <v>2063.1799999999998</v>
          </cell>
        </row>
        <row r="497">
          <cell r="J497" t="str">
            <v>021.37602.0000.1080</v>
          </cell>
          <cell r="L497">
            <v>5464.93</v>
          </cell>
        </row>
        <row r="498">
          <cell r="J498" t="str">
            <v>021.37800.0000.1080</v>
          </cell>
          <cell r="L498">
            <v>1867.09</v>
          </cell>
        </row>
        <row r="499">
          <cell r="J499" t="str">
            <v>021.37900.0000.1080</v>
          </cell>
          <cell r="L499">
            <v>197.94</v>
          </cell>
        </row>
        <row r="500">
          <cell r="J500" t="str">
            <v>021.38000.0000.1080</v>
          </cell>
          <cell r="L500">
            <v>6799.78</v>
          </cell>
        </row>
        <row r="501">
          <cell r="J501" t="str">
            <v>021.38100.0000.1080</v>
          </cell>
          <cell r="L501">
            <v>7420.86</v>
          </cell>
        </row>
        <row r="502">
          <cell r="J502" t="str">
            <v>021.38200.0000.1080</v>
          </cell>
          <cell r="L502">
            <v>3738.71</v>
          </cell>
        </row>
        <row r="503">
          <cell r="J503" t="str">
            <v>021.38300.0000.1080</v>
          </cell>
          <cell r="L503">
            <v>2034.41</v>
          </cell>
        </row>
        <row r="504">
          <cell r="J504" t="str">
            <v>021.38400.0000.1080</v>
          </cell>
          <cell r="L504">
            <v>0</v>
          </cell>
        </row>
        <row r="505">
          <cell r="J505" t="str">
            <v>021.39100.0000.1080</v>
          </cell>
          <cell r="L505">
            <v>0</v>
          </cell>
        </row>
        <row r="506">
          <cell r="J506" t="str">
            <v>021.39101.0000.1080</v>
          </cell>
          <cell r="L506">
            <v>0</v>
          </cell>
        </row>
        <row r="507">
          <cell r="J507" t="str">
            <v>021.39103.0000.1080</v>
          </cell>
          <cell r="L507">
            <v>0</v>
          </cell>
        </row>
        <row r="508">
          <cell r="J508" t="str">
            <v>021.39400.0000.1080</v>
          </cell>
          <cell r="L508">
            <v>0</v>
          </cell>
        </row>
        <row r="509">
          <cell r="J509" t="str">
            <v>021..0000.1080</v>
          </cell>
          <cell r="L509">
            <v>0</v>
          </cell>
        </row>
        <row r="510">
          <cell r="J510" t="str">
            <v>022.37500.0000.1080</v>
          </cell>
          <cell r="L510">
            <v>0</v>
          </cell>
        </row>
        <row r="511">
          <cell r="J511" t="str">
            <v>022.37900.0000.1080</v>
          </cell>
          <cell r="L511">
            <v>178.06</v>
          </cell>
        </row>
        <row r="512">
          <cell r="J512" t="str">
            <v>022.38100.0000.1080</v>
          </cell>
          <cell r="L512">
            <v>0</v>
          </cell>
        </row>
        <row r="513">
          <cell r="J513" t="str">
            <v>022.38300.0000.1080</v>
          </cell>
          <cell r="L513">
            <v>0</v>
          </cell>
        </row>
        <row r="514">
          <cell r="J514" t="str">
            <v>022.38500.0000.1080</v>
          </cell>
          <cell r="L514">
            <v>123.58</v>
          </cell>
        </row>
        <row r="515">
          <cell r="J515" t="str">
            <v>022.39009.0000.1080</v>
          </cell>
          <cell r="L515">
            <v>711.61</v>
          </cell>
        </row>
        <row r="516">
          <cell r="J516" t="str">
            <v>022.39100.0000.1080</v>
          </cell>
          <cell r="L516">
            <v>160.75</v>
          </cell>
        </row>
        <row r="517">
          <cell r="J517" t="str">
            <v>022.39103.0000.1080</v>
          </cell>
          <cell r="L517">
            <v>0</v>
          </cell>
        </row>
        <row r="518">
          <cell r="J518" t="str">
            <v>022.39400.0000.1080</v>
          </cell>
          <cell r="L518">
            <v>0</v>
          </cell>
        </row>
        <row r="519">
          <cell r="J519" t="str">
            <v>022..0000.1080</v>
          </cell>
          <cell r="L519">
            <v>0</v>
          </cell>
        </row>
        <row r="520">
          <cell r="J520" t="str">
            <v>040..0000.1080</v>
          </cell>
          <cell r="L520">
            <v>0</v>
          </cell>
        </row>
        <row r="521">
          <cell r="J521" t="str">
            <v>009.30100.0000.1080</v>
          </cell>
          <cell r="L521">
            <v>0</v>
          </cell>
        </row>
        <row r="522">
          <cell r="J522" t="str">
            <v>009.30200.0000.1080</v>
          </cell>
          <cell r="L522">
            <v>0</v>
          </cell>
        </row>
        <row r="523">
          <cell r="J523" t="str">
            <v>009.32520.0000.1080</v>
          </cell>
          <cell r="L523">
            <v>0</v>
          </cell>
        </row>
        <row r="524">
          <cell r="J524" t="str">
            <v>009.32540.0000.1080</v>
          </cell>
          <cell r="L524">
            <v>0</v>
          </cell>
        </row>
        <row r="525">
          <cell r="J525" t="str">
            <v>009.33100.0000.1080</v>
          </cell>
          <cell r="L525">
            <v>0</v>
          </cell>
        </row>
        <row r="526">
          <cell r="J526" t="str">
            <v>009.33201.0000.1080</v>
          </cell>
          <cell r="L526">
            <v>0</v>
          </cell>
        </row>
        <row r="527">
          <cell r="J527" t="str">
            <v>009.33202.0000.1080</v>
          </cell>
          <cell r="L527">
            <v>0</v>
          </cell>
        </row>
        <row r="528">
          <cell r="J528" t="str">
            <v>009.33400.0000.1080</v>
          </cell>
          <cell r="L528">
            <v>0</v>
          </cell>
        </row>
        <row r="529">
          <cell r="J529" t="str">
            <v>009.33600.0000.1080</v>
          </cell>
          <cell r="L529">
            <v>0</v>
          </cell>
        </row>
        <row r="530">
          <cell r="J530" t="str">
            <v>009.35010.0000.1080</v>
          </cell>
          <cell r="L530">
            <v>0</v>
          </cell>
        </row>
        <row r="531">
          <cell r="J531" t="str">
            <v>009.35020.0000.1080</v>
          </cell>
          <cell r="L531">
            <v>3.59</v>
          </cell>
        </row>
        <row r="532">
          <cell r="J532" t="str">
            <v>009.35100.0000.1080</v>
          </cell>
          <cell r="L532">
            <v>16.649999999999999</v>
          </cell>
        </row>
        <row r="533">
          <cell r="J533" t="str">
            <v>009.35102.0000.1080</v>
          </cell>
          <cell r="L533">
            <v>257.02999999999997</v>
          </cell>
        </row>
        <row r="534">
          <cell r="J534" t="str">
            <v>009.35103.0000.1080</v>
          </cell>
          <cell r="L534">
            <v>37.21</v>
          </cell>
        </row>
        <row r="535">
          <cell r="J535" t="str">
            <v>009.35104.0000.1080</v>
          </cell>
          <cell r="L535">
            <v>232.49</v>
          </cell>
        </row>
        <row r="536">
          <cell r="J536" t="str">
            <v>009.35200.0000.1080</v>
          </cell>
          <cell r="L536">
            <v>222.47</v>
          </cell>
        </row>
        <row r="537">
          <cell r="J537" t="str">
            <v>009.35201.0000.1080</v>
          </cell>
          <cell r="L537">
            <v>4773.05</v>
          </cell>
        </row>
        <row r="538">
          <cell r="J538" t="str">
            <v>009.35202.0000.1080</v>
          </cell>
          <cell r="L538">
            <v>1201.33</v>
          </cell>
        </row>
        <row r="539">
          <cell r="J539" t="str">
            <v>009.35203.0000.1080</v>
          </cell>
          <cell r="L539">
            <v>423.69</v>
          </cell>
        </row>
        <row r="540">
          <cell r="J540" t="str">
            <v>009.35210.0000.1080</v>
          </cell>
          <cell r="L540">
            <v>0</v>
          </cell>
        </row>
        <row r="541">
          <cell r="J541" t="str">
            <v>009.35211.0000.1080</v>
          </cell>
          <cell r="L541">
            <v>83.29</v>
          </cell>
        </row>
        <row r="542">
          <cell r="J542" t="str">
            <v>009.35301.0000.1080</v>
          </cell>
          <cell r="L542">
            <v>0</v>
          </cell>
        </row>
        <row r="543">
          <cell r="J543" t="str">
            <v>009.35302.0000.1080</v>
          </cell>
          <cell r="L543">
            <v>235.64</v>
          </cell>
        </row>
        <row r="544">
          <cell r="J544" t="str">
            <v>009.35400.0000.1080</v>
          </cell>
          <cell r="L544">
            <v>688.03</v>
          </cell>
        </row>
        <row r="545">
          <cell r="J545" t="str">
            <v>009.35500.0000.1080</v>
          </cell>
          <cell r="L545">
            <v>495.86</v>
          </cell>
        </row>
        <row r="546">
          <cell r="J546" t="str">
            <v>009.35600.0000.1080</v>
          </cell>
          <cell r="L546">
            <v>0</v>
          </cell>
        </row>
        <row r="547">
          <cell r="J547" t="str">
            <v>009.36510.0000.1080</v>
          </cell>
          <cell r="L547">
            <v>0</v>
          </cell>
        </row>
        <row r="548">
          <cell r="J548" t="str">
            <v>009.36520.0000.1080</v>
          </cell>
          <cell r="L548">
            <v>602.38</v>
          </cell>
        </row>
        <row r="549">
          <cell r="J549" t="str">
            <v>009.36602.0000.1080</v>
          </cell>
          <cell r="L549">
            <v>251.42</v>
          </cell>
        </row>
        <row r="550">
          <cell r="J550" t="str">
            <v>009.36603.0000.1080</v>
          </cell>
          <cell r="L550">
            <v>80.12</v>
          </cell>
        </row>
        <row r="551">
          <cell r="J551" t="str">
            <v>009.36700.0000.1080</v>
          </cell>
          <cell r="L551">
            <v>426.79</v>
          </cell>
        </row>
        <row r="552">
          <cell r="J552" t="str">
            <v>009.36701.0000.1080</v>
          </cell>
          <cell r="L552">
            <v>22684.68</v>
          </cell>
        </row>
        <row r="553">
          <cell r="J553" t="str">
            <v>009.36900.0000.1080</v>
          </cell>
          <cell r="L553">
            <v>353.12</v>
          </cell>
        </row>
        <row r="554">
          <cell r="J554" t="str">
            <v>009.36901.0000.1080</v>
          </cell>
          <cell r="L554">
            <v>5256.1</v>
          </cell>
        </row>
        <row r="555">
          <cell r="J555" t="str">
            <v>009.37400.0000.1080</v>
          </cell>
          <cell r="L555">
            <v>0</v>
          </cell>
        </row>
        <row r="556">
          <cell r="J556" t="str">
            <v>009.37401.0000.1080</v>
          </cell>
          <cell r="L556">
            <v>0</v>
          </cell>
        </row>
        <row r="557">
          <cell r="J557" t="str">
            <v>009.37402.0000.1080</v>
          </cell>
          <cell r="L557">
            <v>205.45</v>
          </cell>
        </row>
        <row r="558">
          <cell r="J558" t="str">
            <v>009.37403.0000.1080</v>
          </cell>
          <cell r="L558">
            <v>0</v>
          </cell>
        </row>
        <row r="559">
          <cell r="J559" t="str">
            <v>009.37500.0000.1080</v>
          </cell>
          <cell r="L559">
            <v>858.82</v>
          </cell>
        </row>
        <row r="560">
          <cell r="J560" t="str">
            <v>009.37501.0000.1080</v>
          </cell>
          <cell r="L560">
            <v>171.76</v>
          </cell>
        </row>
        <row r="561">
          <cell r="J561" t="str">
            <v>009.37502.0000.1080</v>
          </cell>
          <cell r="L561">
            <v>75.709999999999994</v>
          </cell>
        </row>
        <row r="562">
          <cell r="J562" t="str">
            <v>009.37503.0000.1080</v>
          </cell>
          <cell r="L562">
            <v>6.51</v>
          </cell>
        </row>
        <row r="563">
          <cell r="J563" t="str">
            <v>009.37600.0000.1080</v>
          </cell>
          <cell r="L563">
            <v>17789.07</v>
          </cell>
        </row>
        <row r="564">
          <cell r="J564" t="str">
            <v>009.37601.0000.1080</v>
          </cell>
          <cell r="L564">
            <v>124179.56</v>
          </cell>
        </row>
        <row r="565">
          <cell r="J565" t="str">
            <v>009.37602.0000.1080</v>
          </cell>
          <cell r="L565">
            <v>43787.18</v>
          </cell>
        </row>
        <row r="566">
          <cell r="J566" t="str">
            <v>009.37800.0000.1080</v>
          </cell>
          <cell r="L566">
            <v>5179.07</v>
          </cell>
        </row>
        <row r="567">
          <cell r="J567" t="str">
            <v>009.37900.0000.1080</v>
          </cell>
          <cell r="L567">
            <v>2506.86</v>
          </cell>
        </row>
        <row r="568">
          <cell r="J568" t="str">
            <v>009.37903.0000.1080</v>
          </cell>
          <cell r="L568">
            <v>0</v>
          </cell>
        </row>
        <row r="569">
          <cell r="J569" t="str">
            <v>009.37905.0000.1080</v>
          </cell>
          <cell r="L569">
            <v>3504.22</v>
          </cell>
        </row>
        <row r="570">
          <cell r="J570" t="str">
            <v>009.38000.0000.1080</v>
          </cell>
          <cell r="L570">
            <v>369368.76</v>
          </cell>
        </row>
        <row r="571">
          <cell r="J571" t="str">
            <v>009.38100.0000.1080</v>
          </cell>
          <cell r="L571">
            <v>37983.480000000003</v>
          </cell>
        </row>
        <row r="572">
          <cell r="J572" t="str">
            <v>009.38200.0000.1080</v>
          </cell>
          <cell r="L572">
            <v>73905.14</v>
          </cell>
        </row>
        <row r="573">
          <cell r="J573" t="str">
            <v>009.38300.0000.1080</v>
          </cell>
          <cell r="L573">
            <v>11026.78</v>
          </cell>
        </row>
        <row r="574">
          <cell r="J574" t="str">
            <v>009.38400.0000.1080</v>
          </cell>
          <cell r="L574">
            <v>433.26</v>
          </cell>
        </row>
        <row r="575">
          <cell r="J575" t="str">
            <v>009.38500.0000.1080</v>
          </cell>
          <cell r="L575">
            <v>9494.69</v>
          </cell>
        </row>
        <row r="576">
          <cell r="J576" t="str">
            <v>009.38600.0000.1080</v>
          </cell>
          <cell r="L576">
            <v>14.23</v>
          </cell>
        </row>
        <row r="577">
          <cell r="J577" t="str">
            <v>009.38900.0000.1080</v>
          </cell>
          <cell r="L577">
            <v>0</v>
          </cell>
        </row>
        <row r="578">
          <cell r="J578" t="str">
            <v>009.39002.0000.1080</v>
          </cell>
          <cell r="L578">
            <v>321.83</v>
          </cell>
        </row>
        <row r="579">
          <cell r="J579" t="str">
            <v>009.39003.0000.1080</v>
          </cell>
          <cell r="L579">
            <v>1367.89</v>
          </cell>
        </row>
        <row r="580">
          <cell r="J580" t="str">
            <v>009.39004.0000.1080</v>
          </cell>
          <cell r="L580">
            <v>17.260000000000002</v>
          </cell>
        </row>
        <row r="581">
          <cell r="J581" t="str">
            <v>009.39009.0000.1080</v>
          </cell>
          <cell r="L581">
            <v>11592.49</v>
          </cell>
        </row>
        <row r="582">
          <cell r="J582" t="str">
            <v>009.39100.0000.1080</v>
          </cell>
          <cell r="L582">
            <v>12492.54</v>
          </cell>
        </row>
        <row r="583">
          <cell r="J583" t="str">
            <v>009.39103.0000.1080</v>
          </cell>
          <cell r="L583">
            <v>563.52</v>
          </cell>
        </row>
        <row r="584">
          <cell r="J584" t="str">
            <v>009.39200.0000.1080</v>
          </cell>
          <cell r="L584">
            <v>4924.07</v>
          </cell>
        </row>
        <row r="585">
          <cell r="J585" t="str">
            <v>009.39201.0000.1080</v>
          </cell>
          <cell r="L585">
            <v>0</v>
          </cell>
        </row>
        <row r="586">
          <cell r="J586" t="str">
            <v>009.39202.0000.1080</v>
          </cell>
          <cell r="L586">
            <v>758.49</v>
          </cell>
        </row>
        <row r="587">
          <cell r="J587" t="str">
            <v>009.39400.0000.1080</v>
          </cell>
          <cell r="L587">
            <v>5687.62</v>
          </cell>
        </row>
        <row r="588">
          <cell r="J588" t="str">
            <v>009.39603.0000.1080</v>
          </cell>
          <cell r="L588">
            <v>701.81</v>
          </cell>
        </row>
        <row r="589">
          <cell r="J589" t="str">
            <v>009.39604.0000.1080</v>
          </cell>
          <cell r="L589">
            <v>704.57</v>
          </cell>
        </row>
        <row r="590">
          <cell r="J590" t="str">
            <v>009.39605.0000.1080</v>
          </cell>
          <cell r="L590">
            <v>136.55000000000001</v>
          </cell>
        </row>
        <row r="591">
          <cell r="J591" t="str">
            <v>009.39700.0000.1080</v>
          </cell>
          <cell r="L591">
            <v>4790.6400000000003</v>
          </cell>
        </row>
        <row r="592">
          <cell r="J592" t="str">
            <v>009.39701.0000.1080</v>
          </cell>
          <cell r="L592">
            <v>0</v>
          </cell>
        </row>
        <row r="593">
          <cell r="J593" t="str">
            <v>009.39702.0000.1080</v>
          </cell>
          <cell r="L593">
            <v>181.47</v>
          </cell>
        </row>
        <row r="594">
          <cell r="J594" t="str">
            <v>009.39705.0000.1080</v>
          </cell>
          <cell r="L594">
            <v>1355.62</v>
          </cell>
        </row>
        <row r="595">
          <cell r="J595" t="str">
            <v>009.39800.0000.1080</v>
          </cell>
          <cell r="L595">
            <v>17474.310000000001</v>
          </cell>
        </row>
        <row r="596">
          <cell r="J596" t="str">
            <v>009.39901.0000.1080</v>
          </cell>
          <cell r="L596">
            <v>2095.75</v>
          </cell>
        </row>
        <row r="597">
          <cell r="J597" t="str">
            <v>009.39902.0000.1080</v>
          </cell>
          <cell r="L597">
            <v>240.44</v>
          </cell>
        </row>
        <row r="598">
          <cell r="J598" t="str">
            <v>009.39902.0000.1080</v>
          </cell>
          <cell r="L598">
            <v>0</v>
          </cell>
        </row>
        <row r="599">
          <cell r="J599" t="str">
            <v>009.39903.0000.1080</v>
          </cell>
          <cell r="L599">
            <v>6103.7</v>
          </cell>
        </row>
        <row r="600">
          <cell r="J600" t="str">
            <v>009.39905.0000.1080</v>
          </cell>
          <cell r="L600">
            <v>0</v>
          </cell>
        </row>
        <row r="601">
          <cell r="J601" t="str">
            <v>009.39906.0000.1080</v>
          </cell>
          <cell r="L601">
            <v>40017.879999999997</v>
          </cell>
        </row>
        <row r="602">
          <cell r="J602" t="str">
            <v>009.39907.0000.1080</v>
          </cell>
          <cell r="L602">
            <v>3209.77</v>
          </cell>
        </row>
        <row r="603">
          <cell r="J603" t="str">
            <v>009.39908.0000.1080</v>
          </cell>
          <cell r="L603">
            <v>17957.48</v>
          </cell>
        </row>
        <row r="604">
          <cell r="J604" t="str">
            <v>009..0000.1080</v>
          </cell>
          <cell r="L604">
            <v>0</v>
          </cell>
        </row>
        <row r="605">
          <cell r="J605" t="str">
            <v>049..0000.1080</v>
          </cell>
          <cell r="L605">
            <v>0</v>
          </cell>
        </row>
        <row r="606">
          <cell r="J606" t="str">
            <v>070.30200.0000.1080</v>
          </cell>
          <cell r="L606">
            <v>0</v>
          </cell>
        </row>
        <row r="607">
          <cell r="J607" t="str">
            <v>070.30300.0000.1080</v>
          </cell>
          <cell r="L607">
            <v>0</v>
          </cell>
        </row>
        <row r="608">
          <cell r="J608" t="str">
            <v>070.36520.0000.1080</v>
          </cell>
          <cell r="L608">
            <v>0</v>
          </cell>
        </row>
        <row r="609">
          <cell r="J609" t="str">
            <v>070.36603.0000.1080</v>
          </cell>
          <cell r="L609">
            <v>0</v>
          </cell>
        </row>
        <row r="610">
          <cell r="J610" t="str">
            <v>070.36700.0000.1080</v>
          </cell>
          <cell r="L610">
            <v>15.38</v>
          </cell>
        </row>
        <row r="611">
          <cell r="J611" t="str">
            <v>070.36701.0000.1080</v>
          </cell>
          <cell r="L611">
            <v>1229.82</v>
          </cell>
        </row>
        <row r="612">
          <cell r="J612" t="str">
            <v>070.36900.0000.1080</v>
          </cell>
          <cell r="L612">
            <v>123.32</v>
          </cell>
        </row>
        <row r="613">
          <cell r="J613" t="str">
            <v>070.37401.0000.1080</v>
          </cell>
          <cell r="L613">
            <v>0</v>
          </cell>
        </row>
        <row r="614">
          <cell r="J614" t="str">
            <v>070.37402.0000.1080</v>
          </cell>
          <cell r="L614">
            <v>0</v>
          </cell>
        </row>
        <row r="615">
          <cell r="J615" t="str">
            <v>070.37500.0000.1080</v>
          </cell>
          <cell r="L615">
            <v>7.28</v>
          </cell>
        </row>
        <row r="616">
          <cell r="J616" t="str">
            <v>070.37600.0000.1080</v>
          </cell>
          <cell r="L616">
            <v>218.21</v>
          </cell>
        </row>
        <row r="617">
          <cell r="J617" t="str">
            <v>070.37601.0000.1080</v>
          </cell>
          <cell r="L617">
            <v>1762.35</v>
          </cell>
        </row>
        <row r="618">
          <cell r="J618" t="str">
            <v>070.37602.0000.1080</v>
          </cell>
          <cell r="L618">
            <v>1185.1600000000001</v>
          </cell>
        </row>
        <row r="619">
          <cell r="J619" t="str">
            <v>070.37800.0000.1080</v>
          </cell>
          <cell r="L619">
            <v>119.38</v>
          </cell>
        </row>
        <row r="620">
          <cell r="J620" t="str">
            <v>070.37900.0000.1080</v>
          </cell>
          <cell r="L620">
            <v>48.7</v>
          </cell>
        </row>
        <row r="621">
          <cell r="J621" t="str">
            <v>070.37908.0000.1080</v>
          </cell>
          <cell r="L621">
            <v>0</v>
          </cell>
        </row>
        <row r="622">
          <cell r="J622" t="str">
            <v>070.38000.0000.1080</v>
          </cell>
          <cell r="L622">
            <v>6992.54</v>
          </cell>
        </row>
        <row r="623">
          <cell r="J623" t="str">
            <v>070.38100.0000.1080</v>
          </cell>
          <cell r="L623">
            <v>0</v>
          </cell>
        </row>
        <row r="624">
          <cell r="J624" t="str">
            <v>070.38200.0000.1080</v>
          </cell>
          <cell r="L624">
            <v>652.66999999999996</v>
          </cell>
        </row>
        <row r="625">
          <cell r="J625" t="str">
            <v>070.38300.0000.1080</v>
          </cell>
          <cell r="L625">
            <v>655.54</v>
          </cell>
        </row>
        <row r="626">
          <cell r="J626" t="str">
            <v>070.38400.0000.1080</v>
          </cell>
          <cell r="L626">
            <v>260.39</v>
          </cell>
        </row>
        <row r="627">
          <cell r="J627" t="str">
            <v>070.38500.0000.1080</v>
          </cell>
          <cell r="L627">
            <v>138.77000000000001</v>
          </cell>
        </row>
        <row r="628">
          <cell r="J628" t="str">
            <v>070.38900.0000.1080</v>
          </cell>
          <cell r="L628">
            <v>0</v>
          </cell>
        </row>
        <row r="629">
          <cell r="J629" t="str">
            <v>070.39000.0000.1080</v>
          </cell>
          <cell r="L629">
            <v>673.43</v>
          </cell>
        </row>
        <row r="630">
          <cell r="J630" t="str">
            <v>070.39009.0000.1080</v>
          </cell>
          <cell r="L630">
            <v>128.08000000000001</v>
          </cell>
        </row>
        <row r="631">
          <cell r="J631" t="str">
            <v>070.39100.0000.1080</v>
          </cell>
          <cell r="L631">
            <v>67.39</v>
          </cell>
        </row>
        <row r="632">
          <cell r="J632" t="str">
            <v>070.39103.0000.1080</v>
          </cell>
          <cell r="L632">
            <v>0</v>
          </cell>
        </row>
        <row r="633">
          <cell r="J633" t="str">
            <v>070.39200.0000.1080</v>
          </cell>
          <cell r="L633">
            <v>864.58</v>
          </cell>
        </row>
        <row r="634">
          <cell r="J634" t="str">
            <v>070.39300.0000.1080</v>
          </cell>
          <cell r="L634">
            <v>4.12</v>
          </cell>
        </row>
        <row r="635">
          <cell r="J635" t="str">
            <v>070.39400.0000.1080</v>
          </cell>
          <cell r="L635">
            <v>315.63</v>
          </cell>
        </row>
        <row r="636">
          <cell r="J636" t="str">
            <v>070.39500.0000.1080</v>
          </cell>
          <cell r="L636">
            <v>3.76</v>
          </cell>
        </row>
        <row r="637">
          <cell r="J637" t="str">
            <v>070.39600.0000.1080</v>
          </cell>
          <cell r="L637">
            <v>0</v>
          </cell>
        </row>
        <row r="638">
          <cell r="J638" t="str">
            <v>070.39603.0000.1080</v>
          </cell>
          <cell r="L638">
            <v>384.98</v>
          </cell>
        </row>
        <row r="639">
          <cell r="J639" t="str">
            <v>070.39700.0000.1080</v>
          </cell>
          <cell r="L639">
            <v>27.73</v>
          </cell>
        </row>
        <row r="640">
          <cell r="J640" t="str">
            <v>070.39701.0000.1080</v>
          </cell>
          <cell r="L640">
            <v>0</v>
          </cell>
        </row>
        <row r="641">
          <cell r="J641" t="str">
            <v>070.39702.0000.1080</v>
          </cell>
          <cell r="L641">
            <v>0</v>
          </cell>
        </row>
        <row r="642">
          <cell r="J642" t="str">
            <v>070.39705.0000.1080</v>
          </cell>
          <cell r="L642">
            <v>1.96</v>
          </cell>
        </row>
        <row r="643">
          <cell r="J643" t="str">
            <v>070.39800.0000.1080</v>
          </cell>
          <cell r="L643">
            <v>47.91</v>
          </cell>
        </row>
        <row r="644">
          <cell r="J644" t="str">
            <v>070.39900.0000.1080</v>
          </cell>
          <cell r="L644">
            <v>0</v>
          </cell>
        </row>
        <row r="645">
          <cell r="J645" t="str">
            <v>070.39906.0000.1080</v>
          </cell>
          <cell r="L645">
            <v>16.91</v>
          </cell>
        </row>
        <row r="646">
          <cell r="J646" t="str">
            <v>070..0000.1080</v>
          </cell>
          <cell r="L646">
            <v>0</v>
          </cell>
        </row>
        <row r="647">
          <cell r="J647" t="str">
            <v>071.30200.0000.1080</v>
          </cell>
          <cell r="L647">
            <v>0</v>
          </cell>
        </row>
        <row r="648">
          <cell r="J648" t="str">
            <v>071.30300.0000.1080</v>
          </cell>
          <cell r="L648">
            <v>0</v>
          </cell>
        </row>
        <row r="649">
          <cell r="J649" t="str">
            <v>071.36520.0000.1080</v>
          </cell>
          <cell r="L649">
            <v>0</v>
          </cell>
        </row>
        <row r="650">
          <cell r="J650" t="str">
            <v>071.36600.0000.1080</v>
          </cell>
          <cell r="L650">
            <v>2.4500000000000002</v>
          </cell>
        </row>
        <row r="651">
          <cell r="J651" t="str">
            <v>071.36603.0000.1080</v>
          </cell>
          <cell r="L651">
            <v>0</v>
          </cell>
        </row>
        <row r="652">
          <cell r="J652" t="str">
            <v>071.36700.0000.1080</v>
          </cell>
          <cell r="L652">
            <v>13.44</v>
          </cell>
        </row>
        <row r="653">
          <cell r="J653" t="str">
            <v>071.36701.0000.1080</v>
          </cell>
          <cell r="L653">
            <v>1398.37</v>
          </cell>
        </row>
        <row r="654">
          <cell r="J654" t="str">
            <v>071.36900.0000.1080</v>
          </cell>
          <cell r="L654">
            <v>92.89</v>
          </cell>
        </row>
        <row r="655">
          <cell r="J655" t="str">
            <v>071.37401.0000.1080</v>
          </cell>
          <cell r="L655">
            <v>0</v>
          </cell>
        </row>
        <row r="656">
          <cell r="J656" t="str">
            <v>071.37402.0000.1080</v>
          </cell>
          <cell r="L656">
            <v>0</v>
          </cell>
        </row>
        <row r="657">
          <cell r="J657" t="str">
            <v>071.37500.0000.1080</v>
          </cell>
          <cell r="L657">
            <v>0</v>
          </cell>
        </row>
        <row r="658">
          <cell r="J658" t="str">
            <v>071.37600.0000.1080</v>
          </cell>
          <cell r="L658">
            <v>69.86</v>
          </cell>
        </row>
        <row r="659">
          <cell r="J659" t="str">
            <v>071.37601.0000.1080</v>
          </cell>
          <cell r="L659">
            <v>584.1</v>
          </cell>
        </row>
        <row r="660">
          <cell r="J660" t="str">
            <v>071.37602.0000.1080</v>
          </cell>
          <cell r="L660">
            <v>1517.15</v>
          </cell>
        </row>
        <row r="661">
          <cell r="J661" t="str">
            <v>071.37800.0000.1080</v>
          </cell>
          <cell r="L661">
            <v>29.86</v>
          </cell>
        </row>
        <row r="662">
          <cell r="J662" t="str">
            <v>071.37900.0000.1080</v>
          </cell>
          <cell r="L662">
            <v>74.819999999999993</v>
          </cell>
        </row>
        <row r="663">
          <cell r="J663" t="str">
            <v>071.37908.0000.1080</v>
          </cell>
          <cell r="L663">
            <v>0</v>
          </cell>
        </row>
        <row r="664">
          <cell r="J664" t="str">
            <v>071.38000.0000.1080</v>
          </cell>
          <cell r="L664">
            <v>5392.92</v>
          </cell>
        </row>
        <row r="665">
          <cell r="J665" t="str">
            <v>071.38100.0000.1080</v>
          </cell>
          <cell r="L665">
            <v>0</v>
          </cell>
        </row>
        <row r="666">
          <cell r="J666" t="str">
            <v>071.38200.0000.1080</v>
          </cell>
          <cell r="L666">
            <v>712.47</v>
          </cell>
        </row>
        <row r="667">
          <cell r="J667" t="str">
            <v>071.38300.0000.1080</v>
          </cell>
          <cell r="L667">
            <v>409.86</v>
          </cell>
        </row>
        <row r="668">
          <cell r="J668" t="str">
            <v>071.38400.0000.1080</v>
          </cell>
          <cell r="L668">
            <v>167.75</v>
          </cell>
        </row>
        <row r="669">
          <cell r="J669" t="str">
            <v>071.38500.0000.1080</v>
          </cell>
          <cell r="L669">
            <v>27.46</v>
          </cell>
        </row>
        <row r="670">
          <cell r="J670" t="str">
            <v>071.39000.0000.1080</v>
          </cell>
          <cell r="L670">
            <v>29.15</v>
          </cell>
        </row>
        <row r="671">
          <cell r="J671" t="str">
            <v>071.39009.0000.1080</v>
          </cell>
          <cell r="L671">
            <v>54.35</v>
          </cell>
        </row>
        <row r="672">
          <cell r="J672" t="str">
            <v>071.39100.0000.1080</v>
          </cell>
          <cell r="L672">
            <v>103.55</v>
          </cell>
        </row>
        <row r="673">
          <cell r="J673" t="str">
            <v>071.39103.0000.1080</v>
          </cell>
          <cell r="L673">
            <v>0</v>
          </cell>
        </row>
        <row r="674">
          <cell r="J674" t="str">
            <v>071.39200.0000.1080</v>
          </cell>
          <cell r="L674">
            <v>915.23</v>
          </cell>
        </row>
        <row r="675">
          <cell r="J675" t="str">
            <v>071.39300.0000.1080</v>
          </cell>
          <cell r="L675">
            <v>5.38</v>
          </cell>
        </row>
        <row r="676">
          <cell r="J676" t="str">
            <v>071.39400.0000.1080</v>
          </cell>
          <cell r="L676">
            <v>268.82</v>
          </cell>
        </row>
        <row r="677">
          <cell r="J677" t="str">
            <v>071.39500.0000.1080</v>
          </cell>
          <cell r="L677">
            <v>2.75</v>
          </cell>
        </row>
        <row r="678">
          <cell r="J678" t="str">
            <v>071.39600.0000.1080</v>
          </cell>
          <cell r="L678">
            <v>117.83</v>
          </cell>
        </row>
        <row r="679">
          <cell r="J679" t="str">
            <v>071.39603.0000.1080</v>
          </cell>
          <cell r="L679">
            <v>678.75</v>
          </cell>
        </row>
        <row r="680">
          <cell r="J680" t="str">
            <v>071.39700.0000.1080</v>
          </cell>
          <cell r="L680">
            <v>10.84</v>
          </cell>
        </row>
        <row r="681">
          <cell r="J681" t="str">
            <v>071.39701.0000.1080</v>
          </cell>
          <cell r="L681">
            <v>16.53</v>
          </cell>
        </row>
        <row r="682">
          <cell r="J682" t="str">
            <v>071.39702.0000.1080</v>
          </cell>
          <cell r="L682">
            <v>2.59</v>
          </cell>
        </row>
        <row r="683">
          <cell r="J683" t="str">
            <v>071.39705.0000.1080</v>
          </cell>
          <cell r="L683">
            <v>4.71</v>
          </cell>
        </row>
        <row r="684">
          <cell r="J684" t="str">
            <v>071.39800.0000.1080</v>
          </cell>
          <cell r="L684">
            <v>243.6</v>
          </cell>
        </row>
        <row r="685">
          <cell r="J685" t="str">
            <v>071.39900.0000.1080</v>
          </cell>
          <cell r="L685">
            <v>0</v>
          </cell>
        </row>
        <row r="686">
          <cell r="J686" t="str">
            <v>071.39906.0000.1080</v>
          </cell>
          <cell r="L686">
            <v>26.36</v>
          </cell>
        </row>
        <row r="687">
          <cell r="J687" t="str">
            <v>071..0000.1080</v>
          </cell>
          <cell r="L687">
            <v>0</v>
          </cell>
        </row>
        <row r="688">
          <cell r="J688" t="str">
            <v>072.30100.0000.1080</v>
          </cell>
          <cell r="L688">
            <v>0</v>
          </cell>
        </row>
        <row r="689">
          <cell r="J689" t="str">
            <v>072.30200.0000.1080</v>
          </cell>
          <cell r="L689">
            <v>0</v>
          </cell>
        </row>
        <row r="690">
          <cell r="J690" t="str">
            <v>072.30300.0000.1080</v>
          </cell>
          <cell r="L690">
            <v>0</v>
          </cell>
        </row>
        <row r="691">
          <cell r="J691" t="str">
            <v>072.36520.0000.1080</v>
          </cell>
          <cell r="L691">
            <v>0</v>
          </cell>
        </row>
        <row r="692">
          <cell r="J692" t="str">
            <v>072.36600.0000.1080</v>
          </cell>
          <cell r="L692">
            <v>6.68</v>
          </cell>
        </row>
        <row r="693">
          <cell r="J693" t="str">
            <v>072.36603.0000.1080</v>
          </cell>
          <cell r="L693">
            <v>0</v>
          </cell>
        </row>
        <row r="694">
          <cell r="J694" t="str">
            <v>072.36700.0000.1080</v>
          </cell>
          <cell r="L694">
            <v>43.91</v>
          </cell>
        </row>
        <row r="695">
          <cell r="J695" t="str">
            <v>072.36701.0000.1080</v>
          </cell>
          <cell r="L695">
            <v>8576.0400000000009</v>
          </cell>
        </row>
        <row r="696">
          <cell r="J696" t="str">
            <v>072.36702.0000.1080</v>
          </cell>
          <cell r="L696">
            <v>31.6</v>
          </cell>
        </row>
        <row r="697">
          <cell r="J697" t="str">
            <v>072.36900.0000.1080</v>
          </cell>
          <cell r="L697">
            <v>984.35</v>
          </cell>
        </row>
        <row r="698">
          <cell r="J698" t="str">
            <v>072.37000.0000.1080</v>
          </cell>
          <cell r="L698">
            <v>18.3</v>
          </cell>
        </row>
        <row r="699">
          <cell r="J699" t="str">
            <v>072.37401.0000.1080</v>
          </cell>
          <cell r="L699">
            <v>0</v>
          </cell>
        </row>
        <row r="700">
          <cell r="J700" t="str">
            <v>072.37402.0000.1080</v>
          </cell>
          <cell r="L700">
            <v>0</v>
          </cell>
        </row>
        <row r="701">
          <cell r="J701" t="str">
            <v>072.37500.0000.1080</v>
          </cell>
          <cell r="L701">
            <v>43.84</v>
          </cell>
        </row>
        <row r="702">
          <cell r="J702" t="str">
            <v>072.37600.0000.1080</v>
          </cell>
          <cell r="L702">
            <v>1008.92</v>
          </cell>
        </row>
        <row r="703">
          <cell r="J703" t="str">
            <v>072.37601.0000.1080</v>
          </cell>
          <cell r="L703">
            <v>7804.32</v>
          </cell>
        </row>
        <row r="704">
          <cell r="J704" t="str">
            <v>072.37602.0000.1080</v>
          </cell>
          <cell r="L704">
            <v>7257.53</v>
          </cell>
        </row>
        <row r="705">
          <cell r="J705" t="str">
            <v>072.37800.0000.1080</v>
          </cell>
          <cell r="L705">
            <v>454.5</v>
          </cell>
        </row>
        <row r="706">
          <cell r="J706" t="str">
            <v>072.37900.0000.1080</v>
          </cell>
          <cell r="L706">
            <v>938.9</v>
          </cell>
        </row>
        <row r="707">
          <cell r="J707" t="str">
            <v>072.37908.0000.1080</v>
          </cell>
          <cell r="L707">
            <v>0</v>
          </cell>
        </row>
        <row r="708">
          <cell r="J708" t="str">
            <v>072.38000.0000.1080</v>
          </cell>
          <cell r="L708">
            <v>50644.7</v>
          </cell>
        </row>
        <row r="709">
          <cell r="J709" t="str">
            <v>072.38100.0000.1080</v>
          </cell>
          <cell r="L709">
            <v>0</v>
          </cell>
        </row>
        <row r="710">
          <cell r="J710" t="str">
            <v>072.38200.0000.1080</v>
          </cell>
          <cell r="L710">
            <v>5959.28</v>
          </cell>
        </row>
        <row r="711">
          <cell r="J711" t="str">
            <v>072.38300.0000.1080</v>
          </cell>
          <cell r="L711">
            <v>3053.26</v>
          </cell>
        </row>
        <row r="712">
          <cell r="J712" t="str">
            <v>072.38400.0000.1080</v>
          </cell>
          <cell r="L712">
            <v>1604</v>
          </cell>
        </row>
        <row r="713">
          <cell r="J713" t="str">
            <v>072.38500.0000.1080</v>
          </cell>
          <cell r="L713">
            <v>791.59</v>
          </cell>
        </row>
        <row r="714">
          <cell r="J714" t="str">
            <v>072.39000.0000.1080</v>
          </cell>
          <cell r="L714">
            <v>1093.52</v>
          </cell>
        </row>
        <row r="715">
          <cell r="J715" t="str">
            <v>072.39009.0000.1080</v>
          </cell>
          <cell r="L715">
            <v>87.37</v>
          </cell>
        </row>
        <row r="716">
          <cell r="J716" t="str">
            <v>072.39100.0000.1080</v>
          </cell>
          <cell r="L716">
            <v>546.44000000000005</v>
          </cell>
        </row>
        <row r="717">
          <cell r="J717" t="str">
            <v>072.39103.0000.1080</v>
          </cell>
          <cell r="L717">
            <v>0</v>
          </cell>
        </row>
        <row r="718">
          <cell r="J718" t="str">
            <v>072.39200.0000.1080</v>
          </cell>
          <cell r="L718">
            <v>4329.97</v>
          </cell>
        </row>
        <row r="719">
          <cell r="J719" t="str">
            <v>072.39300.0000.1080</v>
          </cell>
          <cell r="L719">
            <v>16.809999999999999</v>
          </cell>
        </row>
        <row r="720">
          <cell r="J720" t="str">
            <v>072.39400.0000.1080</v>
          </cell>
          <cell r="L720">
            <v>1797.36</v>
          </cell>
        </row>
        <row r="721">
          <cell r="J721" t="str">
            <v>072.39500.0000.1080</v>
          </cell>
          <cell r="L721">
            <v>32.380000000000003</v>
          </cell>
        </row>
        <row r="722">
          <cell r="J722" t="str">
            <v>072.39600.0000.1080</v>
          </cell>
          <cell r="L722">
            <v>345.44</v>
          </cell>
        </row>
        <row r="723">
          <cell r="J723" t="str">
            <v>072.39603.0000.1080</v>
          </cell>
          <cell r="L723">
            <v>1593.64</v>
          </cell>
        </row>
        <row r="724">
          <cell r="J724" t="str">
            <v>072.39604.0000.1080</v>
          </cell>
          <cell r="L724">
            <v>881.86</v>
          </cell>
        </row>
        <row r="725">
          <cell r="J725" t="str">
            <v>072.39700.0000.1080</v>
          </cell>
          <cell r="L725">
            <v>147.58000000000001</v>
          </cell>
        </row>
        <row r="726">
          <cell r="J726" t="str">
            <v>072.39701.0000.1080</v>
          </cell>
          <cell r="L726">
            <v>157.65</v>
          </cell>
        </row>
        <row r="727">
          <cell r="J727" t="str">
            <v>072.39702.0000.1080</v>
          </cell>
          <cell r="L727">
            <v>14.12</v>
          </cell>
        </row>
        <row r="728">
          <cell r="J728" t="str">
            <v>072.39705.0000.1080</v>
          </cell>
          <cell r="L728">
            <v>141.49</v>
          </cell>
        </row>
        <row r="729">
          <cell r="J729" t="str">
            <v>072.39800.0000.1080</v>
          </cell>
          <cell r="L729">
            <v>295.12</v>
          </cell>
        </row>
        <row r="730">
          <cell r="J730" t="str">
            <v>072.39900.0000.1080</v>
          </cell>
          <cell r="L730">
            <v>24.55</v>
          </cell>
        </row>
        <row r="731">
          <cell r="J731" t="str">
            <v>072.39906.0000.1080</v>
          </cell>
          <cell r="L731">
            <v>134.05000000000001</v>
          </cell>
        </row>
        <row r="732">
          <cell r="J732" t="str">
            <v>072..0000.1080</v>
          </cell>
          <cell r="L732">
            <v>0</v>
          </cell>
        </row>
        <row r="733">
          <cell r="J733" t="str">
            <v>088.39100.0000.1080</v>
          </cell>
          <cell r="L733">
            <v>621.25</v>
          </cell>
        </row>
        <row r="734">
          <cell r="J734" t="str">
            <v>088.39101.0000.1080</v>
          </cell>
          <cell r="L734">
            <v>0</v>
          </cell>
        </row>
        <row r="735">
          <cell r="J735" t="str">
            <v>088.39103.0000.1080</v>
          </cell>
          <cell r="L735">
            <v>0</v>
          </cell>
        </row>
        <row r="736">
          <cell r="J736" t="str">
            <v>088.39200.0000.1080</v>
          </cell>
          <cell r="L736">
            <v>0</v>
          </cell>
        </row>
        <row r="737">
          <cell r="J737" t="str">
            <v>088.39300.0000.1080</v>
          </cell>
          <cell r="L737">
            <v>0</v>
          </cell>
        </row>
        <row r="738">
          <cell r="J738" t="str">
            <v>088.39400.0000.1080</v>
          </cell>
          <cell r="L738">
            <v>249.82</v>
          </cell>
        </row>
        <row r="739">
          <cell r="J739" t="str">
            <v>088.39500.0000.1080</v>
          </cell>
          <cell r="L739">
            <v>0</v>
          </cell>
        </row>
        <row r="740">
          <cell r="J740" t="str">
            <v>088.39600.0000.1080</v>
          </cell>
          <cell r="L740">
            <v>0</v>
          </cell>
        </row>
        <row r="741">
          <cell r="J741" t="str">
            <v>088.39700.0000.1080</v>
          </cell>
          <cell r="L741">
            <v>0</v>
          </cell>
        </row>
        <row r="742">
          <cell r="J742" t="str">
            <v>088.39701.0000.1080</v>
          </cell>
          <cell r="L742">
            <v>17.18</v>
          </cell>
        </row>
        <row r="743">
          <cell r="J743" t="str">
            <v>088.39702.0000.1080</v>
          </cell>
          <cell r="L743">
            <v>0</v>
          </cell>
        </row>
        <row r="744">
          <cell r="J744" t="str">
            <v>088.39800.0000.1080</v>
          </cell>
          <cell r="L744">
            <v>0</v>
          </cell>
        </row>
        <row r="745">
          <cell r="J745" t="str">
            <v>088.39906.0000.1080</v>
          </cell>
          <cell r="L745">
            <v>0</v>
          </cell>
        </row>
        <row r="746">
          <cell r="J746" t="str">
            <v>088.39907.0000.1080</v>
          </cell>
          <cell r="L746">
            <v>0</v>
          </cell>
        </row>
        <row r="747">
          <cell r="J747" t="str">
            <v>088..0000.1080</v>
          </cell>
          <cell r="L747">
            <v>0</v>
          </cell>
        </row>
        <row r="748">
          <cell r="J748" t="str">
            <v>089.39100.0000.1080</v>
          </cell>
          <cell r="L748">
            <v>0</v>
          </cell>
        </row>
        <row r="749">
          <cell r="J749" t="str">
            <v>089.39101.0000.1080</v>
          </cell>
          <cell r="L749">
            <v>0</v>
          </cell>
        </row>
        <row r="750">
          <cell r="J750" t="str">
            <v>089.39103.0000.1080</v>
          </cell>
          <cell r="L750">
            <v>0</v>
          </cell>
        </row>
        <row r="751">
          <cell r="J751" t="str">
            <v>089.39300.0000.1080</v>
          </cell>
          <cell r="L751">
            <v>0</v>
          </cell>
        </row>
        <row r="752">
          <cell r="J752" t="str">
            <v>089.39400.0000.1080</v>
          </cell>
          <cell r="L752">
            <v>0</v>
          </cell>
        </row>
        <row r="753">
          <cell r="J753" t="str">
            <v>089.39700.0000.1080</v>
          </cell>
          <cell r="L753">
            <v>0</v>
          </cell>
        </row>
        <row r="754">
          <cell r="J754" t="str">
            <v>089.39701.0000.1080</v>
          </cell>
          <cell r="L754">
            <v>0</v>
          </cell>
        </row>
        <row r="755">
          <cell r="J755" t="str">
            <v>089.39702.0000.1080</v>
          </cell>
          <cell r="L755">
            <v>0</v>
          </cell>
        </row>
        <row r="756">
          <cell r="J756" t="str">
            <v>089.39800.0000.1080</v>
          </cell>
          <cell r="L756">
            <v>0</v>
          </cell>
        </row>
        <row r="757">
          <cell r="J757" t="str">
            <v>089..0000.1080</v>
          </cell>
          <cell r="L757">
            <v>0</v>
          </cell>
        </row>
        <row r="758">
          <cell r="J758" t="str">
            <v>090.39100.0000.1080</v>
          </cell>
          <cell r="L758">
            <v>0</v>
          </cell>
        </row>
        <row r="759">
          <cell r="J759" t="str">
            <v>090.39101.0000.1080</v>
          </cell>
          <cell r="L759">
            <v>7.82</v>
          </cell>
        </row>
        <row r="760">
          <cell r="J760" t="str">
            <v>090.39103.0000.1080</v>
          </cell>
          <cell r="L760">
            <v>8.56</v>
          </cell>
        </row>
        <row r="761">
          <cell r="J761" t="str">
            <v>090.39300.0000.1080</v>
          </cell>
          <cell r="L761">
            <v>0</v>
          </cell>
        </row>
        <row r="762">
          <cell r="J762" t="str">
            <v>090.39400.0000.1080</v>
          </cell>
          <cell r="L762">
            <v>0</v>
          </cell>
        </row>
        <row r="763">
          <cell r="J763" t="str">
            <v>090.39500.0000.1080</v>
          </cell>
          <cell r="L763">
            <v>0</v>
          </cell>
        </row>
        <row r="764">
          <cell r="J764" t="str">
            <v>090.39700.0000.1080</v>
          </cell>
          <cell r="L764">
            <v>0</v>
          </cell>
        </row>
        <row r="765">
          <cell r="J765" t="str">
            <v>090.39701.0000.1080</v>
          </cell>
          <cell r="L765">
            <v>0</v>
          </cell>
        </row>
        <row r="766">
          <cell r="J766" t="str">
            <v>090.39702.0000.1080</v>
          </cell>
          <cell r="L766">
            <v>0</v>
          </cell>
        </row>
        <row r="767">
          <cell r="J767" t="str">
            <v>090.39800.0000.1080</v>
          </cell>
          <cell r="L767">
            <v>0</v>
          </cell>
        </row>
        <row r="768">
          <cell r="J768" t="str">
            <v>090.39906.0000.1080</v>
          </cell>
          <cell r="L768">
            <v>0</v>
          </cell>
        </row>
        <row r="769">
          <cell r="J769" t="str">
            <v>090..0000.1080</v>
          </cell>
          <cell r="L769">
            <v>0</v>
          </cell>
        </row>
        <row r="770">
          <cell r="J770" t="str">
            <v>091.30100.0000.1080</v>
          </cell>
          <cell r="L770">
            <v>0</v>
          </cell>
        </row>
        <row r="771">
          <cell r="J771" t="str">
            <v>091.30300.0000.1080</v>
          </cell>
          <cell r="L771">
            <v>277.39</v>
          </cell>
        </row>
        <row r="772">
          <cell r="J772" t="str">
            <v>091.37600.0000.1080</v>
          </cell>
          <cell r="L772">
            <v>0</v>
          </cell>
        </row>
        <row r="773">
          <cell r="J773" t="str">
            <v>091.37601.0000.1080</v>
          </cell>
          <cell r="L773">
            <v>0</v>
          </cell>
        </row>
        <row r="774">
          <cell r="J774" t="str">
            <v>091.37602.0000.1080</v>
          </cell>
          <cell r="L774">
            <v>0</v>
          </cell>
        </row>
        <row r="775">
          <cell r="J775" t="str">
            <v>091.39001.0000.1080</v>
          </cell>
          <cell r="L775">
            <v>376.61</v>
          </cell>
        </row>
        <row r="776">
          <cell r="J776" t="str">
            <v>091.39004.0000.1080</v>
          </cell>
          <cell r="L776">
            <v>0</v>
          </cell>
        </row>
        <row r="777">
          <cell r="J777" t="str">
            <v>091.39009.0000.1080</v>
          </cell>
          <cell r="L777">
            <v>0</v>
          </cell>
        </row>
        <row r="778">
          <cell r="J778" t="str">
            <v>091.39100.0000.1080</v>
          </cell>
          <cell r="L778">
            <v>6034.83</v>
          </cell>
        </row>
        <row r="779">
          <cell r="J779" t="str">
            <v>091.39101.0000.1080</v>
          </cell>
          <cell r="L779">
            <v>0</v>
          </cell>
        </row>
        <row r="780">
          <cell r="J780" t="str">
            <v>091.39103.0000.1080</v>
          </cell>
          <cell r="L780">
            <v>294.62</v>
          </cell>
        </row>
        <row r="781">
          <cell r="J781" t="str">
            <v>091.39200.0000.1080</v>
          </cell>
          <cell r="L781">
            <v>0</v>
          </cell>
        </row>
        <row r="782">
          <cell r="J782" t="str">
            <v>091.39300.0000.1080</v>
          </cell>
          <cell r="L782">
            <v>63.74</v>
          </cell>
        </row>
        <row r="783">
          <cell r="J783" t="str">
            <v>091.39400.0000.1080</v>
          </cell>
          <cell r="L783">
            <v>471</v>
          </cell>
        </row>
        <row r="784">
          <cell r="J784" t="str">
            <v>091.39500.0000.1080</v>
          </cell>
          <cell r="L784">
            <v>0</v>
          </cell>
        </row>
        <row r="785">
          <cell r="J785" t="str">
            <v>091.39600.0000.1080</v>
          </cell>
          <cell r="L785">
            <v>78.67</v>
          </cell>
        </row>
        <row r="786">
          <cell r="J786" t="str">
            <v>091.39700.0000.1080</v>
          </cell>
          <cell r="L786">
            <v>1420.33</v>
          </cell>
        </row>
        <row r="787">
          <cell r="J787" t="str">
            <v>091.39701.0000.1080</v>
          </cell>
          <cell r="L787">
            <v>0</v>
          </cell>
        </row>
        <row r="788">
          <cell r="J788" t="str">
            <v>091.39702.0000.1080</v>
          </cell>
          <cell r="L788">
            <v>0</v>
          </cell>
        </row>
        <row r="789">
          <cell r="J789" t="str">
            <v>091.39800.0000.1080</v>
          </cell>
          <cell r="L789">
            <v>1559.2</v>
          </cell>
        </row>
        <row r="790">
          <cell r="J790" t="str">
            <v>091.39900.0000.1080</v>
          </cell>
          <cell r="L790">
            <v>0</v>
          </cell>
        </row>
        <row r="791">
          <cell r="J791" t="str">
            <v>091.39900.0000.1080</v>
          </cell>
          <cell r="L791">
            <v>1283.22</v>
          </cell>
        </row>
        <row r="792">
          <cell r="J792" t="str">
            <v>091.39901.0000.1080</v>
          </cell>
          <cell r="L792">
            <v>853.38</v>
          </cell>
        </row>
        <row r="793">
          <cell r="J793" t="str">
            <v>091.39902.0000.1080</v>
          </cell>
          <cell r="L793">
            <v>0</v>
          </cell>
        </row>
        <row r="794">
          <cell r="J794" t="str">
            <v>091.39903.0000.1080</v>
          </cell>
          <cell r="L794">
            <v>2500.33</v>
          </cell>
        </row>
        <row r="795">
          <cell r="J795" t="str">
            <v>091.39906.0000.1080</v>
          </cell>
          <cell r="L795">
            <v>17053.439999999999</v>
          </cell>
        </row>
        <row r="796">
          <cell r="J796" t="str">
            <v>091.39907.0000.1080</v>
          </cell>
          <cell r="L796">
            <v>0</v>
          </cell>
        </row>
        <row r="797">
          <cell r="J797" t="str">
            <v>091.39907.0000.1080</v>
          </cell>
          <cell r="L797">
            <v>0</v>
          </cell>
        </row>
        <row r="798">
          <cell r="J798" t="str">
            <v>091.39908.0000.1080</v>
          </cell>
          <cell r="L798">
            <v>0</v>
          </cell>
        </row>
        <row r="799">
          <cell r="J799" t="str">
            <v>091..0000.1080</v>
          </cell>
          <cell r="L799">
            <v>0</v>
          </cell>
        </row>
        <row r="800">
          <cell r="J800" t="str">
            <v>092.30100.0000.1080</v>
          </cell>
          <cell r="L800">
            <v>0</v>
          </cell>
        </row>
        <row r="801">
          <cell r="J801" t="str">
            <v>092.30200.0000.1080</v>
          </cell>
          <cell r="L801">
            <v>502.24</v>
          </cell>
        </row>
        <row r="802">
          <cell r="J802" t="str">
            <v>092.30300.0000.1080</v>
          </cell>
          <cell r="L802">
            <v>4.42</v>
          </cell>
        </row>
        <row r="803">
          <cell r="J803" t="str">
            <v>092.30400.0000.1080</v>
          </cell>
          <cell r="L803">
            <v>0</v>
          </cell>
        </row>
        <row r="804">
          <cell r="J804" t="str">
            <v>092.30500.0000.1080</v>
          </cell>
          <cell r="L804">
            <v>0</v>
          </cell>
        </row>
        <row r="805">
          <cell r="J805" t="str">
            <v>092.31100.0000.1080</v>
          </cell>
          <cell r="L805">
            <v>0</v>
          </cell>
        </row>
        <row r="806">
          <cell r="J806" t="str">
            <v>092.31900.0000.1080</v>
          </cell>
          <cell r="L806">
            <v>0</v>
          </cell>
        </row>
        <row r="807">
          <cell r="J807" t="str">
            <v>092.36500.0000.1080</v>
          </cell>
          <cell r="L807">
            <v>0</v>
          </cell>
        </row>
        <row r="808">
          <cell r="J808" t="str">
            <v>092.36520.0000.1080</v>
          </cell>
          <cell r="L808">
            <v>73.27</v>
          </cell>
        </row>
        <row r="809">
          <cell r="J809" t="str">
            <v>092.36600.0000.1080</v>
          </cell>
          <cell r="L809">
            <v>0</v>
          </cell>
        </row>
        <row r="810">
          <cell r="J810" t="str">
            <v>092.36601.0000.1080</v>
          </cell>
          <cell r="L810">
            <v>0</v>
          </cell>
        </row>
        <row r="811">
          <cell r="J811" t="str">
            <v>092.36602.0000.1080</v>
          </cell>
          <cell r="L811">
            <v>0</v>
          </cell>
        </row>
        <row r="812">
          <cell r="J812" t="str">
            <v>092.36700.0000.1080</v>
          </cell>
          <cell r="L812">
            <v>0</v>
          </cell>
        </row>
        <row r="813">
          <cell r="J813" t="str">
            <v>092.36701.0000.1080</v>
          </cell>
          <cell r="L813">
            <v>4116.87</v>
          </cell>
        </row>
        <row r="814">
          <cell r="J814" t="str">
            <v>092.36900.0000.1080</v>
          </cell>
          <cell r="L814">
            <v>321.22000000000003</v>
          </cell>
        </row>
        <row r="815">
          <cell r="J815" t="str">
            <v>092.37400.0000.1080</v>
          </cell>
          <cell r="L815">
            <v>0</v>
          </cell>
        </row>
        <row r="816">
          <cell r="J816" t="str">
            <v>092.37402.0000.1080</v>
          </cell>
          <cell r="L816">
            <v>0</v>
          </cell>
        </row>
        <row r="817">
          <cell r="J817" t="str">
            <v>092.37500.0000.1080</v>
          </cell>
          <cell r="L817">
            <v>11.25</v>
          </cell>
        </row>
        <row r="818">
          <cell r="J818" t="str">
            <v>092.37501.0000.1080</v>
          </cell>
          <cell r="L818">
            <v>0</v>
          </cell>
        </row>
        <row r="819">
          <cell r="J819" t="str">
            <v>092.37600.0000.1080</v>
          </cell>
          <cell r="L819">
            <v>767.42</v>
          </cell>
        </row>
        <row r="820">
          <cell r="J820" t="str">
            <v>092.37601.0000.1080</v>
          </cell>
          <cell r="L820">
            <v>16542.61</v>
          </cell>
        </row>
        <row r="821">
          <cell r="J821" t="str">
            <v>092.37602.0000.1080</v>
          </cell>
          <cell r="L821">
            <v>17048.71</v>
          </cell>
        </row>
        <row r="822">
          <cell r="J822" t="str">
            <v>092.37800.0000.1080</v>
          </cell>
          <cell r="L822">
            <v>3057.92</v>
          </cell>
        </row>
        <row r="823">
          <cell r="J823" t="str">
            <v>092.37900.0000.1080</v>
          </cell>
          <cell r="L823">
            <v>276</v>
          </cell>
        </row>
        <row r="824">
          <cell r="J824" t="str">
            <v>092.37903.0000.1080</v>
          </cell>
          <cell r="L824">
            <v>0</v>
          </cell>
        </row>
        <row r="825">
          <cell r="J825" t="str">
            <v>092.38000.0000.1080</v>
          </cell>
          <cell r="L825">
            <v>38825.64</v>
          </cell>
        </row>
        <row r="826">
          <cell r="J826" t="str">
            <v>092.38100.0000.1080</v>
          </cell>
          <cell r="L826">
            <v>5610.13</v>
          </cell>
        </row>
        <row r="827">
          <cell r="J827" t="str">
            <v>092.38200.0000.1080</v>
          </cell>
          <cell r="L827">
            <v>20661.11</v>
          </cell>
        </row>
        <row r="828">
          <cell r="J828" t="str">
            <v>092.38300.0000.1080</v>
          </cell>
          <cell r="L828">
            <v>2110.02</v>
          </cell>
        </row>
        <row r="829">
          <cell r="J829" t="str">
            <v>092.38500.0000.1080</v>
          </cell>
          <cell r="L829">
            <v>800.22</v>
          </cell>
        </row>
        <row r="830">
          <cell r="J830" t="str">
            <v>092.38600.0000.1080</v>
          </cell>
          <cell r="L830">
            <v>0</v>
          </cell>
        </row>
        <row r="831">
          <cell r="J831" t="str">
            <v>092.38700.0000.1080</v>
          </cell>
          <cell r="L831">
            <v>108.79</v>
          </cell>
        </row>
        <row r="832">
          <cell r="J832" t="str">
            <v>092.38900.0000.1080</v>
          </cell>
          <cell r="L832">
            <v>0</v>
          </cell>
        </row>
        <row r="833">
          <cell r="J833" t="str">
            <v>092.39000.0000.1080</v>
          </cell>
          <cell r="L833">
            <v>2154.59</v>
          </cell>
        </row>
        <row r="834">
          <cell r="J834" t="str">
            <v>092.39001.0000.1080</v>
          </cell>
          <cell r="L834">
            <v>0</v>
          </cell>
        </row>
        <row r="835">
          <cell r="J835" t="str">
            <v>092.39003.0000.1080</v>
          </cell>
          <cell r="L835">
            <v>0</v>
          </cell>
        </row>
        <row r="836">
          <cell r="J836" t="str">
            <v>092.39100.0000.1080</v>
          </cell>
          <cell r="L836">
            <v>348.52</v>
          </cell>
        </row>
        <row r="837">
          <cell r="J837" t="str">
            <v>092.39200.0000.1080</v>
          </cell>
          <cell r="L837">
            <v>337.49</v>
          </cell>
        </row>
        <row r="838">
          <cell r="J838" t="str">
            <v>092.39300.0000.1080</v>
          </cell>
          <cell r="L838">
            <v>27.52</v>
          </cell>
        </row>
        <row r="839">
          <cell r="J839" t="str">
            <v>092.39400.0000.1080</v>
          </cell>
          <cell r="L839">
            <v>1320.09</v>
          </cell>
        </row>
        <row r="840">
          <cell r="J840" t="str">
            <v>092.39500.0000.1080</v>
          </cell>
          <cell r="L840">
            <v>0</v>
          </cell>
        </row>
        <row r="841">
          <cell r="J841" t="str">
            <v>092.39600.0000.1080</v>
          </cell>
          <cell r="L841">
            <v>343.79</v>
          </cell>
        </row>
        <row r="842">
          <cell r="J842" t="str">
            <v>092.39603.0000.1080</v>
          </cell>
          <cell r="L842">
            <v>110.03</v>
          </cell>
        </row>
        <row r="843">
          <cell r="J843" t="str">
            <v>092.39604.0000.1080</v>
          </cell>
          <cell r="L843">
            <v>1127.43</v>
          </cell>
        </row>
        <row r="844">
          <cell r="J844" t="str">
            <v>092.39605.0000.1080</v>
          </cell>
          <cell r="L844">
            <v>67.41</v>
          </cell>
        </row>
        <row r="845">
          <cell r="J845" t="str">
            <v>092.39700.0000.1080</v>
          </cell>
          <cell r="L845">
            <v>168.67</v>
          </cell>
        </row>
        <row r="846">
          <cell r="J846" t="str">
            <v>092.39701.0000.1080</v>
          </cell>
          <cell r="L846">
            <v>141.66999999999999</v>
          </cell>
        </row>
        <row r="847">
          <cell r="J847" t="str">
            <v>092.39800.0000.1080</v>
          </cell>
          <cell r="L847">
            <v>271.86</v>
          </cell>
        </row>
        <row r="848">
          <cell r="J848" t="str">
            <v>092.39906.0000.1080</v>
          </cell>
          <cell r="L848">
            <v>2744.74</v>
          </cell>
        </row>
        <row r="849">
          <cell r="J849" t="str">
            <v>092.39907.0000.1080</v>
          </cell>
          <cell r="L849">
            <v>888.48</v>
          </cell>
        </row>
        <row r="850">
          <cell r="J850" t="str">
            <v>092..0000.1080</v>
          </cell>
          <cell r="L850">
            <v>0</v>
          </cell>
        </row>
        <row r="851">
          <cell r="J851" t="str">
            <v>093.30100.0000.1080</v>
          </cell>
          <cell r="L851">
            <v>0</v>
          </cell>
        </row>
        <row r="852">
          <cell r="J852" t="str">
            <v>093.30200.0000.1080</v>
          </cell>
          <cell r="L852">
            <v>1005.35</v>
          </cell>
        </row>
        <row r="853">
          <cell r="J853" t="str">
            <v>093.30300.0000.1080</v>
          </cell>
          <cell r="L853">
            <v>0</v>
          </cell>
        </row>
        <row r="854">
          <cell r="J854" t="str">
            <v>093.30400.0000.1080</v>
          </cell>
          <cell r="L854">
            <v>0</v>
          </cell>
        </row>
        <row r="855">
          <cell r="J855" t="str">
            <v>093.30500.0000.1080</v>
          </cell>
          <cell r="L855">
            <v>0</v>
          </cell>
        </row>
        <row r="856">
          <cell r="J856" t="str">
            <v>093.31900.0000.1080</v>
          </cell>
          <cell r="L856">
            <v>0</v>
          </cell>
        </row>
        <row r="857">
          <cell r="J857" t="str">
            <v>093.36510.0000.1080</v>
          </cell>
          <cell r="L857">
            <v>0</v>
          </cell>
        </row>
        <row r="858">
          <cell r="J858" t="str">
            <v>093.36520.0000.1080</v>
          </cell>
          <cell r="L858">
            <v>695.03</v>
          </cell>
        </row>
        <row r="859">
          <cell r="J859" t="str">
            <v>093.36600.0000.1080</v>
          </cell>
          <cell r="L859">
            <v>7.75</v>
          </cell>
        </row>
        <row r="860">
          <cell r="J860" t="str">
            <v>093.36601.0000.1080</v>
          </cell>
          <cell r="L860">
            <v>0</v>
          </cell>
        </row>
        <row r="861">
          <cell r="J861" t="str">
            <v>093.36602.0000.1080</v>
          </cell>
          <cell r="L861">
            <v>0</v>
          </cell>
        </row>
        <row r="862">
          <cell r="J862" t="str">
            <v>093.36700.0000.1080</v>
          </cell>
          <cell r="L862">
            <v>0</v>
          </cell>
        </row>
        <row r="863">
          <cell r="J863" t="str">
            <v>093.36701.0000.1080</v>
          </cell>
          <cell r="L863">
            <v>28401.79</v>
          </cell>
        </row>
        <row r="864">
          <cell r="J864" t="str">
            <v>093.36900.0000.1080</v>
          </cell>
          <cell r="L864">
            <v>4901.1499999999996</v>
          </cell>
        </row>
        <row r="865">
          <cell r="J865" t="str">
            <v>093.37400.0000.1080</v>
          </cell>
          <cell r="L865">
            <v>0</v>
          </cell>
        </row>
        <row r="866">
          <cell r="J866" t="str">
            <v>093.37402.0000.1080</v>
          </cell>
          <cell r="L866">
            <v>0</v>
          </cell>
        </row>
        <row r="867">
          <cell r="J867" t="str">
            <v>093.37500.0000.1080</v>
          </cell>
          <cell r="L867">
            <v>1281.17</v>
          </cell>
        </row>
        <row r="868">
          <cell r="J868" t="str">
            <v>093.37501.0000.1080</v>
          </cell>
          <cell r="L868">
            <v>0</v>
          </cell>
        </row>
        <row r="869">
          <cell r="J869" t="str">
            <v>093.37600.0000.1080</v>
          </cell>
          <cell r="L869">
            <v>3338.03</v>
          </cell>
        </row>
        <row r="870">
          <cell r="J870" t="str">
            <v>093.37601.0000.1080</v>
          </cell>
          <cell r="L870">
            <v>91384.45</v>
          </cell>
        </row>
        <row r="871">
          <cell r="J871" t="str">
            <v>093.37602.0000.1080</v>
          </cell>
          <cell r="L871">
            <v>254987.22</v>
          </cell>
        </row>
        <row r="872">
          <cell r="J872" t="str">
            <v>093.37800.0000.1080</v>
          </cell>
          <cell r="L872">
            <v>18128.2</v>
          </cell>
        </row>
        <row r="873">
          <cell r="J873" t="str">
            <v>093.37900.0000.1080</v>
          </cell>
          <cell r="L873">
            <v>5084.1099999999997</v>
          </cell>
        </row>
        <row r="874">
          <cell r="J874" t="str">
            <v>093.37903.0000.1080</v>
          </cell>
          <cell r="L874">
            <v>0</v>
          </cell>
        </row>
        <row r="875">
          <cell r="J875" t="str">
            <v>093.37905.0000.1080</v>
          </cell>
          <cell r="L875">
            <v>0</v>
          </cell>
        </row>
        <row r="876">
          <cell r="J876" t="str">
            <v>093.38000.0000.1080</v>
          </cell>
          <cell r="L876">
            <v>259526.27</v>
          </cell>
        </row>
        <row r="877">
          <cell r="J877" t="str">
            <v>093.38100.0000.1080</v>
          </cell>
          <cell r="L877">
            <v>36169.360000000001</v>
          </cell>
        </row>
        <row r="878">
          <cell r="J878" t="str">
            <v>093.38200.0000.1080</v>
          </cell>
          <cell r="L878">
            <v>72556.61</v>
          </cell>
        </row>
        <row r="879">
          <cell r="J879" t="str">
            <v>093.38300.0000.1080</v>
          </cell>
          <cell r="L879">
            <v>10864.22</v>
          </cell>
        </row>
        <row r="880">
          <cell r="J880" t="str">
            <v>093.38500.0000.1080</v>
          </cell>
          <cell r="L880">
            <v>870.56</v>
          </cell>
        </row>
        <row r="881">
          <cell r="J881" t="str">
            <v>093.38600.0000.1080</v>
          </cell>
          <cell r="L881">
            <v>0</v>
          </cell>
        </row>
        <row r="882">
          <cell r="J882" t="str">
            <v>093.38700.0000.1080</v>
          </cell>
          <cell r="L882">
            <v>15.83</v>
          </cell>
        </row>
        <row r="883">
          <cell r="J883" t="str">
            <v>093.38900.0000.1080</v>
          </cell>
          <cell r="L883">
            <v>0</v>
          </cell>
        </row>
        <row r="884">
          <cell r="J884" t="str">
            <v>093.39000.0000.1080</v>
          </cell>
          <cell r="L884">
            <v>1550.86</v>
          </cell>
        </row>
        <row r="885">
          <cell r="J885" t="str">
            <v>093.39003.0000.1080</v>
          </cell>
          <cell r="L885">
            <v>410.65</v>
          </cell>
        </row>
        <row r="886">
          <cell r="J886" t="str">
            <v>093.39009.0000.1080</v>
          </cell>
          <cell r="L886">
            <v>0</v>
          </cell>
        </row>
        <row r="887">
          <cell r="J887" t="str">
            <v>093.39100.0000.1080</v>
          </cell>
          <cell r="L887">
            <v>2343.96</v>
          </cell>
        </row>
        <row r="888">
          <cell r="J888" t="str">
            <v>093.39200.0000.1080</v>
          </cell>
          <cell r="L888">
            <v>0</v>
          </cell>
        </row>
        <row r="889">
          <cell r="J889" t="str">
            <v>093.39300.0000.1080</v>
          </cell>
          <cell r="L889">
            <v>202.42</v>
          </cell>
        </row>
        <row r="890">
          <cell r="J890" t="str">
            <v>093.39400.0000.1080</v>
          </cell>
          <cell r="L890">
            <v>3222.09</v>
          </cell>
        </row>
        <row r="891">
          <cell r="J891" t="str">
            <v>093.39600.0000.1080</v>
          </cell>
          <cell r="L891">
            <v>7581.37</v>
          </cell>
        </row>
        <row r="892">
          <cell r="J892" t="str">
            <v>093.39603.0000.1080</v>
          </cell>
          <cell r="L892">
            <v>2109.9</v>
          </cell>
        </row>
        <row r="893">
          <cell r="J893" t="str">
            <v>093.39604.0000.1080</v>
          </cell>
          <cell r="L893">
            <v>3685.98</v>
          </cell>
        </row>
        <row r="894">
          <cell r="J894" t="str">
            <v>093.39605.0000.1080</v>
          </cell>
          <cell r="L894">
            <v>101.88</v>
          </cell>
        </row>
        <row r="895">
          <cell r="J895" t="str">
            <v>093.39700.0000.1080</v>
          </cell>
          <cell r="L895">
            <v>1318.94</v>
          </cell>
        </row>
        <row r="896">
          <cell r="J896" t="str">
            <v>093.39701.0000.1080</v>
          </cell>
          <cell r="L896">
            <v>997.27</v>
          </cell>
        </row>
        <row r="897">
          <cell r="J897" t="str">
            <v>093.39702.0000.1080</v>
          </cell>
          <cell r="L897">
            <v>588.92999999999995</v>
          </cell>
        </row>
        <row r="898">
          <cell r="J898" t="str">
            <v>093.39705.0000.1080</v>
          </cell>
          <cell r="L898">
            <v>218.9</v>
          </cell>
        </row>
        <row r="899">
          <cell r="J899" t="str">
            <v>093.39800.0000.1080</v>
          </cell>
          <cell r="L899">
            <v>2074.85</v>
          </cell>
        </row>
        <row r="900">
          <cell r="J900" t="str">
            <v>093.39900.0000.1080</v>
          </cell>
          <cell r="L900">
            <v>285.5</v>
          </cell>
        </row>
        <row r="901">
          <cell r="J901" t="str">
            <v>093.39901.0000.1080</v>
          </cell>
          <cell r="L901">
            <v>13.93</v>
          </cell>
        </row>
        <row r="902">
          <cell r="J902" t="str">
            <v>093.39906.0000.1080</v>
          </cell>
          <cell r="L902">
            <v>0</v>
          </cell>
        </row>
        <row r="903">
          <cell r="J903" t="str">
            <v>093.39907.0000.1080</v>
          </cell>
          <cell r="L903">
            <v>0</v>
          </cell>
        </row>
        <row r="904">
          <cell r="J904" t="str">
            <v>093..0000.1080</v>
          </cell>
          <cell r="L904">
            <v>0</v>
          </cell>
        </row>
        <row r="905">
          <cell r="J905" t="str">
            <v>094.36520.0000.1080</v>
          </cell>
          <cell r="L905">
            <v>0</v>
          </cell>
        </row>
        <row r="906">
          <cell r="J906" t="str">
            <v>094.36601.0000.1080</v>
          </cell>
          <cell r="L906">
            <v>0</v>
          </cell>
        </row>
        <row r="907">
          <cell r="J907" t="str">
            <v>094.36602.0000.1080</v>
          </cell>
          <cell r="L907">
            <v>0</v>
          </cell>
        </row>
        <row r="908">
          <cell r="J908" t="str">
            <v>094.36700.0000.1080</v>
          </cell>
          <cell r="L908">
            <v>0</v>
          </cell>
        </row>
        <row r="909">
          <cell r="J909" t="str">
            <v>094.36701.0000.1080</v>
          </cell>
          <cell r="L909">
            <v>0</v>
          </cell>
        </row>
        <row r="910">
          <cell r="J910" t="str">
            <v>094.36900.0000.1080</v>
          </cell>
          <cell r="L910">
            <v>0</v>
          </cell>
        </row>
        <row r="911">
          <cell r="J911" t="str">
            <v>094.37402.0000.1080</v>
          </cell>
          <cell r="L911">
            <v>0</v>
          </cell>
        </row>
        <row r="912">
          <cell r="J912" t="str">
            <v>094.37500.0000.1080</v>
          </cell>
          <cell r="L912">
            <v>0</v>
          </cell>
        </row>
        <row r="913">
          <cell r="J913" t="str">
            <v>094.37501.0000.1080</v>
          </cell>
          <cell r="L913">
            <v>0</v>
          </cell>
        </row>
        <row r="914">
          <cell r="J914" t="str">
            <v>094.37600.0000.1080</v>
          </cell>
          <cell r="L914">
            <v>0</v>
          </cell>
        </row>
        <row r="915">
          <cell r="J915" t="str">
            <v>094.37601.0000.1080</v>
          </cell>
          <cell r="L915">
            <v>0</v>
          </cell>
        </row>
        <row r="916">
          <cell r="J916" t="str">
            <v>094.37602.0000.1080</v>
          </cell>
          <cell r="L916">
            <v>0</v>
          </cell>
        </row>
        <row r="917">
          <cell r="J917" t="str">
            <v>094.37800.0000.1080</v>
          </cell>
          <cell r="L917">
            <v>0</v>
          </cell>
        </row>
        <row r="918">
          <cell r="J918" t="str">
            <v>094.37900.0000.1080</v>
          </cell>
          <cell r="L918">
            <v>0</v>
          </cell>
        </row>
        <row r="919">
          <cell r="J919" t="str">
            <v>094.37905.0000.1080</v>
          </cell>
          <cell r="L919">
            <v>0</v>
          </cell>
        </row>
        <row r="920">
          <cell r="J920" t="str">
            <v>094.38000.0000.1080</v>
          </cell>
          <cell r="L920">
            <v>0</v>
          </cell>
        </row>
        <row r="921">
          <cell r="J921" t="str">
            <v>094.38100.0000.1080</v>
          </cell>
          <cell r="L921">
            <v>0</v>
          </cell>
        </row>
        <row r="922">
          <cell r="J922" t="str">
            <v>094.38200.0000.1080</v>
          </cell>
          <cell r="L922">
            <v>0</v>
          </cell>
        </row>
        <row r="923">
          <cell r="J923" t="str">
            <v>094.38300.0000.1080</v>
          </cell>
          <cell r="L923">
            <v>0</v>
          </cell>
        </row>
        <row r="924">
          <cell r="J924" t="str">
            <v>094.38500.0000.1080</v>
          </cell>
          <cell r="L924">
            <v>0</v>
          </cell>
        </row>
        <row r="925">
          <cell r="J925" t="str">
            <v>094.39100.0000.1080</v>
          </cell>
          <cell r="L925">
            <v>0</v>
          </cell>
        </row>
        <row r="926">
          <cell r="J926" t="str">
            <v>094.39300.0000.1080</v>
          </cell>
          <cell r="L926">
            <v>0</v>
          </cell>
        </row>
        <row r="927">
          <cell r="J927" t="str">
            <v>094.39400.0000.1080</v>
          </cell>
          <cell r="L927">
            <v>0</v>
          </cell>
        </row>
        <row r="928">
          <cell r="J928" t="str">
            <v>094.39700.0000.1080</v>
          </cell>
          <cell r="L928">
            <v>0</v>
          </cell>
        </row>
        <row r="929">
          <cell r="J929" t="str">
            <v>094.39701.0000.1080</v>
          </cell>
          <cell r="L929">
            <v>0</v>
          </cell>
        </row>
        <row r="930">
          <cell r="J930" t="str">
            <v>094.39800.0000.1080</v>
          </cell>
          <cell r="L930">
            <v>0</v>
          </cell>
        </row>
        <row r="931">
          <cell r="J931" t="str">
            <v>094..0000.1080</v>
          </cell>
          <cell r="L931">
            <v>0</v>
          </cell>
        </row>
        <row r="932">
          <cell r="J932" t="str">
            <v>095.30200.0000.1080</v>
          </cell>
          <cell r="L932">
            <v>86.31</v>
          </cell>
        </row>
        <row r="933">
          <cell r="J933" t="str">
            <v>095.30400.0000.1080</v>
          </cell>
          <cell r="L933">
            <v>0</v>
          </cell>
        </row>
        <row r="934">
          <cell r="J934" t="str">
            <v>095.30500.0000.1080</v>
          </cell>
          <cell r="L934">
            <v>0</v>
          </cell>
        </row>
        <row r="935">
          <cell r="J935" t="str">
            <v>095.31100.0000.1080</v>
          </cell>
          <cell r="L935">
            <v>0</v>
          </cell>
        </row>
        <row r="936">
          <cell r="J936" t="str">
            <v>095.31105.0000.1080</v>
          </cell>
          <cell r="L936">
            <v>0</v>
          </cell>
        </row>
        <row r="937">
          <cell r="J937" t="str">
            <v>095.31900.0000.1080</v>
          </cell>
          <cell r="L937">
            <v>0</v>
          </cell>
        </row>
        <row r="938">
          <cell r="J938" t="str">
            <v>095.36100.0000.1080</v>
          </cell>
          <cell r="L938">
            <v>1620.14</v>
          </cell>
        </row>
        <row r="939">
          <cell r="J939" t="str">
            <v>095.36200.0000.1080</v>
          </cell>
          <cell r="L939">
            <v>4623.26</v>
          </cell>
        </row>
        <row r="940">
          <cell r="J940" t="str">
            <v>095.36310.0000.1080</v>
          </cell>
          <cell r="L940">
            <v>4886.22</v>
          </cell>
        </row>
        <row r="941">
          <cell r="J941" t="str">
            <v>095.36320.0000.1080</v>
          </cell>
          <cell r="L941">
            <v>0</v>
          </cell>
        </row>
        <row r="942">
          <cell r="J942" t="str">
            <v>095.36350.0000.1080</v>
          </cell>
          <cell r="L942">
            <v>845.95</v>
          </cell>
        </row>
        <row r="943">
          <cell r="J943" t="str">
            <v>095.36510.0000.1080</v>
          </cell>
          <cell r="L943">
            <v>0</v>
          </cell>
        </row>
        <row r="944">
          <cell r="J944" t="str">
            <v>095.36520.0000.1080</v>
          </cell>
          <cell r="L944">
            <v>557.92999999999995</v>
          </cell>
        </row>
        <row r="945">
          <cell r="J945" t="str">
            <v>095.36600.0000.1080</v>
          </cell>
          <cell r="L945">
            <v>0</v>
          </cell>
        </row>
        <row r="946">
          <cell r="J946" t="str">
            <v>095.36601.0000.1080</v>
          </cell>
          <cell r="L946">
            <v>0</v>
          </cell>
        </row>
        <row r="947">
          <cell r="J947" t="str">
            <v>095.36602.0000.1080</v>
          </cell>
          <cell r="L947">
            <v>0</v>
          </cell>
        </row>
        <row r="948">
          <cell r="J948" t="str">
            <v>095.36700.0000.1080</v>
          </cell>
          <cell r="L948">
            <v>3.25</v>
          </cell>
        </row>
        <row r="949">
          <cell r="J949" t="str">
            <v>095.36701.0000.1080</v>
          </cell>
          <cell r="L949">
            <v>7245.72</v>
          </cell>
        </row>
        <row r="950">
          <cell r="J950" t="str">
            <v>095.36900.0000.1080</v>
          </cell>
          <cell r="L950">
            <v>258.42</v>
          </cell>
        </row>
        <row r="951">
          <cell r="J951" t="str">
            <v>095.37000.0000.1080</v>
          </cell>
          <cell r="L951">
            <v>19.55</v>
          </cell>
        </row>
        <row r="952">
          <cell r="J952" t="str">
            <v>095.37400.0000.1080</v>
          </cell>
          <cell r="L952">
            <v>0</v>
          </cell>
        </row>
        <row r="953">
          <cell r="J953" t="str">
            <v>095.37402.0000.1080</v>
          </cell>
          <cell r="L953">
            <v>0</v>
          </cell>
        </row>
        <row r="954">
          <cell r="J954" t="str">
            <v>095.37500.0000.1080</v>
          </cell>
          <cell r="L954">
            <v>128.25</v>
          </cell>
        </row>
        <row r="955">
          <cell r="J955" t="str">
            <v>095.37501.0000.1080</v>
          </cell>
          <cell r="L955">
            <v>0</v>
          </cell>
        </row>
        <row r="956">
          <cell r="J956" t="str">
            <v>095.37600.0000.1080</v>
          </cell>
          <cell r="L956">
            <v>4880.0200000000004</v>
          </cell>
        </row>
        <row r="957">
          <cell r="J957" t="str">
            <v>095.37601.0000.1080</v>
          </cell>
          <cell r="L957">
            <v>28228.74</v>
          </cell>
        </row>
        <row r="958">
          <cell r="J958" t="str">
            <v>095.37602.0000.1080</v>
          </cell>
          <cell r="L958">
            <v>50685.02</v>
          </cell>
        </row>
        <row r="959">
          <cell r="J959" t="str">
            <v>095.37800.0000.1080</v>
          </cell>
          <cell r="L959">
            <v>4302.1899999999996</v>
          </cell>
        </row>
        <row r="960">
          <cell r="J960" t="str">
            <v>095.37900.0000.1080</v>
          </cell>
          <cell r="L960">
            <v>805.23</v>
          </cell>
        </row>
        <row r="961">
          <cell r="J961" t="str">
            <v>095.37903.0000.1080</v>
          </cell>
          <cell r="L961">
            <v>0</v>
          </cell>
        </row>
        <row r="962">
          <cell r="J962" t="str">
            <v>095.37905.0000.1080</v>
          </cell>
          <cell r="L962">
            <v>0</v>
          </cell>
        </row>
        <row r="963">
          <cell r="J963" t="str">
            <v>095.38000.0000.1080</v>
          </cell>
          <cell r="L963">
            <v>100925.23</v>
          </cell>
        </row>
        <row r="964">
          <cell r="J964" t="str">
            <v>095.38100.0000.1080</v>
          </cell>
          <cell r="L964">
            <v>12115.39</v>
          </cell>
        </row>
        <row r="965">
          <cell r="J965" t="str">
            <v>095.38200.0000.1080</v>
          </cell>
          <cell r="L965">
            <v>25356.06</v>
          </cell>
        </row>
        <row r="966">
          <cell r="J966" t="str">
            <v>095.38300.0000.1080</v>
          </cell>
          <cell r="L966">
            <v>3728.12</v>
          </cell>
        </row>
        <row r="967">
          <cell r="J967" t="str">
            <v>095.38500.0000.1080</v>
          </cell>
          <cell r="L967">
            <v>68.81</v>
          </cell>
        </row>
        <row r="968">
          <cell r="J968" t="str">
            <v>095.38900.0000.1080</v>
          </cell>
          <cell r="L968">
            <v>0</v>
          </cell>
        </row>
        <row r="969">
          <cell r="J969" t="str">
            <v>095.39000.0000.1080</v>
          </cell>
          <cell r="L969">
            <v>1355.67</v>
          </cell>
        </row>
        <row r="970">
          <cell r="J970" t="str">
            <v>095.39003.0000.1080</v>
          </cell>
          <cell r="L970">
            <v>535.94000000000005</v>
          </cell>
        </row>
        <row r="971">
          <cell r="J971" t="str">
            <v>095.39004.0000.1080</v>
          </cell>
          <cell r="L971">
            <v>23.85</v>
          </cell>
        </row>
        <row r="972">
          <cell r="J972" t="str">
            <v>095.39009.0000.1080</v>
          </cell>
          <cell r="L972">
            <v>0</v>
          </cell>
        </row>
        <row r="973">
          <cell r="J973" t="str">
            <v>095.39100.0000.1080</v>
          </cell>
          <cell r="L973">
            <v>1678.66</v>
          </cell>
        </row>
        <row r="974">
          <cell r="J974" t="str">
            <v>095.39103.0000.1080</v>
          </cell>
          <cell r="L974">
            <v>0</v>
          </cell>
        </row>
        <row r="975">
          <cell r="J975" t="str">
            <v>095.39200.0000.1080</v>
          </cell>
          <cell r="L975">
            <v>465.15</v>
          </cell>
        </row>
        <row r="976">
          <cell r="J976" t="str">
            <v>095.39300.0000.1080</v>
          </cell>
          <cell r="L976">
            <v>13.87</v>
          </cell>
        </row>
        <row r="977">
          <cell r="J977" t="str">
            <v>095.39400.0000.1080</v>
          </cell>
          <cell r="L977">
            <v>539.44000000000005</v>
          </cell>
        </row>
        <row r="978">
          <cell r="J978" t="str">
            <v>095.39600.0000.1080</v>
          </cell>
          <cell r="L978">
            <v>1520.99</v>
          </cell>
        </row>
        <row r="979">
          <cell r="J979" t="str">
            <v>095.39603.0000.1080</v>
          </cell>
          <cell r="L979">
            <v>385.81</v>
          </cell>
        </row>
        <row r="980">
          <cell r="J980" t="str">
            <v>095.39604.0000.1080</v>
          </cell>
          <cell r="L980">
            <v>368.1</v>
          </cell>
        </row>
        <row r="981">
          <cell r="J981" t="str">
            <v>095.39605.0000.1080</v>
          </cell>
          <cell r="L981">
            <v>0</v>
          </cell>
        </row>
        <row r="982">
          <cell r="J982" t="str">
            <v>095.39700.0000.1080</v>
          </cell>
          <cell r="L982">
            <v>370.03</v>
          </cell>
        </row>
        <row r="983">
          <cell r="J983" t="str">
            <v>095.39701.0000.1080</v>
          </cell>
          <cell r="L983">
            <v>202.85</v>
          </cell>
        </row>
        <row r="984">
          <cell r="J984" t="str">
            <v>095.39800.0000.1080</v>
          </cell>
          <cell r="L984">
            <v>2509.52</v>
          </cell>
        </row>
        <row r="985">
          <cell r="J985" t="str">
            <v>095.39903.0000.1080</v>
          </cell>
          <cell r="L985">
            <v>4153.58</v>
          </cell>
        </row>
        <row r="986">
          <cell r="J986" t="str">
            <v>095.39906.0000.1080</v>
          </cell>
          <cell r="L986">
            <v>0</v>
          </cell>
        </row>
        <row r="987">
          <cell r="J987" t="str">
            <v>095.39907.0000.1080</v>
          </cell>
          <cell r="L987">
            <v>0</v>
          </cell>
        </row>
        <row r="988">
          <cell r="J988" t="str">
            <v>095.39909.0000.1080</v>
          </cell>
          <cell r="L988">
            <v>0</v>
          </cell>
        </row>
        <row r="989">
          <cell r="J989" t="str">
            <v>095.39924.0000.1080</v>
          </cell>
          <cell r="L989">
            <v>0</v>
          </cell>
        </row>
        <row r="990">
          <cell r="J990" t="str">
            <v>095..0000.1080</v>
          </cell>
          <cell r="L990">
            <v>0</v>
          </cell>
        </row>
        <row r="991">
          <cell r="J991" t="str">
            <v>096.30100.0000.1080</v>
          </cell>
          <cell r="L991">
            <v>0</v>
          </cell>
        </row>
        <row r="992">
          <cell r="J992" t="str">
            <v>096.30200.0000.1080</v>
          </cell>
          <cell r="L992">
            <v>8.36</v>
          </cell>
        </row>
        <row r="993">
          <cell r="J993" t="str">
            <v>096.30400.0000.1080</v>
          </cell>
          <cell r="L993">
            <v>0</v>
          </cell>
        </row>
        <row r="994">
          <cell r="J994" t="str">
            <v>096.30500.0000.1080</v>
          </cell>
          <cell r="L994">
            <v>0</v>
          </cell>
        </row>
        <row r="995">
          <cell r="J995" t="str">
            <v>096.31100.0000.1080</v>
          </cell>
          <cell r="L995">
            <v>0</v>
          </cell>
        </row>
        <row r="996">
          <cell r="J996" t="str">
            <v>096.31105.0000.1080</v>
          </cell>
          <cell r="L996">
            <v>0</v>
          </cell>
        </row>
        <row r="997">
          <cell r="J997" t="str">
            <v>096.31900.0000.1080</v>
          </cell>
          <cell r="L997">
            <v>0</v>
          </cell>
        </row>
        <row r="998">
          <cell r="J998" t="str">
            <v>096.36100.0000.1080</v>
          </cell>
          <cell r="L998">
            <v>8.4600000000000009</v>
          </cell>
        </row>
        <row r="999">
          <cell r="J999" t="str">
            <v>096.36200.0000.1080</v>
          </cell>
          <cell r="L999">
            <v>1744.73</v>
          </cell>
        </row>
        <row r="1000">
          <cell r="J1000" t="str">
            <v>096.36510.0000.1080</v>
          </cell>
          <cell r="L1000">
            <v>0</v>
          </cell>
        </row>
        <row r="1001">
          <cell r="J1001" t="str">
            <v>096.36520.0000.1080</v>
          </cell>
          <cell r="L1001">
            <v>0</v>
          </cell>
        </row>
        <row r="1002">
          <cell r="J1002" t="str">
            <v>096.36700.0000.1080</v>
          </cell>
          <cell r="L1002">
            <v>0</v>
          </cell>
        </row>
        <row r="1003">
          <cell r="J1003" t="str">
            <v>096.36701.0000.1080</v>
          </cell>
          <cell r="L1003">
            <v>495.89</v>
          </cell>
        </row>
        <row r="1004">
          <cell r="J1004" t="str">
            <v>096.36900.0000.1080</v>
          </cell>
          <cell r="L1004">
            <v>128.34</v>
          </cell>
        </row>
        <row r="1005">
          <cell r="J1005" t="str">
            <v>096.37400.0000.1080</v>
          </cell>
          <cell r="L1005">
            <v>0</v>
          </cell>
        </row>
        <row r="1006">
          <cell r="J1006" t="str">
            <v>096.37402.0000.1080</v>
          </cell>
          <cell r="L1006">
            <v>0</v>
          </cell>
        </row>
        <row r="1007">
          <cell r="J1007" t="str">
            <v>096.37500.0000.1080</v>
          </cell>
          <cell r="L1007">
            <v>102.49</v>
          </cell>
        </row>
        <row r="1008">
          <cell r="J1008" t="str">
            <v>096.37501.0000.1080</v>
          </cell>
          <cell r="L1008">
            <v>0</v>
          </cell>
        </row>
        <row r="1009">
          <cell r="J1009" t="str">
            <v>096.37600.0000.1080</v>
          </cell>
          <cell r="L1009">
            <v>1644.17</v>
          </cell>
        </row>
        <row r="1010">
          <cell r="J1010" t="str">
            <v>096.37601.0000.1080</v>
          </cell>
          <cell r="L1010">
            <v>21251.27</v>
          </cell>
        </row>
        <row r="1011">
          <cell r="J1011" t="str">
            <v>096.37602.0000.1080</v>
          </cell>
          <cell r="L1011">
            <v>24909.61</v>
          </cell>
        </row>
        <row r="1012">
          <cell r="J1012" t="str">
            <v>096.37800.0000.1080</v>
          </cell>
          <cell r="L1012">
            <v>2176.2800000000002</v>
          </cell>
        </row>
        <row r="1013">
          <cell r="J1013" t="str">
            <v>096.37900.0000.1080</v>
          </cell>
          <cell r="L1013">
            <v>5293.26</v>
          </cell>
        </row>
        <row r="1014">
          <cell r="J1014" t="str">
            <v>096.37903.0000.1080</v>
          </cell>
          <cell r="L1014">
            <v>0</v>
          </cell>
        </row>
        <row r="1015">
          <cell r="J1015" t="str">
            <v>096.37905.0000.1080</v>
          </cell>
          <cell r="L1015">
            <v>0</v>
          </cell>
        </row>
        <row r="1016">
          <cell r="J1016" t="str">
            <v>096.38000.0000.1080</v>
          </cell>
          <cell r="L1016">
            <v>34131.370000000003</v>
          </cell>
        </row>
        <row r="1017">
          <cell r="J1017" t="str">
            <v>096.38100.0000.1080</v>
          </cell>
          <cell r="L1017">
            <v>3777.66</v>
          </cell>
        </row>
        <row r="1018">
          <cell r="J1018" t="str">
            <v>096.38200.0000.1080</v>
          </cell>
          <cell r="L1018">
            <v>22440.880000000001</v>
          </cell>
        </row>
        <row r="1019">
          <cell r="J1019" t="str">
            <v>096.38300.0000.1080</v>
          </cell>
          <cell r="L1019">
            <v>654.76</v>
          </cell>
        </row>
        <row r="1020">
          <cell r="J1020" t="str">
            <v>096.38500.0000.1080</v>
          </cell>
          <cell r="L1020">
            <v>173.58</v>
          </cell>
        </row>
        <row r="1021">
          <cell r="J1021" t="str">
            <v>096.38600.0000.1080</v>
          </cell>
          <cell r="L1021">
            <v>0</v>
          </cell>
        </row>
        <row r="1022">
          <cell r="J1022" t="str">
            <v>096.38700.0000.1080</v>
          </cell>
          <cell r="L1022">
            <v>44.12</v>
          </cell>
        </row>
        <row r="1023">
          <cell r="J1023" t="str">
            <v>096.39000.0000.1080</v>
          </cell>
          <cell r="L1023">
            <v>545.28</v>
          </cell>
        </row>
        <row r="1024">
          <cell r="J1024" t="str">
            <v>096.39001.0000.1080</v>
          </cell>
          <cell r="L1024">
            <v>0</v>
          </cell>
        </row>
        <row r="1025">
          <cell r="J1025" t="str">
            <v>096.39003.0000.1080</v>
          </cell>
          <cell r="L1025">
            <v>556.89</v>
          </cell>
        </row>
        <row r="1026">
          <cell r="J1026" t="str">
            <v>096.39100.0000.1080</v>
          </cell>
          <cell r="L1026">
            <v>778.75</v>
          </cell>
        </row>
        <row r="1027">
          <cell r="J1027" t="str">
            <v>096.39200.0000.1080</v>
          </cell>
          <cell r="L1027">
            <v>296.79000000000002</v>
          </cell>
        </row>
        <row r="1028">
          <cell r="J1028" t="str">
            <v>096.39300.0000.1080</v>
          </cell>
          <cell r="L1028">
            <v>4.12</v>
          </cell>
        </row>
        <row r="1029">
          <cell r="J1029" t="str">
            <v>096.39400.0000.1080</v>
          </cell>
          <cell r="L1029">
            <v>2075.4299999999998</v>
          </cell>
        </row>
        <row r="1030">
          <cell r="J1030" t="str">
            <v>096.39600.0000.1080</v>
          </cell>
          <cell r="L1030">
            <v>302.92</v>
          </cell>
        </row>
        <row r="1031">
          <cell r="J1031" t="str">
            <v>096.39603.0000.1080</v>
          </cell>
          <cell r="L1031">
            <v>0</v>
          </cell>
        </row>
        <row r="1032">
          <cell r="J1032" t="str">
            <v>096.39604.0000.1080</v>
          </cell>
          <cell r="L1032">
            <v>345.42</v>
          </cell>
        </row>
        <row r="1033">
          <cell r="J1033" t="str">
            <v>096.39605.0000.1080</v>
          </cell>
          <cell r="L1033">
            <v>146.87</v>
          </cell>
        </row>
        <row r="1034">
          <cell r="J1034" t="str">
            <v>096.39700.0000.1080</v>
          </cell>
          <cell r="L1034">
            <v>1287.77</v>
          </cell>
        </row>
        <row r="1035">
          <cell r="J1035" t="str">
            <v>096.39701.0000.1080</v>
          </cell>
          <cell r="L1035">
            <v>317.44</v>
          </cell>
        </row>
        <row r="1036">
          <cell r="J1036" t="str">
            <v>096.39800.0000.1080</v>
          </cell>
          <cell r="L1036">
            <v>346.02</v>
          </cell>
        </row>
        <row r="1037">
          <cell r="J1037" t="str">
            <v>096.39906.0000.1080</v>
          </cell>
          <cell r="L1037">
            <v>0</v>
          </cell>
        </row>
        <row r="1038">
          <cell r="J1038" t="str">
            <v>096.39906.0000.1080</v>
          </cell>
          <cell r="L1038">
            <v>3737.19</v>
          </cell>
        </row>
        <row r="1039">
          <cell r="J1039" t="str">
            <v>096.39907.0000.1080</v>
          </cell>
          <cell r="L1039">
            <v>0</v>
          </cell>
        </row>
        <row r="1040">
          <cell r="J1040" t="str">
            <v>096.39907.0000.1080</v>
          </cell>
          <cell r="L1040">
            <v>100.2</v>
          </cell>
        </row>
        <row r="1041">
          <cell r="J1041" t="str">
            <v>096.39908.0000.1080</v>
          </cell>
          <cell r="L1041">
            <v>68.849999999999994</v>
          </cell>
        </row>
        <row r="1042">
          <cell r="J1042" t="str">
            <v>096..0000.1080</v>
          </cell>
          <cell r="L1042">
            <v>0</v>
          </cell>
        </row>
        <row r="1043">
          <cell r="J1043" t="str">
            <v>097.30100.0000.1080</v>
          </cell>
          <cell r="L1043">
            <v>0</v>
          </cell>
        </row>
        <row r="1044">
          <cell r="J1044" t="str">
            <v>097.30200.0000.1080</v>
          </cell>
          <cell r="L1044">
            <v>0</v>
          </cell>
        </row>
        <row r="1045">
          <cell r="J1045" t="str">
            <v>097.31100.0000.1080</v>
          </cell>
          <cell r="L1045">
            <v>3640.63</v>
          </cell>
        </row>
        <row r="1046">
          <cell r="J1046" t="str">
            <v>097.31105.0000.1080</v>
          </cell>
          <cell r="L1046">
            <v>0</v>
          </cell>
        </row>
        <row r="1047">
          <cell r="J1047" t="str">
            <v>097.36510.0000.1080</v>
          </cell>
          <cell r="L1047">
            <v>0</v>
          </cell>
        </row>
        <row r="1048">
          <cell r="J1048" t="str">
            <v>097.36520.0000.1080</v>
          </cell>
          <cell r="L1048">
            <v>0.56999999999999995</v>
          </cell>
        </row>
        <row r="1049">
          <cell r="J1049" t="str">
            <v>097.36700.0000.1080</v>
          </cell>
          <cell r="L1049">
            <v>0</v>
          </cell>
        </row>
        <row r="1050">
          <cell r="J1050" t="str">
            <v>097.36701.0000.1080</v>
          </cell>
          <cell r="L1050">
            <v>119.08</v>
          </cell>
        </row>
        <row r="1051">
          <cell r="J1051" t="str">
            <v>097.36900.0000.1080</v>
          </cell>
          <cell r="L1051">
            <v>7.32</v>
          </cell>
        </row>
        <row r="1052">
          <cell r="J1052" t="str">
            <v>097.37400.0000.1080</v>
          </cell>
          <cell r="L1052">
            <v>0</v>
          </cell>
        </row>
        <row r="1053">
          <cell r="J1053" t="str">
            <v>097.37402.0000.1080</v>
          </cell>
          <cell r="L1053">
            <v>0</v>
          </cell>
        </row>
        <row r="1054">
          <cell r="J1054" t="str">
            <v>097.37500.0000.1080</v>
          </cell>
          <cell r="L1054">
            <v>0</v>
          </cell>
        </row>
        <row r="1055">
          <cell r="J1055" t="str">
            <v>097.37501.0000.1080</v>
          </cell>
          <cell r="L1055">
            <v>0</v>
          </cell>
        </row>
        <row r="1056">
          <cell r="J1056" t="str">
            <v>097.37600.0000.1080</v>
          </cell>
          <cell r="L1056">
            <v>768.49</v>
          </cell>
        </row>
        <row r="1057">
          <cell r="J1057" t="str">
            <v>097.37601.0000.1080</v>
          </cell>
          <cell r="L1057">
            <v>19319.27</v>
          </cell>
        </row>
        <row r="1058">
          <cell r="J1058" t="str">
            <v>097.37602.0000.1080</v>
          </cell>
          <cell r="L1058">
            <v>23773.22</v>
          </cell>
        </row>
        <row r="1059">
          <cell r="J1059" t="str">
            <v>097.37800.0000.1080</v>
          </cell>
          <cell r="L1059">
            <v>1139.25</v>
          </cell>
        </row>
        <row r="1060">
          <cell r="J1060" t="str">
            <v>097.37900.0000.1080</v>
          </cell>
          <cell r="L1060">
            <v>2076.31</v>
          </cell>
        </row>
        <row r="1061">
          <cell r="J1061" t="str">
            <v>097.37903.0000.1080</v>
          </cell>
          <cell r="L1061">
            <v>0</v>
          </cell>
        </row>
        <row r="1062">
          <cell r="J1062" t="str">
            <v>097.37905.0000.1080</v>
          </cell>
          <cell r="L1062">
            <v>0</v>
          </cell>
        </row>
        <row r="1063">
          <cell r="J1063" t="str">
            <v>097.38000.0000.1080</v>
          </cell>
          <cell r="L1063">
            <v>46309.9</v>
          </cell>
        </row>
        <row r="1064">
          <cell r="J1064" t="str">
            <v>097.38100.0000.1080</v>
          </cell>
          <cell r="L1064">
            <v>2230.36</v>
          </cell>
        </row>
        <row r="1065">
          <cell r="J1065" t="str">
            <v>097.38200.0000.1080</v>
          </cell>
          <cell r="L1065">
            <v>7104.73</v>
          </cell>
        </row>
        <row r="1066">
          <cell r="J1066" t="str">
            <v>097.38300.0000.1080</v>
          </cell>
          <cell r="L1066">
            <v>899.66</v>
          </cell>
        </row>
        <row r="1067">
          <cell r="J1067" t="str">
            <v>097.38500.0000.1080</v>
          </cell>
          <cell r="L1067">
            <v>0.95</v>
          </cell>
        </row>
        <row r="1068">
          <cell r="J1068" t="str">
            <v>097.38600.0000.1080</v>
          </cell>
          <cell r="L1068">
            <v>0</v>
          </cell>
        </row>
        <row r="1069">
          <cell r="J1069" t="str">
            <v>097.38700.0000.1080</v>
          </cell>
          <cell r="L1069">
            <v>152.44999999999999</v>
          </cell>
        </row>
        <row r="1070">
          <cell r="J1070" t="str">
            <v>097.38900.0000.1080</v>
          </cell>
          <cell r="L1070">
            <v>0</v>
          </cell>
        </row>
        <row r="1071">
          <cell r="J1071" t="str">
            <v>097.39000.0000.1080</v>
          </cell>
          <cell r="L1071">
            <v>122.4</v>
          </cell>
        </row>
        <row r="1072">
          <cell r="J1072" t="str">
            <v>097.39001.0000.1080</v>
          </cell>
          <cell r="L1072">
            <v>17.93</v>
          </cell>
        </row>
        <row r="1073">
          <cell r="J1073" t="str">
            <v>097.39003.0000.1080</v>
          </cell>
          <cell r="L1073">
            <v>0</v>
          </cell>
        </row>
        <row r="1074">
          <cell r="J1074" t="str">
            <v>097.39100.0000.1080</v>
          </cell>
          <cell r="L1074">
            <v>253.27</v>
          </cell>
        </row>
        <row r="1075">
          <cell r="J1075" t="str">
            <v>097.39200.0000.1080</v>
          </cell>
          <cell r="L1075">
            <v>2632.82</v>
          </cell>
        </row>
        <row r="1076">
          <cell r="J1076" t="str">
            <v>097.39300.0000.1080</v>
          </cell>
          <cell r="L1076">
            <v>51.92</v>
          </cell>
        </row>
        <row r="1077">
          <cell r="J1077" t="str">
            <v>097.39400.0000.1080</v>
          </cell>
          <cell r="L1077">
            <v>526.78</v>
          </cell>
        </row>
        <row r="1078">
          <cell r="J1078" t="str">
            <v>097.39500.0000.1080</v>
          </cell>
          <cell r="L1078">
            <v>1.05</v>
          </cell>
        </row>
        <row r="1079">
          <cell r="J1079" t="str">
            <v>097.39600.0000.1080</v>
          </cell>
          <cell r="L1079">
            <v>377.52</v>
          </cell>
        </row>
        <row r="1080">
          <cell r="J1080" t="str">
            <v>097.39603.0000.1080</v>
          </cell>
          <cell r="L1080">
            <v>1273.07</v>
          </cell>
        </row>
        <row r="1081">
          <cell r="J1081" t="str">
            <v>097.39604.0000.1080</v>
          </cell>
          <cell r="L1081">
            <v>1923.94</v>
          </cell>
        </row>
        <row r="1082">
          <cell r="J1082" t="str">
            <v>097.39700.0000.1080</v>
          </cell>
          <cell r="L1082">
            <v>227.41</v>
          </cell>
        </row>
        <row r="1083">
          <cell r="J1083" t="str">
            <v>097.39701.0000.1080</v>
          </cell>
          <cell r="L1083">
            <v>371.9</v>
          </cell>
        </row>
        <row r="1084">
          <cell r="J1084" t="str">
            <v>097.39702.0000.1080</v>
          </cell>
          <cell r="L1084">
            <v>301.11</v>
          </cell>
        </row>
        <row r="1085">
          <cell r="J1085" t="str">
            <v>097.39705.0000.1080</v>
          </cell>
          <cell r="L1085">
            <v>87.91</v>
          </cell>
        </row>
        <row r="1086">
          <cell r="J1086" t="str">
            <v>097.39800.0000.1080</v>
          </cell>
          <cell r="L1086">
            <v>450.44</v>
          </cell>
        </row>
        <row r="1087">
          <cell r="J1087" t="str">
            <v>097.39903.0000.1080</v>
          </cell>
          <cell r="L1087">
            <v>936.79</v>
          </cell>
        </row>
        <row r="1088">
          <cell r="J1088" t="str">
            <v>097.39906.0000.1080</v>
          </cell>
          <cell r="L1088">
            <v>0</v>
          </cell>
        </row>
        <row r="1089">
          <cell r="J1089" t="str">
            <v>097.39907.0000.1080</v>
          </cell>
          <cell r="L1089">
            <v>0</v>
          </cell>
        </row>
        <row r="1090">
          <cell r="J1090" t="str">
            <v>097.39909.0000.1080</v>
          </cell>
          <cell r="L1090">
            <v>0</v>
          </cell>
        </row>
        <row r="1091">
          <cell r="J1091" t="str">
            <v>097..0000.1080</v>
          </cell>
          <cell r="L1091">
            <v>0</v>
          </cell>
        </row>
        <row r="1092">
          <cell r="J1092" t="str">
            <v>098.30100.0000.1080</v>
          </cell>
          <cell r="L1092">
            <v>0</v>
          </cell>
        </row>
        <row r="1093">
          <cell r="J1093" t="str">
            <v>098.30300.0000.1080</v>
          </cell>
          <cell r="L1093">
            <v>618.25</v>
          </cell>
        </row>
        <row r="1094">
          <cell r="J1094" t="str">
            <v>098.30500.0000.1080</v>
          </cell>
          <cell r="L1094">
            <v>0</v>
          </cell>
        </row>
        <row r="1095">
          <cell r="J1095" t="str">
            <v>098.36510.0000.1080</v>
          </cell>
          <cell r="L1095">
            <v>0</v>
          </cell>
        </row>
        <row r="1096">
          <cell r="J1096" t="str">
            <v>098.36520.0000.1080</v>
          </cell>
          <cell r="L1096">
            <v>0</v>
          </cell>
        </row>
        <row r="1097">
          <cell r="J1097" t="str">
            <v>098.36601.0000.1080</v>
          </cell>
          <cell r="L1097">
            <v>0</v>
          </cell>
        </row>
        <row r="1098">
          <cell r="J1098" t="str">
            <v>098.36602.0000.1080</v>
          </cell>
          <cell r="L1098">
            <v>0</v>
          </cell>
        </row>
        <row r="1099">
          <cell r="J1099" t="str">
            <v>098.36603.0000.1080</v>
          </cell>
          <cell r="L1099">
            <v>0</v>
          </cell>
        </row>
        <row r="1100">
          <cell r="J1100" t="str">
            <v>098.36700.0000.1080</v>
          </cell>
          <cell r="L1100">
            <v>0</v>
          </cell>
        </row>
        <row r="1101">
          <cell r="J1101" t="str">
            <v>098.36701.0000.1080</v>
          </cell>
          <cell r="L1101">
            <v>535.97</v>
          </cell>
        </row>
        <row r="1102">
          <cell r="J1102" t="str">
            <v>098.36900.0000.1080</v>
          </cell>
          <cell r="L1102">
            <v>750.12</v>
          </cell>
        </row>
        <row r="1103">
          <cell r="J1103" t="str">
            <v>098.37400.0000.1080</v>
          </cell>
          <cell r="L1103">
            <v>0</v>
          </cell>
        </row>
        <row r="1104">
          <cell r="J1104" t="str">
            <v>098.37402.0000.1080</v>
          </cell>
          <cell r="L1104">
            <v>0</v>
          </cell>
        </row>
        <row r="1105">
          <cell r="J1105" t="str">
            <v>098.37500.0000.1080</v>
          </cell>
          <cell r="L1105">
            <v>0</v>
          </cell>
        </row>
        <row r="1106">
          <cell r="J1106" t="str">
            <v>098.37501.0000.1080</v>
          </cell>
          <cell r="L1106">
            <v>0</v>
          </cell>
        </row>
        <row r="1107">
          <cell r="J1107" t="str">
            <v>098.37600.0000.1080</v>
          </cell>
          <cell r="L1107">
            <v>57.08</v>
          </cell>
        </row>
        <row r="1108">
          <cell r="J1108" t="str">
            <v>098.37601.0000.1080</v>
          </cell>
          <cell r="L1108">
            <v>5071.66</v>
          </cell>
        </row>
        <row r="1109">
          <cell r="J1109" t="str">
            <v>098.37602.0000.1080</v>
          </cell>
          <cell r="L1109">
            <v>3948.73</v>
          </cell>
        </row>
        <row r="1110">
          <cell r="J1110" t="str">
            <v>098.37800.0000.1080</v>
          </cell>
          <cell r="L1110">
            <v>485.83</v>
          </cell>
        </row>
        <row r="1111">
          <cell r="J1111" t="str">
            <v>098.37900.0000.1080</v>
          </cell>
          <cell r="L1111">
            <v>0</v>
          </cell>
        </row>
        <row r="1112">
          <cell r="J1112" t="str">
            <v>098.37903.0000.1080</v>
          </cell>
          <cell r="L1112">
            <v>0</v>
          </cell>
        </row>
        <row r="1113">
          <cell r="J1113" t="str">
            <v>098.37905.0000.1080</v>
          </cell>
          <cell r="L1113">
            <v>0</v>
          </cell>
        </row>
        <row r="1114">
          <cell r="J1114" t="str">
            <v>098.38000.0000.1080</v>
          </cell>
          <cell r="L1114">
            <v>24330.68</v>
          </cell>
        </row>
        <row r="1115">
          <cell r="J1115" t="str">
            <v>098.38100.0000.1080</v>
          </cell>
          <cell r="L1115">
            <v>1264.56</v>
          </cell>
        </row>
        <row r="1116">
          <cell r="J1116" t="str">
            <v>098.38200.0000.1080</v>
          </cell>
          <cell r="L1116">
            <v>5752.44</v>
          </cell>
        </row>
        <row r="1117">
          <cell r="J1117" t="str">
            <v>098.38300.0000.1080</v>
          </cell>
          <cell r="L1117">
            <v>275.37</v>
          </cell>
        </row>
        <row r="1118">
          <cell r="J1118" t="str">
            <v>098.38500.0000.1080</v>
          </cell>
          <cell r="L1118">
            <v>-5.96</v>
          </cell>
        </row>
        <row r="1119">
          <cell r="J1119" t="str">
            <v>098.38700.0000.1080</v>
          </cell>
          <cell r="L1119">
            <v>0</v>
          </cell>
        </row>
        <row r="1120">
          <cell r="J1120" t="str">
            <v>098.38900.0000.1080</v>
          </cell>
          <cell r="L1120">
            <v>0</v>
          </cell>
        </row>
        <row r="1121">
          <cell r="J1121" t="str">
            <v>098.39000.0000.1080</v>
          </cell>
          <cell r="L1121">
            <v>1493.93</v>
          </cell>
        </row>
        <row r="1122">
          <cell r="J1122" t="str">
            <v>098.39003.0000.1080</v>
          </cell>
          <cell r="L1122">
            <v>35.01</v>
          </cell>
        </row>
        <row r="1123">
          <cell r="J1123" t="str">
            <v>098.39100.0000.1080</v>
          </cell>
          <cell r="L1123">
            <v>336.17</v>
          </cell>
        </row>
        <row r="1124">
          <cell r="J1124" t="str">
            <v>098.39200.0000.1080</v>
          </cell>
          <cell r="L1124">
            <v>1410.64</v>
          </cell>
        </row>
        <row r="1125">
          <cell r="J1125" t="str">
            <v>098.39300.0000.1080</v>
          </cell>
          <cell r="L1125">
            <v>0</v>
          </cell>
        </row>
        <row r="1126">
          <cell r="J1126" t="str">
            <v>098.39400.0000.1080</v>
          </cell>
          <cell r="L1126">
            <v>53.74</v>
          </cell>
        </row>
        <row r="1127">
          <cell r="J1127" t="str">
            <v>098.39500.0000.1080</v>
          </cell>
          <cell r="L1127">
            <v>131.47</v>
          </cell>
        </row>
        <row r="1128">
          <cell r="J1128" t="str">
            <v>098.39600.0000.1080</v>
          </cell>
          <cell r="L1128">
            <v>84.28</v>
          </cell>
        </row>
        <row r="1129">
          <cell r="J1129" t="str">
            <v>098.39603.0000.1080</v>
          </cell>
          <cell r="L1129">
            <v>184.72</v>
          </cell>
        </row>
        <row r="1130">
          <cell r="J1130" t="str">
            <v>098.39604.0000.1080</v>
          </cell>
          <cell r="L1130">
            <v>34.1</v>
          </cell>
        </row>
        <row r="1131">
          <cell r="J1131" t="str">
            <v>098.39605.0000.1080</v>
          </cell>
          <cell r="L1131">
            <v>0</v>
          </cell>
        </row>
        <row r="1132">
          <cell r="J1132" t="str">
            <v>098.39700.0000.1080</v>
          </cell>
          <cell r="L1132">
            <v>320.08</v>
          </cell>
        </row>
        <row r="1133">
          <cell r="J1133" t="str">
            <v>098.39702.0000.1080</v>
          </cell>
          <cell r="L1133">
            <v>192.38</v>
          </cell>
        </row>
        <row r="1134">
          <cell r="J1134" t="str">
            <v>098.39800.0000.1080</v>
          </cell>
          <cell r="L1134">
            <v>2417.59</v>
          </cell>
        </row>
        <row r="1135">
          <cell r="J1135" t="str">
            <v>098.39901.0000.1080</v>
          </cell>
          <cell r="L1135">
            <v>16.71</v>
          </cell>
        </row>
        <row r="1136">
          <cell r="J1136" t="str">
            <v>098.39902.0000.1080</v>
          </cell>
          <cell r="L1136">
            <v>27.32</v>
          </cell>
        </row>
        <row r="1137">
          <cell r="J1137" t="str">
            <v>098.39906.0000.1080</v>
          </cell>
          <cell r="L1137">
            <v>0</v>
          </cell>
        </row>
        <row r="1138">
          <cell r="J1138" t="str">
            <v>098.39907.0000.1080</v>
          </cell>
          <cell r="L1138">
            <v>636.69000000000005</v>
          </cell>
        </row>
        <row r="1139">
          <cell r="J1139" t="str">
            <v>098..0000.1080</v>
          </cell>
          <cell r="L1139">
            <v>0</v>
          </cell>
        </row>
        <row r="1140">
          <cell r="J1140" t="str">
            <v>099.37600.0000.1080</v>
          </cell>
          <cell r="L1140">
            <v>0</v>
          </cell>
        </row>
        <row r="1141">
          <cell r="J1141" t="str">
            <v>099.37601.0000.1080</v>
          </cell>
          <cell r="L1141">
            <v>0</v>
          </cell>
        </row>
        <row r="1142">
          <cell r="J1142" t="str">
            <v>099.37602.0000.1080</v>
          </cell>
          <cell r="L1142">
            <v>0</v>
          </cell>
        </row>
        <row r="1143">
          <cell r="J1143" t="str">
            <v>099.37800.0000.1080</v>
          </cell>
          <cell r="L1143">
            <v>0</v>
          </cell>
        </row>
        <row r="1144">
          <cell r="J1144" t="str">
            <v>099.38000.0000.1080</v>
          </cell>
          <cell r="L1144">
            <v>0</v>
          </cell>
        </row>
        <row r="1145">
          <cell r="J1145" t="str">
            <v>099.38200.0000.1080</v>
          </cell>
          <cell r="L1145">
            <v>0</v>
          </cell>
        </row>
        <row r="1146">
          <cell r="J1146" t="str">
            <v>099.38500.0000.1080</v>
          </cell>
          <cell r="L1146">
            <v>0</v>
          </cell>
        </row>
        <row r="1147">
          <cell r="J1147" t="str">
            <v>099..0000.1080</v>
          </cell>
          <cell r="L1147">
            <v>0</v>
          </cell>
        </row>
        <row r="1148">
          <cell r="J1148" t="str">
            <v>024.37500.0000.1080</v>
          </cell>
          <cell r="L1148">
            <v>0</v>
          </cell>
        </row>
        <row r="1149">
          <cell r="J1149" t="str">
            <v>024.37800.0000.1080</v>
          </cell>
          <cell r="L1149">
            <v>663.49</v>
          </cell>
        </row>
        <row r="1150">
          <cell r="J1150" t="str">
            <v>024.37900.0000.1080</v>
          </cell>
          <cell r="L1150">
            <v>159.84</v>
          </cell>
        </row>
        <row r="1151">
          <cell r="J1151" t="str">
            <v>024.37908.0000.1080</v>
          </cell>
          <cell r="L1151">
            <v>301.02999999999997</v>
          </cell>
        </row>
        <row r="1152">
          <cell r="J1152" t="str">
            <v>024.38100.0000.1080</v>
          </cell>
          <cell r="L1152">
            <v>0</v>
          </cell>
        </row>
        <row r="1153">
          <cell r="J1153" t="str">
            <v>024.38300.0000.1080</v>
          </cell>
          <cell r="L1153">
            <v>2670.51</v>
          </cell>
        </row>
        <row r="1154">
          <cell r="J1154" t="str">
            <v>024.38900.0000.1080</v>
          </cell>
          <cell r="L1154">
            <v>0</v>
          </cell>
        </row>
        <row r="1155">
          <cell r="J1155" t="str">
            <v>024.39000.0000.1080</v>
          </cell>
          <cell r="L1155">
            <v>176.39</v>
          </cell>
        </row>
        <row r="1156">
          <cell r="J1156" t="str">
            <v>024.39100.0000.1080</v>
          </cell>
          <cell r="L1156">
            <v>6.27</v>
          </cell>
        </row>
        <row r="1157">
          <cell r="J1157" t="str">
            <v>024.39103.0000.1080</v>
          </cell>
          <cell r="L1157">
            <v>0</v>
          </cell>
        </row>
        <row r="1158">
          <cell r="J1158" t="str">
            <v>024.39200.0000.1080</v>
          </cell>
          <cell r="L1158">
            <v>0</v>
          </cell>
        </row>
        <row r="1159">
          <cell r="J1159" t="str">
            <v>024.39400.0000.1080</v>
          </cell>
          <cell r="L1159">
            <v>65.13</v>
          </cell>
        </row>
        <row r="1160">
          <cell r="J1160" t="str">
            <v>024.39700.0000.1080</v>
          </cell>
          <cell r="L1160">
            <v>2.6</v>
          </cell>
        </row>
        <row r="1161">
          <cell r="J1161" t="str">
            <v>024.39705.0000.1080</v>
          </cell>
          <cell r="L1161">
            <v>768.73</v>
          </cell>
        </row>
        <row r="1162">
          <cell r="J1162" t="str">
            <v>024.39800.0000.1080</v>
          </cell>
          <cell r="L1162">
            <v>7.18</v>
          </cell>
        </row>
        <row r="1163">
          <cell r="J1163" t="str">
            <v>024..0000.1080</v>
          </cell>
          <cell r="L1163">
            <v>0</v>
          </cell>
        </row>
        <row r="1164">
          <cell r="J1164" t="str">
            <v>029.37400.0000.1080</v>
          </cell>
          <cell r="L1164">
            <v>0</v>
          </cell>
        </row>
        <row r="1165">
          <cell r="J1165" t="str">
            <v>029.37500.0000.1080</v>
          </cell>
          <cell r="L1165">
            <v>0</v>
          </cell>
        </row>
        <row r="1166">
          <cell r="J1166" t="str">
            <v>029.37600.0000.1080</v>
          </cell>
          <cell r="L1166">
            <v>133.59</v>
          </cell>
        </row>
        <row r="1167">
          <cell r="J1167" t="str">
            <v>029.37601.0000.1080</v>
          </cell>
          <cell r="L1167">
            <v>521.14</v>
          </cell>
        </row>
        <row r="1168">
          <cell r="J1168" t="str">
            <v>029.37602.0000.1080</v>
          </cell>
          <cell r="L1168">
            <v>404.67</v>
          </cell>
        </row>
        <row r="1169">
          <cell r="J1169" t="str">
            <v>029.37800.0000.1080</v>
          </cell>
          <cell r="L1169">
            <v>34.090000000000003</v>
          </cell>
        </row>
        <row r="1170">
          <cell r="J1170" t="str">
            <v>029.37900.0000.1080</v>
          </cell>
          <cell r="L1170">
            <v>0</v>
          </cell>
        </row>
        <row r="1171">
          <cell r="J1171" t="str">
            <v>029.38000.0000.1080</v>
          </cell>
          <cell r="L1171">
            <v>1398.36</v>
          </cell>
        </row>
        <row r="1172">
          <cell r="J1172" t="str">
            <v>029.38100.0000.1080</v>
          </cell>
          <cell r="L1172">
            <v>77.8</v>
          </cell>
        </row>
        <row r="1173">
          <cell r="J1173" t="str">
            <v>029.38200.0000.1080</v>
          </cell>
          <cell r="L1173">
            <v>123.24</v>
          </cell>
        </row>
        <row r="1174">
          <cell r="J1174" t="str">
            <v>029.38300.0000.1080</v>
          </cell>
          <cell r="L1174">
            <v>15.04</v>
          </cell>
        </row>
        <row r="1175">
          <cell r="J1175" t="str">
            <v>029.38400.0000.1080</v>
          </cell>
          <cell r="L1175">
            <v>0</v>
          </cell>
        </row>
        <row r="1176">
          <cell r="J1176" t="str">
            <v>029..0000.1080</v>
          </cell>
          <cell r="L1176">
            <v>0</v>
          </cell>
        </row>
        <row r="1177">
          <cell r="J1177" t="str">
            <v>030.39100.0000.1080</v>
          </cell>
          <cell r="L1177">
            <v>1081.78</v>
          </cell>
        </row>
        <row r="1178">
          <cell r="J1178" t="str">
            <v>030.39103.0000.1080</v>
          </cell>
          <cell r="L1178">
            <v>1131.5999999999999</v>
          </cell>
        </row>
        <row r="1179">
          <cell r="J1179" t="str">
            <v>030.39200.0000.1080</v>
          </cell>
          <cell r="L1179">
            <v>0</v>
          </cell>
        </row>
        <row r="1180">
          <cell r="J1180" t="str">
            <v>030.39400.0000.1080</v>
          </cell>
          <cell r="L1180">
            <v>1733.82</v>
          </cell>
        </row>
        <row r="1181">
          <cell r="J1181" t="str">
            <v>030.39500.0000.1080</v>
          </cell>
          <cell r="L1181">
            <v>0</v>
          </cell>
        </row>
        <row r="1182">
          <cell r="J1182" t="str">
            <v>030.39700.0000.1080</v>
          </cell>
          <cell r="L1182">
            <v>5878.24</v>
          </cell>
        </row>
        <row r="1183">
          <cell r="J1183" t="str">
            <v>030.39800.0000.1080</v>
          </cell>
          <cell r="L1183">
            <v>4550.6400000000003</v>
          </cell>
        </row>
        <row r="1184">
          <cell r="J1184" t="str">
            <v>030.39901.0000.1080</v>
          </cell>
          <cell r="L1184">
            <v>2208.54</v>
          </cell>
        </row>
        <row r="1185">
          <cell r="J1185" t="str">
            <v>030.39902.0000.1080</v>
          </cell>
          <cell r="L1185">
            <v>159.58000000000001</v>
          </cell>
        </row>
        <row r="1186">
          <cell r="J1186" t="str">
            <v>030.39903.0000.1080</v>
          </cell>
          <cell r="L1186">
            <v>5565.58</v>
          </cell>
        </row>
        <row r="1187">
          <cell r="J1187" t="str">
            <v>030.39905.0000.1080</v>
          </cell>
          <cell r="L1187">
            <v>0</v>
          </cell>
        </row>
        <row r="1188">
          <cell r="J1188" t="str">
            <v>030.39906.0000.1080</v>
          </cell>
          <cell r="L1188">
            <v>19583.150000000001</v>
          </cell>
        </row>
        <row r="1189">
          <cell r="J1189" t="str">
            <v>030.39907.0000.1080</v>
          </cell>
          <cell r="L1189">
            <v>1398.99</v>
          </cell>
        </row>
        <row r="1190">
          <cell r="J1190" t="str">
            <v>030..0000.1080</v>
          </cell>
          <cell r="L1190">
            <v>0</v>
          </cell>
        </row>
        <row r="1191">
          <cell r="J1191" t="str">
            <v>031..0000.1080</v>
          </cell>
          <cell r="L1191">
            <v>0</v>
          </cell>
        </row>
        <row r="1192">
          <cell r="J1192" t="str">
            <v>032..0000.1080</v>
          </cell>
          <cell r="L1192">
            <v>0</v>
          </cell>
        </row>
        <row r="1193">
          <cell r="J1193" t="str">
            <v>033.30100.0000.1080</v>
          </cell>
          <cell r="L1193">
            <v>0</v>
          </cell>
        </row>
        <row r="1194">
          <cell r="J1194" t="str">
            <v>033.37400.0000.1080</v>
          </cell>
          <cell r="L1194">
            <v>0</v>
          </cell>
        </row>
        <row r="1195">
          <cell r="J1195" t="str">
            <v>033.37500.0000.1080</v>
          </cell>
          <cell r="L1195">
            <v>96.49</v>
          </cell>
        </row>
        <row r="1196">
          <cell r="J1196" t="str">
            <v>033.37600.0000.1080</v>
          </cell>
          <cell r="L1196">
            <v>3048.75</v>
          </cell>
        </row>
        <row r="1197">
          <cell r="J1197" t="str">
            <v>033.37601.0000.1080</v>
          </cell>
          <cell r="L1197">
            <v>14453.14</v>
          </cell>
        </row>
        <row r="1198">
          <cell r="J1198" t="str">
            <v>033.37602.0000.1080</v>
          </cell>
          <cell r="L1198">
            <v>26370.15</v>
          </cell>
        </row>
        <row r="1199">
          <cell r="J1199" t="str">
            <v>033.37800.0000.1080</v>
          </cell>
          <cell r="L1199">
            <v>1202.5999999999999</v>
          </cell>
        </row>
        <row r="1200">
          <cell r="J1200" t="str">
            <v>033.37900.0000.1080</v>
          </cell>
          <cell r="L1200">
            <v>6355.24</v>
          </cell>
        </row>
        <row r="1201">
          <cell r="J1201" t="str">
            <v>033.37908.0000.1080</v>
          </cell>
          <cell r="L1201">
            <v>79.37</v>
          </cell>
        </row>
        <row r="1202">
          <cell r="J1202" t="str">
            <v>033.38000.0000.1080</v>
          </cell>
          <cell r="L1202">
            <v>51345.83</v>
          </cell>
        </row>
        <row r="1203">
          <cell r="J1203" t="str">
            <v>033.38100.0000.1080</v>
          </cell>
          <cell r="L1203">
            <v>8056.44</v>
          </cell>
        </row>
        <row r="1204">
          <cell r="J1204" t="str">
            <v>033.38200.0000.1080</v>
          </cell>
          <cell r="L1204">
            <v>15458.57</v>
          </cell>
        </row>
        <row r="1205">
          <cell r="J1205" t="str">
            <v>033.38300.0000.1080</v>
          </cell>
          <cell r="L1205">
            <v>2407.27</v>
          </cell>
        </row>
        <row r="1206">
          <cell r="J1206" t="str">
            <v>033.38500.0000.1080</v>
          </cell>
          <cell r="L1206">
            <v>431.48</v>
          </cell>
        </row>
        <row r="1207">
          <cell r="J1207" t="str">
            <v>033.38700.0000.1080</v>
          </cell>
          <cell r="L1207">
            <v>33.380000000000003</v>
          </cell>
        </row>
        <row r="1208">
          <cell r="J1208" t="str">
            <v>033.38900.0000.1080</v>
          </cell>
          <cell r="L1208">
            <v>0</v>
          </cell>
        </row>
        <row r="1209">
          <cell r="J1209" t="str">
            <v>033.39000.0000.1080</v>
          </cell>
          <cell r="L1209">
            <v>2537.59</v>
          </cell>
        </row>
        <row r="1210">
          <cell r="J1210" t="str">
            <v>033.39100.0000.1080</v>
          </cell>
          <cell r="L1210">
            <v>2383.31</v>
          </cell>
        </row>
        <row r="1211">
          <cell r="J1211" t="str">
            <v>033.39103.0000.1080</v>
          </cell>
          <cell r="L1211">
            <v>256.85000000000002</v>
          </cell>
        </row>
        <row r="1212">
          <cell r="J1212" t="str">
            <v>033.39200.0000.1080</v>
          </cell>
          <cell r="L1212">
            <v>0</v>
          </cell>
        </row>
        <row r="1213">
          <cell r="J1213" t="str">
            <v>033.39300.0000.1080</v>
          </cell>
          <cell r="L1213">
            <v>0</v>
          </cell>
        </row>
        <row r="1214">
          <cell r="J1214" t="str">
            <v>033.39400.0000.1080</v>
          </cell>
          <cell r="L1214">
            <v>2820.99</v>
          </cell>
        </row>
        <row r="1215">
          <cell r="J1215" t="str">
            <v>033.39500.0000.1080</v>
          </cell>
          <cell r="L1215">
            <v>515.89</v>
          </cell>
        </row>
        <row r="1216">
          <cell r="J1216" t="str">
            <v>033.39600.0000.1080</v>
          </cell>
          <cell r="L1216">
            <v>1273</v>
          </cell>
        </row>
        <row r="1217">
          <cell r="J1217" t="str">
            <v>033.39604.0000.1080</v>
          </cell>
          <cell r="L1217">
            <v>1133.69</v>
          </cell>
        </row>
        <row r="1218">
          <cell r="J1218" t="str">
            <v>033.39605.0000.1080</v>
          </cell>
          <cell r="L1218">
            <v>159.30000000000001</v>
          </cell>
        </row>
        <row r="1219">
          <cell r="J1219" t="str">
            <v>033.39700.0000.1080</v>
          </cell>
          <cell r="L1219">
            <v>662.23</v>
          </cell>
        </row>
        <row r="1220">
          <cell r="J1220" t="str">
            <v>033.39701.0000.1080</v>
          </cell>
          <cell r="L1220">
            <v>0</v>
          </cell>
        </row>
        <row r="1221">
          <cell r="J1221" t="str">
            <v>033.39702.0000.1080</v>
          </cell>
          <cell r="L1221">
            <v>401.39</v>
          </cell>
        </row>
        <row r="1222">
          <cell r="J1222" t="str">
            <v>033.39800.0000.1080</v>
          </cell>
          <cell r="L1222">
            <v>1966.81</v>
          </cell>
        </row>
        <row r="1223">
          <cell r="J1223" t="str">
            <v>033.39900.0000.1080</v>
          </cell>
          <cell r="L1223">
            <v>974.58</v>
          </cell>
        </row>
        <row r="1224">
          <cell r="J1224" t="str">
            <v>033.39901.0000.1080</v>
          </cell>
          <cell r="L1224">
            <v>68.38</v>
          </cell>
        </row>
        <row r="1225">
          <cell r="J1225" t="str">
            <v>033.39902.0000.1080</v>
          </cell>
          <cell r="L1225">
            <v>111.82</v>
          </cell>
        </row>
        <row r="1226">
          <cell r="J1226" t="str">
            <v>033.39906.0000.1080</v>
          </cell>
          <cell r="L1226">
            <v>0</v>
          </cell>
        </row>
        <row r="1227">
          <cell r="J1227" t="str">
            <v>033.39907.0000.1080</v>
          </cell>
          <cell r="L1227">
            <v>807.13</v>
          </cell>
        </row>
        <row r="1228">
          <cell r="J1228" t="str">
            <v>033.39908.0000.1080</v>
          </cell>
          <cell r="L1228">
            <v>423.5</v>
          </cell>
        </row>
        <row r="1229">
          <cell r="J1229" t="str">
            <v>033..0000.1080</v>
          </cell>
          <cell r="L1229">
            <v>0</v>
          </cell>
        </row>
        <row r="1230">
          <cell r="J1230" t="str">
            <v>034.30100.0000.1080</v>
          </cell>
          <cell r="L1230">
            <v>0</v>
          </cell>
        </row>
        <row r="1231">
          <cell r="J1231" t="str">
            <v>034.30200.0000.1080</v>
          </cell>
          <cell r="L1231">
            <v>0</v>
          </cell>
        </row>
        <row r="1232">
          <cell r="J1232" t="str">
            <v>034.30300.0000.1080</v>
          </cell>
          <cell r="L1232">
            <v>0</v>
          </cell>
        </row>
        <row r="1233">
          <cell r="J1233" t="str">
            <v>034.37400.0000.1080</v>
          </cell>
          <cell r="L1233">
            <v>0</v>
          </cell>
        </row>
        <row r="1234">
          <cell r="J1234" t="str">
            <v>034.37500.0000.1080</v>
          </cell>
          <cell r="L1234">
            <v>29.32</v>
          </cell>
        </row>
        <row r="1235">
          <cell r="J1235" t="str">
            <v>034.37600.0000.1080</v>
          </cell>
          <cell r="L1235">
            <v>310.19</v>
          </cell>
        </row>
        <row r="1236">
          <cell r="J1236" t="str">
            <v>034.37601.0000.1080</v>
          </cell>
          <cell r="L1236">
            <v>8640.7900000000009</v>
          </cell>
        </row>
        <row r="1237">
          <cell r="J1237" t="str">
            <v>034.37602.0000.1080</v>
          </cell>
          <cell r="L1237">
            <v>19022.96</v>
          </cell>
        </row>
        <row r="1238">
          <cell r="J1238" t="str">
            <v>034.37800.0000.1080</v>
          </cell>
          <cell r="L1238">
            <v>475.61</v>
          </cell>
        </row>
        <row r="1239">
          <cell r="J1239" t="str">
            <v>034.37900.0000.1080</v>
          </cell>
          <cell r="L1239">
            <v>572.78</v>
          </cell>
        </row>
        <row r="1240">
          <cell r="J1240" t="str">
            <v>034.38000.0000.1080</v>
          </cell>
          <cell r="L1240">
            <v>21718.94</v>
          </cell>
        </row>
        <row r="1241">
          <cell r="J1241" t="str">
            <v>034.38100.0000.1080</v>
          </cell>
          <cell r="L1241">
            <v>4673.24</v>
          </cell>
        </row>
        <row r="1242">
          <cell r="J1242" t="str">
            <v>034.38200.0000.1080</v>
          </cell>
          <cell r="L1242">
            <v>10536.74</v>
          </cell>
        </row>
        <row r="1243">
          <cell r="J1243" t="str">
            <v>034.38300.0000.1080</v>
          </cell>
          <cell r="L1243">
            <v>600.27</v>
          </cell>
        </row>
        <row r="1244">
          <cell r="J1244" t="str">
            <v>034.38400.0000.1080</v>
          </cell>
          <cell r="L1244">
            <v>0</v>
          </cell>
        </row>
        <row r="1245">
          <cell r="J1245" t="str">
            <v>034.38500.0000.1080</v>
          </cell>
          <cell r="L1245">
            <v>434.04</v>
          </cell>
        </row>
        <row r="1246">
          <cell r="J1246" t="str">
            <v>034.38700.0000.1080</v>
          </cell>
          <cell r="L1246">
            <v>57.6</v>
          </cell>
        </row>
        <row r="1247">
          <cell r="J1247" t="str">
            <v>034.39000.0000.1080</v>
          </cell>
          <cell r="L1247">
            <v>427.82</v>
          </cell>
        </row>
        <row r="1248">
          <cell r="J1248" t="str">
            <v>034.39100.0000.1080</v>
          </cell>
          <cell r="L1248">
            <v>527.02</v>
          </cell>
        </row>
        <row r="1249">
          <cell r="J1249" t="str">
            <v>034.39103.0000.1080</v>
          </cell>
          <cell r="L1249">
            <v>0</v>
          </cell>
        </row>
        <row r="1250">
          <cell r="J1250" t="str">
            <v>034.39200.0000.1080</v>
          </cell>
          <cell r="L1250">
            <v>0</v>
          </cell>
        </row>
        <row r="1251">
          <cell r="J1251" t="str">
            <v>034.39300.0000.1080</v>
          </cell>
          <cell r="L1251">
            <v>0</v>
          </cell>
        </row>
        <row r="1252">
          <cell r="J1252" t="str">
            <v>034.39400.0000.1080</v>
          </cell>
          <cell r="L1252">
            <v>2131.1</v>
          </cell>
        </row>
        <row r="1253">
          <cell r="J1253" t="str">
            <v>034.39500.0000.1080</v>
          </cell>
          <cell r="L1253">
            <v>0</v>
          </cell>
        </row>
        <row r="1254">
          <cell r="J1254" t="str">
            <v>034.39600.0000.1080</v>
          </cell>
          <cell r="L1254">
            <v>1827.63</v>
          </cell>
        </row>
        <row r="1255">
          <cell r="J1255" t="str">
            <v>034.39603.0000.1080</v>
          </cell>
          <cell r="L1255">
            <v>0</v>
          </cell>
        </row>
        <row r="1256">
          <cell r="J1256" t="str">
            <v>034.39604.0000.1080</v>
          </cell>
          <cell r="L1256">
            <v>577.04</v>
          </cell>
        </row>
        <row r="1257">
          <cell r="J1257" t="str">
            <v>034.39605.0000.1080</v>
          </cell>
          <cell r="L1257">
            <v>0</v>
          </cell>
        </row>
        <row r="1258">
          <cell r="J1258" t="str">
            <v>034.39700.0000.1080</v>
          </cell>
          <cell r="L1258">
            <v>98.44</v>
          </cell>
        </row>
        <row r="1259">
          <cell r="J1259" t="str">
            <v>034.39701.0000.1080</v>
          </cell>
          <cell r="L1259">
            <v>0</v>
          </cell>
        </row>
        <row r="1260">
          <cell r="J1260" t="str">
            <v>034.39702.0000.1080</v>
          </cell>
          <cell r="L1260">
            <v>230.96</v>
          </cell>
        </row>
        <row r="1261">
          <cell r="J1261" t="str">
            <v>034.39800.0000.1080</v>
          </cell>
          <cell r="L1261">
            <v>131.16</v>
          </cell>
        </row>
        <row r="1262">
          <cell r="J1262" t="str">
            <v>034.39900.0000.1080</v>
          </cell>
          <cell r="L1262">
            <v>-559.66</v>
          </cell>
        </row>
        <row r="1263">
          <cell r="J1263" t="str">
            <v>034.39901.0000.1080</v>
          </cell>
          <cell r="L1263">
            <v>127.59</v>
          </cell>
        </row>
        <row r="1264">
          <cell r="J1264" t="str">
            <v>034.39902.0000.1080</v>
          </cell>
          <cell r="L1264">
            <v>208.64</v>
          </cell>
        </row>
        <row r="1265">
          <cell r="J1265" t="str">
            <v>034.39906.0000.1080</v>
          </cell>
          <cell r="L1265">
            <v>5391.84</v>
          </cell>
        </row>
        <row r="1266">
          <cell r="J1266" t="str">
            <v>034.39907.0000.1080</v>
          </cell>
          <cell r="L1266">
            <v>249.43</v>
          </cell>
        </row>
        <row r="1267">
          <cell r="J1267" t="str">
            <v>034.39908.0000.1080</v>
          </cell>
          <cell r="L1267">
            <v>790.19</v>
          </cell>
        </row>
        <row r="1268">
          <cell r="J1268" t="str">
            <v>034..0000.1080</v>
          </cell>
          <cell r="L1268">
            <v>0</v>
          </cell>
        </row>
        <row r="1269">
          <cell r="J1269" t="str">
            <v>035.30300.0000.1080</v>
          </cell>
          <cell r="L1269">
            <v>0</v>
          </cell>
        </row>
        <row r="1270">
          <cell r="J1270" t="str">
            <v>035.32540.0000.1080</v>
          </cell>
          <cell r="L1270">
            <v>0</v>
          </cell>
        </row>
        <row r="1271">
          <cell r="J1271" t="str">
            <v>035.32800.0000.1080</v>
          </cell>
          <cell r="L1271">
            <v>0</v>
          </cell>
        </row>
        <row r="1272">
          <cell r="J1272" t="str">
            <v>035.32900.0000.1080</v>
          </cell>
          <cell r="L1272">
            <v>0</v>
          </cell>
        </row>
        <row r="1273">
          <cell r="J1273" t="str">
            <v>035.33200.0000.1080</v>
          </cell>
          <cell r="L1273">
            <v>2760.23</v>
          </cell>
        </row>
        <row r="1274">
          <cell r="J1274" t="str">
            <v>035.33300.0000.1080</v>
          </cell>
          <cell r="L1274">
            <v>0</v>
          </cell>
        </row>
        <row r="1275">
          <cell r="J1275" t="str">
            <v>035.33400.0000.1080</v>
          </cell>
          <cell r="L1275">
            <v>488.95</v>
          </cell>
        </row>
        <row r="1276">
          <cell r="J1276" t="str">
            <v>035.34000.0000.1080</v>
          </cell>
          <cell r="L1276">
            <v>71.739999999999995</v>
          </cell>
        </row>
        <row r="1277">
          <cell r="J1277" t="str">
            <v>035.34200.0000.1080</v>
          </cell>
          <cell r="L1277">
            <v>10.5</v>
          </cell>
        </row>
        <row r="1278">
          <cell r="J1278" t="str">
            <v>035.34400.0000.1080</v>
          </cell>
          <cell r="L1278">
            <v>0</v>
          </cell>
        </row>
        <row r="1279">
          <cell r="J1279" t="str">
            <v>035.34500.0000.1080</v>
          </cell>
          <cell r="L1279">
            <v>3.18</v>
          </cell>
        </row>
        <row r="1280">
          <cell r="J1280" t="str">
            <v>035.36500.0000.1080</v>
          </cell>
          <cell r="L1280">
            <v>0</v>
          </cell>
        </row>
        <row r="1281">
          <cell r="J1281" t="str">
            <v>035.36600.0000.1080</v>
          </cell>
          <cell r="L1281">
            <v>0</v>
          </cell>
        </row>
        <row r="1282">
          <cell r="J1282" t="str">
            <v>035.36700.0000.1080</v>
          </cell>
          <cell r="L1282">
            <v>10941.03</v>
          </cell>
        </row>
        <row r="1283">
          <cell r="J1283" t="str">
            <v>035.36701.0000.1080</v>
          </cell>
          <cell r="L1283">
            <v>0</v>
          </cell>
        </row>
        <row r="1284">
          <cell r="J1284" t="str">
            <v>035.36800.0000.1080</v>
          </cell>
          <cell r="L1284">
            <v>0</v>
          </cell>
        </row>
        <row r="1285">
          <cell r="J1285" t="str">
            <v>035.36900.0000.1080</v>
          </cell>
          <cell r="L1285">
            <v>0</v>
          </cell>
        </row>
        <row r="1286">
          <cell r="J1286" t="str">
            <v>035.37100.0000.1080</v>
          </cell>
          <cell r="L1286">
            <v>0</v>
          </cell>
        </row>
        <row r="1287">
          <cell r="J1287" t="str">
            <v>035.37400.0000.1080</v>
          </cell>
          <cell r="L1287">
            <v>0</v>
          </cell>
        </row>
        <row r="1288">
          <cell r="J1288" t="str">
            <v>035.37500.0000.1080</v>
          </cell>
          <cell r="L1288">
            <v>66.45</v>
          </cell>
        </row>
        <row r="1289">
          <cell r="J1289" t="str">
            <v>035.37600.0000.1080</v>
          </cell>
          <cell r="L1289">
            <v>659.37</v>
          </cell>
        </row>
        <row r="1290">
          <cell r="J1290" t="str">
            <v>035.37601.0000.1080</v>
          </cell>
          <cell r="L1290">
            <v>11195.37</v>
          </cell>
        </row>
        <row r="1291">
          <cell r="J1291" t="str">
            <v>035.37602.0000.1080</v>
          </cell>
          <cell r="L1291">
            <v>19578.150000000001</v>
          </cell>
        </row>
        <row r="1292">
          <cell r="J1292" t="str">
            <v>035.37800.0000.1080</v>
          </cell>
          <cell r="L1292">
            <v>744.19</v>
          </cell>
        </row>
        <row r="1293">
          <cell r="J1293" t="str">
            <v>035.37900.0000.1080</v>
          </cell>
          <cell r="L1293">
            <v>61.36</v>
          </cell>
        </row>
        <row r="1294">
          <cell r="J1294" t="str">
            <v>035.38000.0000.1080</v>
          </cell>
          <cell r="L1294">
            <v>17313.61</v>
          </cell>
        </row>
        <row r="1295">
          <cell r="J1295" t="str">
            <v>035.38100.0000.1080</v>
          </cell>
          <cell r="L1295">
            <v>4669.8</v>
          </cell>
        </row>
        <row r="1296">
          <cell r="J1296" t="str">
            <v>035.38200.0000.1080</v>
          </cell>
          <cell r="L1296">
            <v>5238.72</v>
          </cell>
        </row>
        <row r="1297">
          <cell r="J1297" t="str">
            <v>035.38300.0000.1080</v>
          </cell>
          <cell r="L1297">
            <v>1065.49</v>
          </cell>
        </row>
        <row r="1298">
          <cell r="J1298" t="str">
            <v>035.38400.0000.1080</v>
          </cell>
          <cell r="L1298">
            <v>0</v>
          </cell>
        </row>
        <row r="1299">
          <cell r="J1299" t="str">
            <v>035.38500.0000.1080</v>
          </cell>
          <cell r="L1299">
            <v>339.85</v>
          </cell>
        </row>
        <row r="1300">
          <cell r="J1300" t="str">
            <v>035.39000.0000.1080</v>
          </cell>
          <cell r="L1300">
            <v>227.71</v>
          </cell>
        </row>
        <row r="1301">
          <cell r="J1301" t="str">
            <v>035.39003.0000.1080</v>
          </cell>
          <cell r="L1301">
            <v>12.85</v>
          </cell>
        </row>
        <row r="1302">
          <cell r="J1302" t="str">
            <v>035.39100.0000.1080</v>
          </cell>
          <cell r="L1302">
            <v>26.09</v>
          </cell>
        </row>
        <row r="1303">
          <cell r="J1303" t="str">
            <v>035.39103.0000.1080</v>
          </cell>
          <cell r="L1303">
            <v>261.04000000000002</v>
          </cell>
        </row>
        <row r="1304">
          <cell r="J1304" t="str">
            <v>035.39200.0000.1080</v>
          </cell>
          <cell r="L1304">
            <v>0</v>
          </cell>
        </row>
        <row r="1305">
          <cell r="J1305" t="str">
            <v>035.39300.0000.1080</v>
          </cell>
          <cell r="L1305">
            <v>0</v>
          </cell>
        </row>
        <row r="1306">
          <cell r="J1306" t="str">
            <v>035.39400.0000.1080</v>
          </cell>
          <cell r="L1306">
            <v>1934.41</v>
          </cell>
        </row>
        <row r="1307">
          <cell r="J1307" t="str">
            <v>035.39500.0000.1080</v>
          </cell>
          <cell r="L1307">
            <v>127.59</v>
          </cell>
        </row>
        <row r="1308">
          <cell r="J1308" t="str">
            <v>035.39600.0000.1080</v>
          </cell>
          <cell r="L1308">
            <v>676.58</v>
          </cell>
        </row>
        <row r="1309">
          <cell r="J1309" t="str">
            <v>035.39603.0000.1080</v>
          </cell>
          <cell r="L1309">
            <v>1591.2</v>
          </cell>
        </row>
        <row r="1310">
          <cell r="J1310" t="str">
            <v>035.39604.0000.1080</v>
          </cell>
          <cell r="L1310">
            <v>493.32</v>
          </cell>
        </row>
        <row r="1311">
          <cell r="J1311" t="str">
            <v>035.39700.0000.1080</v>
          </cell>
          <cell r="L1311">
            <v>333.15</v>
          </cell>
        </row>
        <row r="1312">
          <cell r="J1312" t="str">
            <v>035.39701.0000.1080</v>
          </cell>
          <cell r="L1312">
            <v>0</v>
          </cell>
        </row>
        <row r="1313">
          <cell r="J1313" t="str">
            <v>035.39702.0000.1080</v>
          </cell>
          <cell r="L1313">
            <v>0</v>
          </cell>
        </row>
        <row r="1314">
          <cell r="J1314" t="str">
            <v>035.39800.0000.1080</v>
          </cell>
          <cell r="L1314">
            <v>714.28</v>
          </cell>
        </row>
        <row r="1315">
          <cell r="J1315" t="str">
            <v>035.39900.0000.1080</v>
          </cell>
          <cell r="L1315">
            <v>1489.83</v>
          </cell>
        </row>
        <row r="1316">
          <cell r="J1316" t="str">
            <v>035.39901.0000.1080</v>
          </cell>
          <cell r="L1316">
            <v>107.57</v>
          </cell>
        </row>
        <row r="1317">
          <cell r="J1317" t="str">
            <v>035.39902.0000.1080</v>
          </cell>
          <cell r="L1317">
            <v>175.92</v>
          </cell>
        </row>
        <row r="1318">
          <cell r="J1318" t="str">
            <v>035.39906.0000.1080</v>
          </cell>
          <cell r="L1318">
            <v>0</v>
          </cell>
        </row>
        <row r="1319">
          <cell r="J1319" t="str">
            <v>035.39907.0000.1080</v>
          </cell>
          <cell r="L1319">
            <v>276.91000000000003</v>
          </cell>
        </row>
        <row r="1320">
          <cell r="J1320" t="str">
            <v>035.39908.0000.1080</v>
          </cell>
          <cell r="L1320">
            <v>666.24</v>
          </cell>
        </row>
        <row r="1321">
          <cell r="J1321" t="str">
            <v>035..0000.1080</v>
          </cell>
          <cell r="L1321">
            <v>0</v>
          </cell>
        </row>
        <row r="1322">
          <cell r="J1322" t="str">
            <v>036.32800.0000.1080</v>
          </cell>
          <cell r="L1322">
            <v>0</v>
          </cell>
        </row>
        <row r="1323">
          <cell r="J1323" t="str">
            <v>036.33200.0000.1080</v>
          </cell>
          <cell r="L1323">
            <v>405.28</v>
          </cell>
        </row>
        <row r="1324">
          <cell r="J1324" t="str">
            <v>036.33300.0000.1080</v>
          </cell>
          <cell r="L1324">
            <v>0</v>
          </cell>
        </row>
        <row r="1325">
          <cell r="J1325" t="str">
            <v>036.33400.0000.1080</v>
          </cell>
          <cell r="L1325">
            <v>179.26</v>
          </cell>
        </row>
        <row r="1326">
          <cell r="J1326" t="str">
            <v>036.36600.0000.1080</v>
          </cell>
          <cell r="L1326">
            <v>6.86</v>
          </cell>
        </row>
        <row r="1327">
          <cell r="J1327" t="str">
            <v>036.36701.0000.1080</v>
          </cell>
          <cell r="L1327">
            <v>0</v>
          </cell>
        </row>
        <row r="1328">
          <cell r="J1328" t="str">
            <v>036.36800.0000.1080</v>
          </cell>
          <cell r="L1328">
            <v>199.02</v>
          </cell>
        </row>
        <row r="1329">
          <cell r="J1329" t="str">
            <v>036.36900.0000.1080</v>
          </cell>
          <cell r="L1329">
            <v>159.62</v>
          </cell>
        </row>
        <row r="1330">
          <cell r="J1330" t="str">
            <v>036.37400.0000.1080</v>
          </cell>
          <cell r="L1330">
            <v>0</v>
          </cell>
        </row>
        <row r="1331">
          <cell r="J1331" t="str">
            <v>036.37500.0000.1080</v>
          </cell>
          <cell r="L1331">
            <v>78.88</v>
          </cell>
        </row>
        <row r="1332">
          <cell r="J1332" t="str">
            <v>036.37600.0000.1080</v>
          </cell>
          <cell r="L1332">
            <v>851.01</v>
          </cell>
        </row>
        <row r="1333">
          <cell r="J1333" t="str">
            <v>036.37601.0000.1080</v>
          </cell>
          <cell r="L1333">
            <v>13525.52</v>
          </cell>
        </row>
        <row r="1334">
          <cell r="J1334" t="str">
            <v>036.37602.0000.1080</v>
          </cell>
          <cell r="L1334">
            <v>12301.72</v>
          </cell>
        </row>
        <row r="1335">
          <cell r="J1335" t="str">
            <v>036.37800.0000.1080</v>
          </cell>
          <cell r="L1335">
            <v>0</v>
          </cell>
        </row>
        <row r="1336">
          <cell r="J1336" t="str">
            <v>036.37900.0000.1080</v>
          </cell>
          <cell r="L1336">
            <v>558.29999999999995</v>
          </cell>
        </row>
        <row r="1337">
          <cell r="J1337" t="str">
            <v>036.38000.0000.1080</v>
          </cell>
          <cell r="L1337">
            <v>15003.6</v>
          </cell>
        </row>
        <row r="1338">
          <cell r="J1338" t="str">
            <v>036.38100.0000.1080</v>
          </cell>
          <cell r="L1338">
            <v>3253.89</v>
          </cell>
        </row>
        <row r="1339">
          <cell r="J1339" t="str">
            <v>036.38200.0000.1080</v>
          </cell>
          <cell r="L1339">
            <v>9519.2099999999991</v>
          </cell>
        </row>
        <row r="1340">
          <cell r="J1340" t="str">
            <v>036.38300.0000.1080</v>
          </cell>
          <cell r="L1340">
            <v>591.38</v>
          </cell>
        </row>
        <row r="1341">
          <cell r="J1341" t="str">
            <v>036.38400.0000.1080</v>
          </cell>
          <cell r="L1341">
            <v>27.63</v>
          </cell>
        </row>
        <row r="1342">
          <cell r="J1342" t="str">
            <v>036.38500.0000.1080</v>
          </cell>
          <cell r="L1342">
            <v>315.25</v>
          </cell>
        </row>
        <row r="1343">
          <cell r="J1343" t="str">
            <v>036.38700.0000.1080</v>
          </cell>
          <cell r="L1343">
            <v>42.29</v>
          </cell>
        </row>
        <row r="1344">
          <cell r="J1344" t="str">
            <v>036.39000.0000.1080</v>
          </cell>
          <cell r="L1344">
            <v>445.87</v>
          </cell>
        </row>
        <row r="1345">
          <cell r="J1345" t="str">
            <v>036.39100.0000.1080</v>
          </cell>
          <cell r="L1345">
            <v>68.84</v>
          </cell>
        </row>
        <row r="1346">
          <cell r="J1346" t="str">
            <v>036.39103.0000.1080</v>
          </cell>
          <cell r="L1346">
            <v>82.67</v>
          </cell>
        </row>
        <row r="1347">
          <cell r="J1347" t="str">
            <v>036.39200.0000.1080</v>
          </cell>
          <cell r="L1347">
            <v>236.66</v>
          </cell>
        </row>
        <row r="1348">
          <cell r="J1348" t="str">
            <v>036.39300.0000.1080</v>
          </cell>
          <cell r="L1348">
            <v>0</v>
          </cell>
        </row>
        <row r="1349">
          <cell r="J1349" t="str">
            <v>036.39400.0000.1080</v>
          </cell>
          <cell r="L1349">
            <v>2137.87</v>
          </cell>
        </row>
        <row r="1350">
          <cell r="J1350" t="str">
            <v>036.39500.0000.1080</v>
          </cell>
          <cell r="L1350">
            <v>0</v>
          </cell>
        </row>
        <row r="1351">
          <cell r="J1351" t="str">
            <v>036.39600.0000.1080</v>
          </cell>
          <cell r="L1351">
            <v>384.09</v>
          </cell>
        </row>
        <row r="1352">
          <cell r="J1352" t="str">
            <v>036.39604.0000.1080</v>
          </cell>
          <cell r="L1352">
            <v>0</v>
          </cell>
        </row>
        <row r="1353">
          <cell r="J1353" t="str">
            <v>036.39700.0000.1080</v>
          </cell>
          <cell r="L1353">
            <v>0</v>
          </cell>
        </row>
        <row r="1354">
          <cell r="J1354" t="str">
            <v>036.39701.0000.1080</v>
          </cell>
          <cell r="L1354">
            <v>99.28</v>
          </cell>
        </row>
        <row r="1355">
          <cell r="J1355" t="str">
            <v>036.39702.0000.1080</v>
          </cell>
          <cell r="L1355">
            <v>3.83</v>
          </cell>
        </row>
        <row r="1356">
          <cell r="J1356" t="str">
            <v>036.39800.0000.1080</v>
          </cell>
          <cell r="L1356">
            <v>20.29</v>
          </cell>
        </row>
        <row r="1357">
          <cell r="J1357" t="str">
            <v>036.39900.0000.1080</v>
          </cell>
          <cell r="L1357">
            <v>0</v>
          </cell>
        </row>
        <row r="1358">
          <cell r="J1358" t="str">
            <v>036.39901.0000.1080</v>
          </cell>
          <cell r="L1358">
            <v>68.38</v>
          </cell>
        </row>
        <row r="1359">
          <cell r="J1359" t="str">
            <v>036.39902.0000.1080</v>
          </cell>
          <cell r="L1359">
            <v>111.82</v>
          </cell>
        </row>
        <row r="1360">
          <cell r="J1360" t="str">
            <v>036.39905.0000.1080</v>
          </cell>
          <cell r="L1360">
            <v>0</v>
          </cell>
        </row>
        <row r="1361">
          <cell r="J1361" t="str">
            <v>036.39906.0000.1080</v>
          </cell>
          <cell r="L1361">
            <v>0</v>
          </cell>
        </row>
        <row r="1362">
          <cell r="J1362" t="str">
            <v>036.39907.0000.1080</v>
          </cell>
          <cell r="L1362">
            <v>469.03</v>
          </cell>
        </row>
        <row r="1363">
          <cell r="J1363" t="str">
            <v>036.39908.0000.1080</v>
          </cell>
          <cell r="L1363">
            <v>423.5</v>
          </cell>
        </row>
        <row r="1364">
          <cell r="J1364" t="str">
            <v>036..0000.1080</v>
          </cell>
          <cell r="L1364">
            <v>0</v>
          </cell>
        </row>
        <row r="1365">
          <cell r="J1365" t="str">
            <v>037..0000.1080</v>
          </cell>
          <cell r="L1365">
            <v>0</v>
          </cell>
        </row>
        <row r="1366">
          <cell r="J1366" t="str">
            <v>038..0000.1080</v>
          </cell>
          <cell r="L1366">
            <v>0</v>
          </cell>
        </row>
        <row r="1367">
          <cell r="J1367" t="str">
            <v>039..0000.1080</v>
          </cell>
          <cell r="L1367">
            <v>0</v>
          </cell>
        </row>
        <row r="1368">
          <cell r="J1368" t="str">
            <v>041.37601.0000.1080</v>
          </cell>
          <cell r="L1368">
            <v>1251.8699999999999</v>
          </cell>
        </row>
        <row r="1369">
          <cell r="J1369" t="str">
            <v>041.37602.0000.1080</v>
          </cell>
          <cell r="L1369">
            <v>350.31</v>
          </cell>
        </row>
        <row r="1370">
          <cell r="J1370" t="str">
            <v>041.37800.0000.1080</v>
          </cell>
          <cell r="L1370">
            <v>75.650000000000006</v>
          </cell>
        </row>
        <row r="1371">
          <cell r="J1371" t="str">
            <v>041.38000.0000.1080</v>
          </cell>
          <cell r="L1371">
            <v>454.02</v>
          </cell>
        </row>
        <row r="1372">
          <cell r="J1372" t="str">
            <v>041.38100.0000.1080</v>
          </cell>
          <cell r="L1372">
            <v>986.76</v>
          </cell>
        </row>
        <row r="1373">
          <cell r="J1373" t="str">
            <v>041.38300.0000.1080</v>
          </cell>
          <cell r="L1373">
            <v>142.55000000000001</v>
          </cell>
        </row>
        <row r="1374">
          <cell r="J1374" t="str">
            <v>041.39100.0000.1080</v>
          </cell>
          <cell r="L1374">
            <v>77.19</v>
          </cell>
        </row>
        <row r="1375">
          <cell r="J1375" t="str">
            <v>041.39200.0000.1080</v>
          </cell>
          <cell r="L1375">
            <v>1113.96</v>
          </cell>
        </row>
        <row r="1376">
          <cell r="J1376" t="str">
            <v>041.39400.0000.1080</v>
          </cell>
          <cell r="L1376">
            <v>291.19</v>
          </cell>
        </row>
        <row r="1377">
          <cell r="J1377" t="str">
            <v>041.39600.0000.1080</v>
          </cell>
          <cell r="L1377">
            <v>0</v>
          </cell>
        </row>
        <row r="1378">
          <cell r="J1378" t="str">
            <v>041.39700.0000.1080</v>
          </cell>
          <cell r="L1378">
            <v>3.11</v>
          </cell>
        </row>
        <row r="1379">
          <cell r="J1379" t="str">
            <v>041.39701.0000.1080</v>
          </cell>
          <cell r="L1379">
            <v>0</v>
          </cell>
        </row>
        <row r="1380">
          <cell r="J1380" t="str">
            <v>041.39906.0000.1080</v>
          </cell>
          <cell r="L1380">
            <v>172.6</v>
          </cell>
        </row>
        <row r="1381">
          <cell r="J1381" t="str">
            <v>041.39907.0000.1080</v>
          </cell>
          <cell r="L1381">
            <v>196.12</v>
          </cell>
        </row>
        <row r="1382">
          <cell r="J1382" t="str">
            <v>041..0000.1080</v>
          </cell>
          <cell r="L1382">
            <v>0</v>
          </cell>
        </row>
        <row r="1383">
          <cell r="J1383" t="str">
            <v>079.00000.0000.1080</v>
          </cell>
          <cell r="L1383">
            <v>0</v>
          </cell>
        </row>
        <row r="1384">
          <cell r="J1384" t="str">
            <v>080.39906.0000.1080</v>
          </cell>
          <cell r="L1384">
            <v>430.32</v>
          </cell>
        </row>
        <row r="1385">
          <cell r="J1385" t="str">
            <v>080..0000.1080</v>
          </cell>
          <cell r="L1385">
            <v>0</v>
          </cell>
        </row>
        <row r="1386">
          <cell r="J1386" t="str">
            <v>081.30200.0000.1080</v>
          </cell>
          <cell r="L1386">
            <v>0</v>
          </cell>
        </row>
        <row r="1387">
          <cell r="J1387" t="str">
            <v>081.30300.0000.1080</v>
          </cell>
          <cell r="L1387">
            <v>0</v>
          </cell>
        </row>
        <row r="1388">
          <cell r="J1388" t="str">
            <v>081.32540.0000.1080</v>
          </cell>
          <cell r="L1388">
            <v>3.48</v>
          </cell>
        </row>
        <row r="1389">
          <cell r="J1389" t="str">
            <v>081.32800.0000.1080</v>
          </cell>
          <cell r="L1389">
            <v>6.38</v>
          </cell>
        </row>
        <row r="1390">
          <cell r="J1390" t="str">
            <v>081.33200.0000.1080</v>
          </cell>
          <cell r="L1390">
            <v>634.26</v>
          </cell>
        </row>
        <row r="1391">
          <cell r="J1391" t="str">
            <v>081.33400.0000.1080</v>
          </cell>
          <cell r="L1391">
            <v>581.30999999999995</v>
          </cell>
        </row>
        <row r="1392">
          <cell r="J1392" t="str">
            <v>081.36500.0000.1080</v>
          </cell>
          <cell r="L1392">
            <v>0</v>
          </cell>
        </row>
        <row r="1393">
          <cell r="J1393" t="str">
            <v>081.36520.0000.1080</v>
          </cell>
          <cell r="L1393">
            <v>0</v>
          </cell>
        </row>
        <row r="1394">
          <cell r="J1394" t="str">
            <v>081.36601.0000.1080</v>
          </cell>
          <cell r="L1394">
            <v>0</v>
          </cell>
        </row>
        <row r="1395">
          <cell r="J1395" t="str">
            <v>081.36700.0000.1080</v>
          </cell>
          <cell r="L1395">
            <v>2230.81</v>
          </cell>
        </row>
        <row r="1396">
          <cell r="J1396" t="str">
            <v>081.36701.0000.1080</v>
          </cell>
          <cell r="L1396">
            <v>0</v>
          </cell>
        </row>
        <row r="1397">
          <cell r="J1397" t="str">
            <v>081.36900.0000.1080</v>
          </cell>
          <cell r="L1397">
            <v>16.84</v>
          </cell>
        </row>
        <row r="1398">
          <cell r="J1398" t="str">
            <v>081.37000.0000.1080</v>
          </cell>
          <cell r="L1398">
            <v>0</v>
          </cell>
        </row>
        <row r="1399">
          <cell r="J1399" t="str">
            <v>081.37100.0000.1080</v>
          </cell>
          <cell r="L1399">
            <v>0</v>
          </cell>
        </row>
        <row r="1400">
          <cell r="J1400" t="str">
            <v>081.37400.0000.1080</v>
          </cell>
          <cell r="L1400">
            <v>0</v>
          </cell>
        </row>
        <row r="1401">
          <cell r="J1401" t="str">
            <v>081.37402.0000.1080</v>
          </cell>
          <cell r="L1401">
            <v>0</v>
          </cell>
        </row>
        <row r="1402">
          <cell r="J1402" t="str">
            <v>081.37500.0000.1080</v>
          </cell>
          <cell r="L1402">
            <v>336.99</v>
          </cell>
        </row>
        <row r="1403">
          <cell r="J1403" t="str">
            <v>081.37501.0000.1080</v>
          </cell>
          <cell r="L1403">
            <v>0</v>
          </cell>
        </row>
        <row r="1404">
          <cell r="J1404" t="str">
            <v>081.37600.0000.1080</v>
          </cell>
          <cell r="L1404">
            <v>11593.36</v>
          </cell>
        </row>
        <row r="1405">
          <cell r="J1405" t="str">
            <v>081.37601.0000.1080</v>
          </cell>
          <cell r="L1405">
            <v>68221.600000000006</v>
          </cell>
        </row>
        <row r="1406">
          <cell r="J1406" t="str">
            <v>081.37602.0000.1080</v>
          </cell>
          <cell r="L1406">
            <v>117145.58</v>
          </cell>
        </row>
        <row r="1407">
          <cell r="J1407" t="str">
            <v>081.37800.0000.1080</v>
          </cell>
          <cell r="L1407">
            <v>6525.18</v>
          </cell>
        </row>
        <row r="1408">
          <cell r="J1408" t="str">
            <v>081.37900.0000.1080</v>
          </cell>
          <cell r="L1408">
            <v>4664.1899999999996</v>
          </cell>
        </row>
        <row r="1409">
          <cell r="J1409" t="str">
            <v>081.37905.0000.1080</v>
          </cell>
          <cell r="L1409">
            <v>0</v>
          </cell>
        </row>
        <row r="1410">
          <cell r="J1410" t="str">
            <v>081.38000.0000.1080</v>
          </cell>
          <cell r="L1410">
            <v>108648.01</v>
          </cell>
        </row>
        <row r="1411">
          <cell r="J1411" t="str">
            <v>081.38100.0000.1080</v>
          </cell>
          <cell r="L1411">
            <v>26105</v>
          </cell>
        </row>
        <row r="1412">
          <cell r="J1412" t="str">
            <v>081.38200.0000.1080</v>
          </cell>
          <cell r="L1412">
            <v>75907.25</v>
          </cell>
        </row>
        <row r="1413">
          <cell r="J1413" t="str">
            <v>081.38300.0000.1080</v>
          </cell>
          <cell r="L1413">
            <v>4380.25</v>
          </cell>
        </row>
        <row r="1414">
          <cell r="J1414" t="str">
            <v>081.38400.0000.1080</v>
          </cell>
          <cell r="L1414">
            <v>0</v>
          </cell>
        </row>
        <row r="1415">
          <cell r="J1415" t="str">
            <v>081.38500.0000.1080</v>
          </cell>
          <cell r="L1415">
            <v>2144.25</v>
          </cell>
        </row>
        <row r="1416">
          <cell r="J1416" t="str">
            <v>081.38700.0000.1080</v>
          </cell>
          <cell r="L1416">
            <v>51.08</v>
          </cell>
        </row>
        <row r="1417">
          <cell r="J1417" t="str">
            <v>081.38900.0000.1080</v>
          </cell>
          <cell r="L1417">
            <v>0</v>
          </cell>
        </row>
        <row r="1418">
          <cell r="J1418" t="str">
            <v>081.39000.0000.1080</v>
          </cell>
          <cell r="L1418">
            <v>3558.48</v>
          </cell>
        </row>
        <row r="1419">
          <cell r="J1419" t="str">
            <v>081.39003.0000.1080</v>
          </cell>
          <cell r="L1419">
            <v>0</v>
          </cell>
        </row>
        <row r="1420">
          <cell r="J1420" t="str">
            <v>081.39009.0000.1080</v>
          </cell>
          <cell r="L1420">
            <v>0</v>
          </cell>
        </row>
        <row r="1421">
          <cell r="J1421" t="str">
            <v>081.39100.0000.1080</v>
          </cell>
          <cell r="L1421">
            <v>2764.59</v>
          </cell>
        </row>
        <row r="1422">
          <cell r="J1422" t="str">
            <v>081.39103.0000.1080</v>
          </cell>
          <cell r="L1422">
            <v>0</v>
          </cell>
        </row>
        <row r="1423">
          <cell r="J1423" t="str">
            <v>081.39200.0000.1080</v>
          </cell>
          <cell r="L1423">
            <v>2553.15</v>
          </cell>
        </row>
        <row r="1424">
          <cell r="J1424" t="str">
            <v>081.39300.0000.1080</v>
          </cell>
          <cell r="L1424">
            <v>80.8</v>
          </cell>
        </row>
        <row r="1425">
          <cell r="J1425" t="str">
            <v>081.39400.0000.1080</v>
          </cell>
          <cell r="L1425">
            <v>4778.5</v>
          </cell>
        </row>
        <row r="1426">
          <cell r="J1426" t="str">
            <v>081.39500.0000.1080</v>
          </cell>
          <cell r="L1426">
            <v>6.03</v>
          </cell>
        </row>
        <row r="1427">
          <cell r="J1427" t="str">
            <v>081.39600.0000.1080</v>
          </cell>
          <cell r="L1427">
            <v>2011.12</v>
          </cell>
        </row>
        <row r="1428">
          <cell r="J1428" t="str">
            <v>081.39603.0000.1080</v>
          </cell>
          <cell r="L1428">
            <v>732.11</v>
          </cell>
        </row>
        <row r="1429">
          <cell r="J1429" t="str">
            <v>081.39604.0000.1080</v>
          </cell>
          <cell r="L1429">
            <v>1018.38</v>
          </cell>
        </row>
        <row r="1430">
          <cell r="J1430" t="str">
            <v>081.39605.0000.1080</v>
          </cell>
          <cell r="L1430">
            <v>27.68</v>
          </cell>
        </row>
        <row r="1431">
          <cell r="J1431" t="str">
            <v>081.39700.0000.1080</v>
          </cell>
          <cell r="L1431">
            <v>1808.1</v>
          </cell>
        </row>
        <row r="1432">
          <cell r="J1432" t="str">
            <v>081.39701.0000.1080</v>
          </cell>
          <cell r="L1432">
            <v>403.45</v>
          </cell>
        </row>
        <row r="1433">
          <cell r="J1433" t="str">
            <v>081.39702.0000.1080</v>
          </cell>
          <cell r="L1433">
            <v>0</v>
          </cell>
        </row>
        <row r="1434">
          <cell r="J1434" t="str">
            <v>081.39800.0000.1080</v>
          </cell>
          <cell r="L1434">
            <v>6191.91</v>
          </cell>
        </row>
        <row r="1435">
          <cell r="J1435" t="str">
            <v>081.39900.0000.1080</v>
          </cell>
          <cell r="L1435">
            <v>371.25</v>
          </cell>
        </row>
        <row r="1436">
          <cell r="J1436" t="str">
            <v>081.39901.0000.1080</v>
          </cell>
          <cell r="L1436">
            <v>200.16</v>
          </cell>
        </row>
        <row r="1437">
          <cell r="J1437" t="str">
            <v>081.39902.0000.1080</v>
          </cell>
          <cell r="L1437">
            <v>327.33</v>
          </cell>
        </row>
        <row r="1438">
          <cell r="J1438" t="str">
            <v>081.39906.0000.1080</v>
          </cell>
          <cell r="L1438">
            <v>11278.31</v>
          </cell>
        </row>
        <row r="1439">
          <cell r="J1439" t="str">
            <v>081.39907.0000.1080</v>
          </cell>
          <cell r="L1439">
            <v>348.1</v>
          </cell>
        </row>
        <row r="1440">
          <cell r="J1440" t="str">
            <v>081.39908.0000.1080</v>
          </cell>
          <cell r="L1440">
            <v>2240.67</v>
          </cell>
        </row>
        <row r="1441">
          <cell r="J1441" t="str">
            <v>081..0000.1080</v>
          </cell>
          <cell r="L1441">
            <v>0</v>
          </cell>
        </row>
        <row r="1442">
          <cell r="J1442" t="str">
            <v>082.30300.0000.1080</v>
          </cell>
          <cell r="L1442">
            <v>0</v>
          </cell>
        </row>
        <row r="1443">
          <cell r="J1443" t="str">
            <v>082.37400.0000.1080</v>
          </cell>
          <cell r="L1443">
            <v>0</v>
          </cell>
        </row>
        <row r="1444">
          <cell r="J1444" t="str">
            <v>082.37500.0000.1080</v>
          </cell>
          <cell r="L1444">
            <v>0</v>
          </cell>
        </row>
        <row r="1445">
          <cell r="J1445" t="str">
            <v>082.37600.0000.1080</v>
          </cell>
          <cell r="L1445">
            <v>0</v>
          </cell>
        </row>
        <row r="1446">
          <cell r="J1446" t="str">
            <v>082.37601.0000.1080</v>
          </cell>
          <cell r="L1446">
            <v>0</v>
          </cell>
        </row>
        <row r="1447">
          <cell r="J1447" t="str">
            <v>082.37602.0000.1080</v>
          </cell>
          <cell r="L1447">
            <v>-0.76</v>
          </cell>
        </row>
        <row r="1448">
          <cell r="J1448" t="str">
            <v>082.37800.0000.1080</v>
          </cell>
          <cell r="L1448">
            <v>0</v>
          </cell>
        </row>
        <row r="1449">
          <cell r="J1449" t="str">
            <v>082.37900.0000.1080</v>
          </cell>
          <cell r="L1449">
            <v>0</v>
          </cell>
        </row>
        <row r="1450">
          <cell r="J1450" t="str">
            <v>082.38000.0000.1080</v>
          </cell>
          <cell r="L1450">
            <v>3.52</v>
          </cell>
        </row>
        <row r="1451">
          <cell r="J1451" t="str">
            <v>082.38100.0000.1080</v>
          </cell>
          <cell r="L1451">
            <v>0</v>
          </cell>
        </row>
        <row r="1452">
          <cell r="J1452" t="str">
            <v>082.38200.0000.1080</v>
          </cell>
          <cell r="L1452">
            <v>0</v>
          </cell>
        </row>
        <row r="1453">
          <cell r="J1453" t="str">
            <v>082.38300.0000.1080</v>
          </cell>
          <cell r="L1453">
            <v>0</v>
          </cell>
        </row>
        <row r="1454">
          <cell r="J1454" t="str">
            <v>082.38500.0000.1080</v>
          </cell>
          <cell r="L1454">
            <v>0</v>
          </cell>
        </row>
        <row r="1455">
          <cell r="J1455" t="str">
            <v>082.38700.0000.1080</v>
          </cell>
          <cell r="L1455">
            <v>0</v>
          </cell>
        </row>
        <row r="1456">
          <cell r="J1456" t="str">
            <v>082.39000.0000.1080</v>
          </cell>
          <cell r="L1456">
            <v>0</v>
          </cell>
        </row>
        <row r="1457">
          <cell r="J1457" t="str">
            <v>082.39009.0000.1080</v>
          </cell>
          <cell r="L1457">
            <v>0</v>
          </cell>
        </row>
        <row r="1458">
          <cell r="J1458" t="str">
            <v>082.39100.0000.1080</v>
          </cell>
          <cell r="L1458">
            <v>0</v>
          </cell>
        </row>
        <row r="1459">
          <cell r="J1459" t="str">
            <v>082.39103.0000.1080</v>
          </cell>
          <cell r="L1459">
            <v>0</v>
          </cell>
        </row>
        <row r="1460">
          <cell r="J1460" t="str">
            <v>082.39200.0000.1080</v>
          </cell>
          <cell r="L1460">
            <v>0</v>
          </cell>
        </row>
        <row r="1461">
          <cell r="J1461" t="str">
            <v>082.39300.0000.1080</v>
          </cell>
          <cell r="L1461">
            <v>0</v>
          </cell>
        </row>
        <row r="1462">
          <cell r="J1462" t="str">
            <v>082.39400.0000.1080</v>
          </cell>
          <cell r="L1462">
            <v>0</v>
          </cell>
        </row>
        <row r="1463">
          <cell r="J1463" t="str">
            <v>082.39500.0000.1080</v>
          </cell>
          <cell r="L1463">
            <v>0</v>
          </cell>
        </row>
        <row r="1464">
          <cell r="J1464" t="str">
            <v>082.39600.0000.1080</v>
          </cell>
          <cell r="L1464">
            <v>0</v>
          </cell>
        </row>
        <row r="1465">
          <cell r="J1465" t="str">
            <v>082.39603.0000.1080</v>
          </cell>
          <cell r="L1465">
            <v>0</v>
          </cell>
        </row>
        <row r="1466">
          <cell r="J1466" t="str">
            <v>082.39604.0000.1080</v>
          </cell>
          <cell r="L1466">
            <v>0</v>
          </cell>
        </row>
        <row r="1467">
          <cell r="J1467" t="str">
            <v>082.39700.0000.1080</v>
          </cell>
          <cell r="L1467">
            <v>0</v>
          </cell>
        </row>
        <row r="1468">
          <cell r="J1468" t="str">
            <v>082.39701.0000.1080</v>
          </cell>
          <cell r="L1468">
            <v>0</v>
          </cell>
        </row>
        <row r="1469">
          <cell r="J1469" t="str">
            <v>082.39702.0000.1080</v>
          </cell>
          <cell r="L1469">
            <v>0</v>
          </cell>
        </row>
        <row r="1470">
          <cell r="J1470" t="str">
            <v>082.39800.0000.1080</v>
          </cell>
          <cell r="L1470">
            <v>0</v>
          </cell>
        </row>
        <row r="1471">
          <cell r="J1471" t="str">
            <v>082.39900.0000.1080</v>
          </cell>
          <cell r="L1471">
            <v>0</v>
          </cell>
        </row>
        <row r="1472">
          <cell r="J1472" t="str">
            <v>082.39901.0000.1080</v>
          </cell>
          <cell r="L1472">
            <v>0</v>
          </cell>
        </row>
        <row r="1473">
          <cell r="J1473" t="str">
            <v>082.39902.0000.1080</v>
          </cell>
          <cell r="L1473">
            <v>0</v>
          </cell>
        </row>
        <row r="1474">
          <cell r="J1474" t="str">
            <v>082.39906.0000.1080</v>
          </cell>
          <cell r="L1474">
            <v>0</v>
          </cell>
        </row>
        <row r="1475">
          <cell r="J1475" t="str">
            <v>082.39907.0000.1080</v>
          </cell>
          <cell r="L1475">
            <v>0</v>
          </cell>
        </row>
        <row r="1476">
          <cell r="J1476" t="str">
            <v>082.39908.0000.1080</v>
          </cell>
          <cell r="L1476">
            <v>0</v>
          </cell>
        </row>
        <row r="1477">
          <cell r="J1477" t="str">
            <v>082..0000.1080</v>
          </cell>
          <cell r="L1477">
            <v>0</v>
          </cell>
        </row>
        <row r="1478">
          <cell r="J1478" t="str">
            <v>083.37400.0000.1080</v>
          </cell>
          <cell r="L1478">
            <v>0</v>
          </cell>
        </row>
        <row r="1479">
          <cell r="J1479" t="str">
            <v>083.37500.0000.1080</v>
          </cell>
          <cell r="L1479">
            <v>0</v>
          </cell>
        </row>
        <row r="1480">
          <cell r="J1480" t="str">
            <v>083.37600.0000.1080</v>
          </cell>
          <cell r="L1480">
            <v>-0.72</v>
          </cell>
        </row>
        <row r="1481">
          <cell r="J1481" t="str">
            <v>083.37601.0000.1080</v>
          </cell>
          <cell r="L1481">
            <v>0</v>
          </cell>
        </row>
        <row r="1482">
          <cell r="J1482" t="str">
            <v>083.37602.0000.1080</v>
          </cell>
          <cell r="L1482">
            <v>0</v>
          </cell>
        </row>
        <row r="1483">
          <cell r="J1483" t="str">
            <v>083.37800.0000.1080</v>
          </cell>
          <cell r="L1483">
            <v>0</v>
          </cell>
        </row>
        <row r="1484">
          <cell r="J1484" t="str">
            <v>083.37900.0000.1080</v>
          </cell>
          <cell r="L1484">
            <v>0</v>
          </cell>
        </row>
        <row r="1485">
          <cell r="J1485" t="str">
            <v>083.38000.0000.1080</v>
          </cell>
          <cell r="L1485">
            <v>0</v>
          </cell>
        </row>
        <row r="1486">
          <cell r="J1486" t="str">
            <v>083.38100.0000.1080</v>
          </cell>
          <cell r="L1486">
            <v>0</v>
          </cell>
        </row>
        <row r="1487">
          <cell r="J1487" t="str">
            <v>083.38200.0000.1080</v>
          </cell>
          <cell r="L1487">
            <v>0</v>
          </cell>
        </row>
        <row r="1488">
          <cell r="J1488" t="str">
            <v>083.38300.0000.1080</v>
          </cell>
          <cell r="L1488">
            <v>0</v>
          </cell>
        </row>
        <row r="1489">
          <cell r="J1489" t="str">
            <v>083.38400.0000.1080</v>
          </cell>
          <cell r="L1489">
            <v>0</v>
          </cell>
        </row>
        <row r="1490">
          <cell r="J1490" t="str">
            <v>083.38500.0000.1080</v>
          </cell>
          <cell r="L1490">
            <v>0</v>
          </cell>
        </row>
        <row r="1491">
          <cell r="J1491" t="str">
            <v>083.38700.0000.1080</v>
          </cell>
          <cell r="L1491">
            <v>0</v>
          </cell>
        </row>
        <row r="1492">
          <cell r="J1492" t="str">
            <v>083.39000.0000.1080</v>
          </cell>
          <cell r="L1492">
            <v>0</v>
          </cell>
        </row>
        <row r="1493">
          <cell r="J1493" t="str">
            <v>083.39100.0000.1080</v>
          </cell>
          <cell r="L1493">
            <v>0</v>
          </cell>
        </row>
        <row r="1494">
          <cell r="J1494" t="str">
            <v>083.39103.0000.1080</v>
          </cell>
          <cell r="L1494">
            <v>0</v>
          </cell>
        </row>
        <row r="1495">
          <cell r="J1495" t="str">
            <v>083.39200.0000.1080</v>
          </cell>
          <cell r="L1495">
            <v>0</v>
          </cell>
        </row>
        <row r="1496">
          <cell r="J1496" t="str">
            <v>083.39300.0000.1080</v>
          </cell>
          <cell r="L1496">
            <v>0</v>
          </cell>
        </row>
        <row r="1497">
          <cell r="J1497" t="str">
            <v>083.39400.0000.1080</v>
          </cell>
          <cell r="L1497">
            <v>0</v>
          </cell>
        </row>
        <row r="1498">
          <cell r="J1498" t="str">
            <v>083.39500.0000.1080</v>
          </cell>
          <cell r="L1498">
            <v>0</v>
          </cell>
        </row>
        <row r="1499">
          <cell r="J1499" t="str">
            <v>083.39600.0000.1080</v>
          </cell>
          <cell r="L1499">
            <v>0</v>
          </cell>
        </row>
        <row r="1500">
          <cell r="J1500" t="str">
            <v>083.39603.0000.1080</v>
          </cell>
          <cell r="L1500">
            <v>0</v>
          </cell>
        </row>
        <row r="1501">
          <cell r="J1501" t="str">
            <v>083.39604.0000.1080</v>
          </cell>
          <cell r="L1501">
            <v>0</v>
          </cell>
        </row>
        <row r="1502">
          <cell r="J1502" t="str">
            <v>083.39700.0000.1080</v>
          </cell>
          <cell r="L1502">
            <v>0</v>
          </cell>
        </row>
        <row r="1503">
          <cell r="J1503" t="str">
            <v>083.39701.0000.1080</v>
          </cell>
          <cell r="L1503">
            <v>0</v>
          </cell>
        </row>
        <row r="1504">
          <cell r="J1504" t="str">
            <v>083.39702.0000.1080</v>
          </cell>
          <cell r="L1504">
            <v>0</v>
          </cell>
        </row>
        <row r="1505">
          <cell r="J1505" t="str">
            <v>083.39800.0000.1080</v>
          </cell>
          <cell r="L1505">
            <v>0</v>
          </cell>
        </row>
        <row r="1506">
          <cell r="J1506" t="str">
            <v>083.39900.0000.1080</v>
          </cell>
          <cell r="L1506">
            <v>0</v>
          </cell>
        </row>
        <row r="1507">
          <cell r="J1507" t="str">
            <v>083.39901.0000.1080</v>
          </cell>
          <cell r="L1507">
            <v>0</v>
          </cell>
        </row>
        <row r="1508">
          <cell r="J1508" t="str">
            <v>083.39902.0000.1080</v>
          </cell>
          <cell r="L1508">
            <v>0</v>
          </cell>
        </row>
        <row r="1509">
          <cell r="J1509" t="str">
            <v>083.39906.0000.1080</v>
          </cell>
          <cell r="L1509">
            <v>0</v>
          </cell>
        </row>
        <row r="1510">
          <cell r="J1510" t="str">
            <v>083.39907.0000.1080</v>
          </cell>
          <cell r="L1510">
            <v>0</v>
          </cell>
        </row>
        <row r="1511">
          <cell r="J1511" t="str">
            <v>083.39908.0000.1080</v>
          </cell>
          <cell r="L1511">
            <v>0</v>
          </cell>
        </row>
        <row r="1512">
          <cell r="J1512" t="str">
            <v>083..0000.1080</v>
          </cell>
          <cell r="L1512">
            <v>0</v>
          </cell>
        </row>
        <row r="1513">
          <cell r="J1513" t="str">
            <v>084.30100.0000.1080</v>
          </cell>
          <cell r="L1513">
            <v>0</v>
          </cell>
        </row>
        <row r="1514">
          <cell r="J1514" t="str">
            <v>084.30200.0000.1080</v>
          </cell>
          <cell r="L1514">
            <v>0</v>
          </cell>
        </row>
        <row r="1515">
          <cell r="J1515" t="str">
            <v>084.30300.0000.1080</v>
          </cell>
          <cell r="L1515">
            <v>0</v>
          </cell>
        </row>
        <row r="1516">
          <cell r="J1516" t="str">
            <v>084.36701.0000.1080</v>
          </cell>
          <cell r="L1516">
            <v>0</v>
          </cell>
        </row>
        <row r="1517">
          <cell r="J1517" t="str">
            <v>084.37400.0000.1080</v>
          </cell>
          <cell r="L1517">
            <v>0</v>
          </cell>
        </row>
        <row r="1518">
          <cell r="J1518" t="str">
            <v>084.37500.0000.1080</v>
          </cell>
          <cell r="L1518">
            <v>0</v>
          </cell>
        </row>
        <row r="1519">
          <cell r="J1519" t="str">
            <v>084.37600.0000.1080</v>
          </cell>
          <cell r="L1519">
            <v>0</v>
          </cell>
        </row>
        <row r="1520">
          <cell r="J1520" t="str">
            <v>084.37601.0000.1080</v>
          </cell>
          <cell r="L1520">
            <v>-6.84</v>
          </cell>
        </row>
        <row r="1521">
          <cell r="J1521" t="str">
            <v>084.37602.0000.1080</v>
          </cell>
          <cell r="L1521">
            <v>-6.67</v>
          </cell>
        </row>
        <row r="1522">
          <cell r="J1522" t="str">
            <v>084.37700.0000.1080</v>
          </cell>
          <cell r="L1522">
            <v>0</v>
          </cell>
        </row>
        <row r="1523">
          <cell r="J1523" t="str">
            <v>084.37800.0000.1080</v>
          </cell>
          <cell r="L1523">
            <v>0</v>
          </cell>
        </row>
        <row r="1524">
          <cell r="J1524" t="str">
            <v>084.37900.0000.1080</v>
          </cell>
          <cell r="L1524">
            <v>0</v>
          </cell>
        </row>
        <row r="1525">
          <cell r="J1525" t="str">
            <v>084.38000.0000.1080</v>
          </cell>
          <cell r="L1525">
            <v>0</v>
          </cell>
        </row>
        <row r="1526">
          <cell r="J1526" t="str">
            <v>084.38100.0000.1080</v>
          </cell>
          <cell r="L1526">
            <v>0</v>
          </cell>
        </row>
        <row r="1527">
          <cell r="J1527" t="str">
            <v>084.38200.0000.1080</v>
          </cell>
          <cell r="L1527">
            <v>-53.33</v>
          </cell>
        </row>
        <row r="1528">
          <cell r="J1528" t="str">
            <v>084.38300.0000.1080</v>
          </cell>
          <cell r="L1528">
            <v>0</v>
          </cell>
        </row>
        <row r="1529">
          <cell r="J1529" t="str">
            <v>084.38400.0000.1080</v>
          </cell>
          <cell r="L1529">
            <v>0</v>
          </cell>
        </row>
        <row r="1530">
          <cell r="J1530" t="str">
            <v>084.38500.0000.1080</v>
          </cell>
          <cell r="L1530">
            <v>0</v>
          </cell>
        </row>
        <row r="1531">
          <cell r="J1531" t="str">
            <v>084.38900.0000.1080</v>
          </cell>
          <cell r="L1531">
            <v>0</v>
          </cell>
        </row>
        <row r="1532">
          <cell r="J1532" t="str">
            <v>084.39000.0000.1080</v>
          </cell>
          <cell r="L1532">
            <v>0</v>
          </cell>
        </row>
        <row r="1533">
          <cell r="J1533" t="str">
            <v>084.39003.0000.1080</v>
          </cell>
          <cell r="L1533">
            <v>0</v>
          </cell>
        </row>
        <row r="1534">
          <cell r="J1534" t="str">
            <v>084.39009.0000.1080</v>
          </cell>
          <cell r="L1534">
            <v>0</v>
          </cell>
        </row>
        <row r="1535">
          <cell r="J1535" t="str">
            <v>084.39100.0000.1080</v>
          </cell>
          <cell r="L1535">
            <v>0</v>
          </cell>
        </row>
        <row r="1536">
          <cell r="J1536" t="str">
            <v>084.39103.0000.1080</v>
          </cell>
          <cell r="L1536">
            <v>0</v>
          </cell>
        </row>
        <row r="1537">
          <cell r="J1537" t="str">
            <v>084.39200.0000.1080</v>
          </cell>
          <cell r="L1537">
            <v>0</v>
          </cell>
        </row>
        <row r="1538">
          <cell r="J1538" t="str">
            <v>084.39300.0000.1080</v>
          </cell>
          <cell r="L1538">
            <v>0</v>
          </cell>
        </row>
        <row r="1539">
          <cell r="J1539" t="str">
            <v>084.39400.0000.1080</v>
          </cell>
          <cell r="L1539">
            <v>0</v>
          </cell>
        </row>
        <row r="1540">
          <cell r="J1540" t="str">
            <v>084.39500.0000.1080</v>
          </cell>
          <cell r="L1540">
            <v>0</v>
          </cell>
        </row>
        <row r="1541">
          <cell r="J1541" t="str">
            <v>084.39600.0000.1080</v>
          </cell>
          <cell r="L1541">
            <v>0</v>
          </cell>
        </row>
        <row r="1542">
          <cell r="J1542" t="str">
            <v>084.39603.0000.1080</v>
          </cell>
          <cell r="L1542">
            <v>0</v>
          </cell>
        </row>
        <row r="1543">
          <cell r="J1543" t="str">
            <v>084.39604.0000.1080</v>
          </cell>
          <cell r="L1543">
            <v>0</v>
          </cell>
        </row>
        <row r="1544">
          <cell r="J1544" t="str">
            <v>084.39700.0000.1080</v>
          </cell>
          <cell r="L1544">
            <v>0</v>
          </cell>
        </row>
        <row r="1545">
          <cell r="J1545" t="str">
            <v>084.39701.0000.1080</v>
          </cell>
          <cell r="L1545">
            <v>0</v>
          </cell>
        </row>
        <row r="1546">
          <cell r="J1546" t="str">
            <v>084.39702.0000.1080</v>
          </cell>
          <cell r="L1546">
            <v>0</v>
          </cell>
        </row>
        <row r="1547">
          <cell r="J1547" t="str">
            <v>084.39800.0000.1080</v>
          </cell>
          <cell r="L1547">
            <v>0</v>
          </cell>
        </row>
        <row r="1548">
          <cell r="J1548" t="str">
            <v>084.39901.0000.1080</v>
          </cell>
          <cell r="L1548">
            <v>0</v>
          </cell>
        </row>
        <row r="1549">
          <cell r="J1549" t="str">
            <v>084.39902.0000.1080</v>
          </cell>
          <cell r="L1549">
            <v>0</v>
          </cell>
        </row>
        <row r="1550">
          <cell r="J1550" t="str">
            <v>084.39905.0000.1080</v>
          </cell>
          <cell r="L1550">
            <v>0</v>
          </cell>
        </row>
        <row r="1551">
          <cell r="J1551" t="str">
            <v>084.39906.0000.1080</v>
          </cell>
          <cell r="L1551">
            <v>0</v>
          </cell>
        </row>
        <row r="1552">
          <cell r="J1552" t="str">
            <v>084.39907.0000.1080</v>
          </cell>
          <cell r="L1552">
            <v>0</v>
          </cell>
        </row>
        <row r="1553">
          <cell r="J1553" t="str">
            <v>084.39908.0000.1080</v>
          </cell>
          <cell r="L1553">
            <v>0</v>
          </cell>
        </row>
        <row r="1554">
          <cell r="J1554" t="str">
            <v>084..0000.1080</v>
          </cell>
          <cell r="L1554">
            <v>0</v>
          </cell>
        </row>
        <row r="1555">
          <cell r="J1555" t="str">
            <v>085.33300.0000.1080</v>
          </cell>
          <cell r="L1555">
            <v>0</v>
          </cell>
        </row>
        <row r="1556">
          <cell r="J1556" t="str">
            <v>085.36500.0000.1080</v>
          </cell>
          <cell r="L1556">
            <v>0</v>
          </cell>
        </row>
        <row r="1557">
          <cell r="J1557" t="str">
            <v>085.36700.0000.1080</v>
          </cell>
          <cell r="L1557">
            <v>0</v>
          </cell>
        </row>
        <row r="1558">
          <cell r="J1558" t="str">
            <v>085.36701.0000.1080</v>
          </cell>
          <cell r="L1558">
            <v>0</v>
          </cell>
        </row>
        <row r="1559">
          <cell r="J1559" t="str">
            <v>085.36800.0000.1080</v>
          </cell>
          <cell r="L1559">
            <v>0</v>
          </cell>
        </row>
        <row r="1560">
          <cell r="J1560" t="str">
            <v>085.36900.0000.1080</v>
          </cell>
          <cell r="L1560">
            <v>0</v>
          </cell>
        </row>
        <row r="1561">
          <cell r="J1561" t="str">
            <v>085.37500.0000.1080</v>
          </cell>
          <cell r="L1561">
            <v>0</v>
          </cell>
        </row>
        <row r="1562">
          <cell r="J1562" t="str">
            <v>085.37600.0000.1080</v>
          </cell>
          <cell r="L1562">
            <v>-2.11</v>
          </cell>
        </row>
        <row r="1563">
          <cell r="J1563" t="str">
            <v>085.37601.0000.1080</v>
          </cell>
          <cell r="L1563">
            <v>0</v>
          </cell>
        </row>
        <row r="1564">
          <cell r="J1564" t="str">
            <v>085.37602.0000.1080</v>
          </cell>
          <cell r="L1564">
            <v>0</v>
          </cell>
        </row>
        <row r="1565">
          <cell r="J1565" t="str">
            <v>085.37800.0000.1080</v>
          </cell>
          <cell r="L1565">
            <v>0</v>
          </cell>
        </row>
        <row r="1566">
          <cell r="J1566" t="str">
            <v>085.37900.0000.1080</v>
          </cell>
          <cell r="L1566">
            <v>0</v>
          </cell>
        </row>
        <row r="1567">
          <cell r="J1567" t="str">
            <v>085.38000.0000.1080</v>
          </cell>
          <cell r="L1567">
            <v>0</v>
          </cell>
        </row>
        <row r="1568">
          <cell r="J1568" t="str">
            <v>085.38200.0000.1080</v>
          </cell>
          <cell r="L1568">
            <v>0</v>
          </cell>
        </row>
        <row r="1569">
          <cell r="J1569" t="str">
            <v>085.38300.0000.1080</v>
          </cell>
          <cell r="L1569">
            <v>0</v>
          </cell>
        </row>
        <row r="1570">
          <cell r="J1570" t="str">
            <v>085.38400.0000.1080</v>
          </cell>
          <cell r="L1570">
            <v>0</v>
          </cell>
        </row>
        <row r="1571">
          <cell r="J1571" t="str">
            <v>085.38500.0000.1080</v>
          </cell>
          <cell r="L1571">
            <v>0</v>
          </cell>
        </row>
        <row r="1572">
          <cell r="J1572" t="str">
            <v>085.38700.0000.1080</v>
          </cell>
          <cell r="L1572">
            <v>0</v>
          </cell>
        </row>
        <row r="1573">
          <cell r="J1573" t="str">
            <v>085.39000.0000.1080</v>
          </cell>
          <cell r="L1573">
            <v>0</v>
          </cell>
        </row>
        <row r="1574">
          <cell r="J1574" t="str">
            <v>085.39100.0000.1080</v>
          </cell>
          <cell r="L1574">
            <v>0</v>
          </cell>
        </row>
        <row r="1575">
          <cell r="J1575" t="str">
            <v>085.39103.0000.1080</v>
          </cell>
          <cell r="L1575">
            <v>0</v>
          </cell>
        </row>
        <row r="1576">
          <cell r="J1576" t="str">
            <v>085.39200.0000.1080</v>
          </cell>
          <cell r="L1576">
            <v>0</v>
          </cell>
        </row>
        <row r="1577">
          <cell r="J1577" t="str">
            <v>085.39400.0000.1080</v>
          </cell>
          <cell r="L1577">
            <v>0</v>
          </cell>
        </row>
        <row r="1578">
          <cell r="J1578" t="str">
            <v>085.39500.0000.1080</v>
          </cell>
          <cell r="L1578">
            <v>0</v>
          </cell>
        </row>
        <row r="1579">
          <cell r="J1579" t="str">
            <v>085.39600.0000.1080</v>
          </cell>
          <cell r="L1579">
            <v>0</v>
          </cell>
        </row>
        <row r="1580">
          <cell r="J1580" t="str">
            <v>085.39604.0000.1080</v>
          </cell>
          <cell r="L1580">
            <v>0</v>
          </cell>
        </row>
        <row r="1581">
          <cell r="J1581" t="str">
            <v>085.39700.0000.1080</v>
          </cell>
          <cell r="L1581">
            <v>0</v>
          </cell>
        </row>
        <row r="1582">
          <cell r="J1582" t="str">
            <v>085.39701.0000.1080</v>
          </cell>
          <cell r="L1582">
            <v>0</v>
          </cell>
        </row>
        <row r="1583">
          <cell r="J1583" t="str">
            <v>085.39702.0000.1080</v>
          </cell>
          <cell r="L1583">
            <v>0</v>
          </cell>
        </row>
        <row r="1584">
          <cell r="J1584" t="str">
            <v>085.39800.0000.1080</v>
          </cell>
          <cell r="L1584">
            <v>0</v>
          </cell>
        </row>
        <row r="1585">
          <cell r="J1585" t="str">
            <v>085..0000.1080</v>
          </cell>
          <cell r="L1585">
            <v>0</v>
          </cell>
        </row>
        <row r="1586">
          <cell r="J1586" t="str">
            <v>086.32540.0000.1080</v>
          </cell>
          <cell r="L1586">
            <v>49.47</v>
          </cell>
        </row>
        <row r="1587">
          <cell r="J1587" t="str">
            <v>086.32800.0000.1080</v>
          </cell>
          <cell r="L1587">
            <v>0</v>
          </cell>
        </row>
        <row r="1588">
          <cell r="J1588" t="str">
            <v>086.33200.0000.1080</v>
          </cell>
          <cell r="L1588">
            <v>2205.41</v>
          </cell>
        </row>
        <row r="1589">
          <cell r="J1589" t="str">
            <v>086.33300.0000.1080</v>
          </cell>
          <cell r="L1589">
            <v>1.81</v>
          </cell>
        </row>
        <row r="1590">
          <cell r="J1590" t="str">
            <v>086.33400.0000.1080</v>
          </cell>
          <cell r="L1590">
            <v>311.57</v>
          </cell>
        </row>
        <row r="1591">
          <cell r="J1591" t="str">
            <v>086.36500.0000.1080</v>
          </cell>
          <cell r="L1591">
            <v>0</v>
          </cell>
        </row>
        <row r="1592">
          <cell r="J1592" t="str">
            <v>086.36520.0000.1080</v>
          </cell>
          <cell r="L1592">
            <v>0</v>
          </cell>
        </row>
        <row r="1593">
          <cell r="J1593" t="str">
            <v>086.36600.0000.1080</v>
          </cell>
          <cell r="L1593">
            <v>0.98</v>
          </cell>
        </row>
        <row r="1594">
          <cell r="J1594" t="str">
            <v>086.36601.0000.1080</v>
          </cell>
          <cell r="L1594">
            <v>0</v>
          </cell>
        </row>
        <row r="1595">
          <cell r="J1595" t="str">
            <v>086.36602.0000.1080</v>
          </cell>
          <cell r="L1595">
            <v>0</v>
          </cell>
        </row>
        <row r="1596">
          <cell r="J1596" t="str">
            <v>086.36603.0000.1080</v>
          </cell>
          <cell r="L1596">
            <v>0</v>
          </cell>
        </row>
        <row r="1597">
          <cell r="J1597" t="str">
            <v>086.36700.0000.1080</v>
          </cell>
          <cell r="L1597">
            <v>2494.39</v>
          </cell>
        </row>
        <row r="1598">
          <cell r="J1598" t="str">
            <v>086.36701.0000.1080</v>
          </cell>
          <cell r="L1598">
            <v>4.63</v>
          </cell>
        </row>
        <row r="1599">
          <cell r="J1599" t="str">
            <v>086.36800.0000.1080</v>
          </cell>
          <cell r="L1599">
            <v>1450.2</v>
          </cell>
        </row>
        <row r="1600">
          <cell r="J1600" t="str">
            <v>086.36900.0000.1080</v>
          </cell>
          <cell r="L1600">
            <v>309.89</v>
          </cell>
        </row>
        <row r="1601">
          <cell r="J1601" t="str">
            <v>086.37100.0000.1080</v>
          </cell>
          <cell r="L1601">
            <v>299.75</v>
          </cell>
        </row>
        <row r="1602">
          <cell r="J1602" t="str">
            <v>086.37400.0000.1080</v>
          </cell>
          <cell r="L1602">
            <v>0</v>
          </cell>
        </row>
        <row r="1603">
          <cell r="J1603" t="str">
            <v>086.37500.0000.1080</v>
          </cell>
          <cell r="L1603">
            <v>1.1100000000000001</v>
          </cell>
        </row>
        <row r="1604">
          <cell r="J1604" t="str">
            <v>086.37600.0000.1080</v>
          </cell>
          <cell r="L1604">
            <v>717.54</v>
          </cell>
        </row>
        <row r="1605">
          <cell r="J1605" t="str">
            <v>086.37601.0000.1080</v>
          </cell>
          <cell r="L1605">
            <v>6442.27</v>
          </cell>
        </row>
        <row r="1606">
          <cell r="J1606" t="str">
            <v>086.37602.0000.1080</v>
          </cell>
          <cell r="L1606">
            <v>3785.39</v>
          </cell>
        </row>
        <row r="1607">
          <cell r="J1607" t="str">
            <v>086.37800.0000.1080</v>
          </cell>
          <cell r="L1607">
            <v>568.49</v>
          </cell>
        </row>
        <row r="1608">
          <cell r="J1608" t="str">
            <v>086.37908.0000.1080</v>
          </cell>
          <cell r="L1608">
            <v>38.119999999999997</v>
          </cell>
        </row>
        <row r="1609">
          <cell r="J1609" t="str">
            <v>086.38000.0000.1080</v>
          </cell>
          <cell r="L1609">
            <v>10921.61</v>
          </cell>
        </row>
        <row r="1610">
          <cell r="J1610" t="str">
            <v>086.38100.0000.1080</v>
          </cell>
          <cell r="L1610">
            <v>1658.67</v>
          </cell>
        </row>
        <row r="1611">
          <cell r="J1611" t="str">
            <v>086.38200.0000.1080</v>
          </cell>
          <cell r="L1611">
            <v>7064.67</v>
          </cell>
        </row>
        <row r="1612">
          <cell r="J1612" t="str">
            <v>086.38300.0000.1080</v>
          </cell>
          <cell r="L1612">
            <v>127.98</v>
          </cell>
        </row>
        <row r="1613">
          <cell r="J1613" t="str">
            <v>086.38400.0000.1080</v>
          </cell>
          <cell r="L1613">
            <v>13.67</v>
          </cell>
        </row>
        <row r="1614">
          <cell r="J1614" t="str">
            <v>086.38500.0000.1080</v>
          </cell>
          <cell r="L1614">
            <v>234.84</v>
          </cell>
        </row>
        <row r="1615">
          <cell r="J1615" t="str">
            <v>086.38700.0000.1080</v>
          </cell>
          <cell r="L1615">
            <v>100.05</v>
          </cell>
        </row>
        <row r="1616">
          <cell r="J1616" t="str">
            <v>086.39000.0000.1080</v>
          </cell>
          <cell r="L1616">
            <v>157.54</v>
          </cell>
        </row>
        <row r="1617">
          <cell r="J1617" t="str">
            <v>086.39004.0000.1080</v>
          </cell>
          <cell r="L1617">
            <v>20.78</v>
          </cell>
        </row>
        <row r="1618">
          <cell r="J1618" t="str">
            <v>086.39009.0000.1080</v>
          </cell>
          <cell r="L1618">
            <v>0</v>
          </cell>
        </row>
        <row r="1619">
          <cell r="J1619" t="str">
            <v>086.39100.0000.1080</v>
          </cell>
          <cell r="L1619">
            <v>2.17</v>
          </cell>
        </row>
        <row r="1620">
          <cell r="J1620" t="str">
            <v>086.39101.0000.1080</v>
          </cell>
          <cell r="L1620">
            <v>0</v>
          </cell>
        </row>
        <row r="1621">
          <cell r="J1621" t="str">
            <v>086.39103.0000.1080</v>
          </cell>
          <cell r="L1621">
            <v>7.14</v>
          </cell>
        </row>
        <row r="1622">
          <cell r="J1622" t="str">
            <v>086.39200.0000.1080</v>
          </cell>
          <cell r="L1622">
            <v>289.52999999999997</v>
          </cell>
        </row>
        <row r="1623">
          <cell r="J1623" t="str">
            <v>086.39300.0000.1080</v>
          </cell>
          <cell r="L1623">
            <v>0</v>
          </cell>
        </row>
        <row r="1624">
          <cell r="J1624" t="str">
            <v>086.39400.0000.1080</v>
          </cell>
          <cell r="L1624">
            <v>381.69</v>
          </cell>
        </row>
        <row r="1625">
          <cell r="J1625" t="str">
            <v>086.39500.0000.1080</v>
          </cell>
          <cell r="L1625">
            <v>0</v>
          </cell>
        </row>
        <row r="1626">
          <cell r="J1626" t="str">
            <v>086.39600.0000.1080</v>
          </cell>
          <cell r="L1626">
            <v>15.08</v>
          </cell>
        </row>
        <row r="1627">
          <cell r="J1627" t="str">
            <v>086.39603.0000.1080</v>
          </cell>
          <cell r="L1627">
            <v>221.78</v>
          </cell>
        </row>
        <row r="1628">
          <cell r="J1628" t="str">
            <v>086.39604.0000.1080</v>
          </cell>
          <cell r="L1628">
            <v>0</v>
          </cell>
        </row>
        <row r="1629">
          <cell r="J1629" t="str">
            <v>086.39700.0000.1080</v>
          </cell>
          <cell r="L1629">
            <v>0</v>
          </cell>
        </row>
        <row r="1630">
          <cell r="J1630" t="str">
            <v>086.39701.0000.1080</v>
          </cell>
          <cell r="L1630">
            <v>0</v>
          </cell>
        </row>
        <row r="1631">
          <cell r="J1631" t="str">
            <v>086.39702.0000.1080</v>
          </cell>
          <cell r="L1631">
            <v>0</v>
          </cell>
        </row>
        <row r="1632">
          <cell r="J1632" t="str">
            <v>086.39800.0000.1080</v>
          </cell>
          <cell r="L1632">
            <v>0</v>
          </cell>
        </row>
        <row r="1633">
          <cell r="J1633" t="str">
            <v>086.39901.0000.1080</v>
          </cell>
          <cell r="L1633">
            <v>39.36</v>
          </cell>
        </row>
        <row r="1634">
          <cell r="J1634" t="str">
            <v>086.39902.0000.1080</v>
          </cell>
          <cell r="L1634">
            <v>64.36</v>
          </cell>
        </row>
        <row r="1635">
          <cell r="J1635" t="str">
            <v>086.39906.0000.1080</v>
          </cell>
          <cell r="L1635">
            <v>0</v>
          </cell>
        </row>
        <row r="1636">
          <cell r="J1636" t="str">
            <v>086.39907.0000.1080</v>
          </cell>
          <cell r="L1636">
            <v>107.77</v>
          </cell>
        </row>
        <row r="1637">
          <cell r="J1637" t="str">
            <v>086.39908.0000.1080</v>
          </cell>
          <cell r="L1637">
            <v>174.16</v>
          </cell>
        </row>
        <row r="1638">
          <cell r="J1638" t="str">
            <v>086..0000.1080</v>
          </cell>
          <cell r="L1638">
            <v>0</v>
          </cell>
        </row>
        <row r="1639">
          <cell r="J1639" t="str">
            <v>087..0000.1080</v>
          </cell>
          <cell r="L1639">
            <v>0</v>
          </cell>
        </row>
        <row r="1640">
          <cell r="J1640" t="str">
            <v>170.00000.0000.1080</v>
          </cell>
          <cell r="L1640">
            <v>0</v>
          </cell>
        </row>
        <row r="1641">
          <cell r="J1641" t="str">
            <v>170.30100.0000.1080</v>
          </cell>
          <cell r="L1641">
            <v>0</v>
          </cell>
        </row>
        <row r="1642">
          <cell r="J1642" t="str">
            <v>170.30200.0000.1080</v>
          </cell>
          <cell r="L1642">
            <v>318.89</v>
          </cell>
        </row>
        <row r="1643">
          <cell r="J1643" t="str">
            <v>170.30300.0000.1080</v>
          </cell>
          <cell r="L1643">
            <v>0</v>
          </cell>
        </row>
        <row r="1644">
          <cell r="J1644" t="str">
            <v>170.30400.0000.1080</v>
          </cell>
          <cell r="L1644">
            <v>0</v>
          </cell>
        </row>
        <row r="1645">
          <cell r="J1645" t="str">
            <v>170.35100.0000.1080</v>
          </cell>
          <cell r="L1645">
            <v>46.59</v>
          </cell>
        </row>
        <row r="1646">
          <cell r="J1646" t="str">
            <v>170.35300.0000.1080</v>
          </cell>
          <cell r="L1646">
            <v>0</v>
          </cell>
        </row>
        <row r="1647">
          <cell r="J1647" t="str">
            <v>170.35400.0000.1080</v>
          </cell>
          <cell r="L1647">
            <v>0</v>
          </cell>
        </row>
        <row r="1648">
          <cell r="J1648" t="str">
            <v>170.35500.0000.1080</v>
          </cell>
          <cell r="L1648">
            <v>0</v>
          </cell>
        </row>
        <row r="1649">
          <cell r="J1649" t="str">
            <v>170.35600.0000.1080</v>
          </cell>
          <cell r="L1649">
            <v>0</v>
          </cell>
        </row>
        <row r="1650">
          <cell r="J1650" t="str">
            <v>170.35700.0000.1080</v>
          </cell>
          <cell r="L1650">
            <v>0</v>
          </cell>
        </row>
        <row r="1651">
          <cell r="J1651" t="str">
            <v>170.36100.0000.1080</v>
          </cell>
          <cell r="L1651">
            <v>0</v>
          </cell>
        </row>
        <row r="1652">
          <cell r="J1652" t="str">
            <v>170.36200.0000.1080</v>
          </cell>
          <cell r="L1652">
            <v>111.08</v>
          </cell>
        </row>
        <row r="1653">
          <cell r="J1653" t="str">
            <v>170.36350.0000.1080</v>
          </cell>
          <cell r="L1653">
            <v>17250.43</v>
          </cell>
        </row>
        <row r="1654">
          <cell r="J1654" t="str">
            <v>170.36500.0000.1080</v>
          </cell>
          <cell r="L1654">
            <v>0</v>
          </cell>
        </row>
        <row r="1655">
          <cell r="J1655" t="str">
            <v>170.36510.0000.1080</v>
          </cell>
          <cell r="L1655">
            <v>0</v>
          </cell>
        </row>
        <row r="1656">
          <cell r="J1656" t="str">
            <v>170.36520.0000.1080</v>
          </cell>
          <cell r="L1656">
            <v>0</v>
          </cell>
        </row>
        <row r="1657">
          <cell r="J1657" t="str">
            <v>170.36600.0000.1080</v>
          </cell>
          <cell r="L1657">
            <v>0</v>
          </cell>
        </row>
        <row r="1658">
          <cell r="J1658" t="str">
            <v>170.36602.0000.1080</v>
          </cell>
          <cell r="L1658">
            <v>0</v>
          </cell>
        </row>
        <row r="1659">
          <cell r="J1659" t="str">
            <v>170.36603.0000.1080</v>
          </cell>
          <cell r="L1659">
            <v>557.49</v>
          </cell>
        </row>
        <row r="1660">
          <cell r="J1660" t="str">
            <v>170.36700.0000.1080</v>
          </cell>
          <cell r="L1660">
            <v>151.75</v>
          </cell>
        </row>
        <row r="1661">
          <cell r="J1661" t="str">
            <v>170.36701.0000.1080</v>
          </cell>
          <cell r="L1661">
            <v>53732.47</v>
          </cell>
        </row>
        <row r="1662">
          <cell r="J1662" t="str">
            <v>170.36800.0000.1080</v>
          </cell>
          <cell r="L1662">
            <v>131.9</v>
          </cell>
        </row>
        <row r="1663">
          <cell r="J1663" t="str">
            <v>170.36900.0000.1080</v>
          </cell>
          <cell r="L1663">
            <v>3993.09</v>
          </cell>
        </row>
        <row r="1664">
          <cell r="J1664" t="str">
            <v>170.37000.0000.1080</v>
          </cell>
          <cell r="L1664">
            <v>603.63</v>
          </cell>
        </row>
        <row r="1665">
          <cell r="J1665" t="str">
            <v>170.37100.0000.1080</v>
          </cell>
          <cell r="L1665">
            <v>39.090000000000003</v>
          </cell>
        </row>
        <row r="1666">
          <cell r="J1666" t="str">
            <v>170.37400.0000.1080</v>
          </cell>
          <cell r="L1666">
            <v>0</v>
          </cell>
        </row>
        <row r="1667">
          <cell r="J1667" t="str">
            <v>170.37401.0000.1080</v>
          </cell>
          <cell r="L1667">
            <v>0</v>
          </cell>
        </row>
        <row r="1668">
          <cell r="J1668" t="str">
            <v>170.37402.0000.1080</v>
          </cell>
          <cell r="L1668">
            <v>0</v>
          </cell>
        </row>
        <row r="1669">
          <cell r="J1669" t="str">
            <v>170.37500.0000.1080</v>
          </cell>
          <cell r="L1669">
            <v>742.35</v>
          </cell>
        </row>
        <row r="1670">
          <cell r="J1670" t="str">
            <v>170.37600.0000.1080</v>
          </cell>
          <cell r="L1670">
            <v>6685.7</v>
          </cell>
        </row>
        <row r="1671">
          <cell r="J1671" t="str">
            <v>170.37601.0000.1080</v>
          </cell>
          <cell r="L1671">
            <v>129179.1</v>
          </cell>
        </row>
        <row r="1672">
          <cell r="J1672" t="str">
            <v>170.37602.0000.1080</v>
          </cell>
          <cell r="L1672">
            <v>134975.82999999999</v>
          </cell>
        </row>
        <row r="1673">
          <cell r="J1673" t="str">
            <v>170.37700.0000.1080</v>
          </cell>
          <cell r="L1673">
            <v>0</v>
          </cell>
        </row>
        <row r="1674">
          <cell r="J1674" t="str">
            <v>170.37800.0000.1080</v>
          </cell>
          <cell r="L1674">
            <v>7299.14</v>
          </cell>
        </row>
        <row r="1675">
          <cell r="J1675" t="str">
            <v>170.37900.0000.1080</v>
          </cell>
          <cell r="L1675">
            <v>5254.48</v>
          </cell>
        </row>
        <row r="1676">
          <cell r="J1676" t="str">
            <v>170.37905.0000.1080</v>
          </cell>
          <cell r="L1676">
            <v>0</v>
          </cell>
        </row>
        <row r="1677">
          <cell r="J1677" t="str">
            <v>170.38000.0000.1080</v>
          </cell>
          <cell r="L1677">
            <v>166676.51</v>
          </cell>
        </row>
        <row r="1678">
          <cell r="J1678" t="str">
            <v>170.38100.0000.1080</v>
          </cell>
          <cell r="L1678">
            <v>34357.47</v>
          </cell>
        </row>
        <row r="1679">
          <cell r="J1679" t="str">
            <v>170.38200.0000.1080</v>
          </cell>
          <cell r="L1679">
            <v>23028.47</v>
          </cell>
        </row>
        <row r="1680">
          <cell r="J1680" t="str">
            <v>170.38300.0000.1080</v>
          </cell>
          <cell r="L1680">
            <v>22612.04</v>
          </cell>
        </row>
        <row r="1681">
          <cell r="J1681" t="str">
            <v>170.38400.0000.1080</v>
          </cell>
          <cell r="L1681">
            <v>0</v>
          </cell>
        </row>
        <row r="1682">
          <cell r="J1682" t="str">
            <v>170.38500.0000.1080</v>
          </cell>
          <cell r="L1682">
            <v>3575.81</v>
          </cell>
        </row>
        <row r="1683">
          <cell r="J1683" t="str">
            <v>170.38600.0000.1080</v>
          </cell>
          <cell r="L1683">
            <v>810.58</v>
          </cell>
        </row>
        <row r="1684">
          <cell r="J1684" t="str">
            <v>170.38700.0000.1080</v>
          </cell>
          <cell r="L1684">
            <v>438.03</v>
          </cell>
        </row>
        <row r="1685">
          <cell r="J1685" t="str">
            <v>170.38900.0000.1080</v>
          </cell>
          <cell r="L1685">
            <v>0</v>
          </cell>
        </row>
        <row r="1686">
          <cell r="J1686" t="str">
            <v>170.39000.0000.1080</v>
          </cell>
          <cell r="L1686">
            <v>45482.52</v>
          </cell>
        </row>
        <row r="1687">
          <cell r="J1687" t="str">
            <v>170.39100.0000.1080</v>
          </cell>
          <cell r="L1687">
            <v>8793.25</v>
          </cell>
        </row>
        <row r="1688">
          <cell r="J1688" t="str">
            <v>170.39103.0000.1080</v>
          </cell>
          <cell r="L1688">
            <v>0</v>
          </cell>
        </row>
        <row r="1689">
          <cell r="J1689" t="str">
            <v>170.39200.0000.1080</v>
          </cell>
          <cell r="L1689">
            <v>80240.13</v>
          </cell>
        </row>
        <row r="1690">
          <cell r="J1690" t="str">
            <v>170.39300.0000.1080</v>
          </cell>
          <cell r="L1690">
            <v>1411.08</v>
          </cell>
        </row>
        <row r="1691">
          <cell r="J1691" t="str">
            <v>170.39400.0000.1080</v>
          </cell>
          <cell r="L1691">
            <v>14645.67</v>
          </cell>
        </row>
        <row r="1692">
          <cell r="J1692" t="str">
            <v>170.39500.0000.1080</v>
          </cell>
          <cell r="L1692">
            <v>93.99</v>
          </cell>
        </row>
        <row r="1693">
          <cell r="J1693" t="str">
            <v>170.39600.0000.1080</v>
          </cell>
          <cell r="L1693">
            <v>8352.67</v>
          </cell>
        </row>
        <row r="1694">
          <cell r="J1694" t="str">
            <v>170.39604.0000.1080</v>
          </cell>
          <cell r="L1694">
            <v>427.26</v>
          </cell>
        </row>
        <row r="1695">
          <cell r="J1695" t="str">
            <v>170.39700.0000.1080</v>
          </cell>
          <cell r="L1695">
            <v>3286.63</v>
          </cell>
        </row>
        <row r="1696">
          <cell r="J1696" t="str">
            <v>170.39701.0000.1080</v>
          </cell>
          <cell r="L1696">
            <v>0</v>
          </cell>
        </row>
        <row r="1697">
          <cell r="J1697" t="str">
            <v>170.39702.0000.1080</v>
          </cell>
          <cell r="L1697">
            <v>6.46</v>
          </cell>
        </row>
        <row r="1698">
          <cell r="J1698" t="str">
            <v>170.39705.0000.1080</v>
          </cell>
          <cell r="L1698">
            <v>4163.1899999999996</v>
          </cell>
        </row>
        <row r="1699">
          <cell r="J1699" t="str">
            <v>170.39800.0000.1080</v>
          </cell>
          <cell r="L1699">
            <v>1273.9100000000001</v>
          </cell>
        </row>
        <row r="1700">
          <cell r="J1700" t="str">
            <v>170.39900.0000.1080</v>
          </cell>
          <cell r="L1700">
            <v>38.31</v>
          </cell>
        </row>
        <row r="1701">
          <cell r="J1701" t="str">
            <v>170.39906.0000.1080</v>
          </cell>
          <cell r="L1701">
            <v>10282.870000000001</v>
          </cell>
        </row>
        <row r="1702">
          <cell r="J1702" t="str">
            <v>170.39907.0000.1080</v>
          </cell>
          <cell r="L1702">
            <v>636.53</v>
          </cell>
        </row>
        <row r="1703">
          <cell r="J1703" t="str">
            <v>170.39908.0000.1080</v>
          </cell>
          <cell r="L1703">
            <v>20.329999999999998</v>
          </cell>
        </row>
        <row r="1704">
          <cell r="J1704" t="str">
            <v>170.39924.0000.1080</v>
          </cell>
          <cell r="L1704">
            <v>0</v>
          </cell>
        </row>
        <row r="1705">
          <cell r="J1705" t="str">
            <v>170.39924.0000.1080</v>
          </cell>
          <cell r="L1705">
            <v>0</v>
          </cell>
        </row>
        <row r="1706">
          <cell r="J1706" t="str">
            <v>170..0000.1080</v>
          </cell>
          <cell r="L1706">
            <v>0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FY05 WITH TXU"/>
      <sheetName val="Composite FY05"/>
      <sheetName val="Composite Walkforward"/>
      <sheetName val="Composite FY04"/>
      <sheetName val="employee count"/>
      <sheetName val="vehicle count"/>
      <sheetName val="O&amp;M Projection - 04"/>
      <sheetName val="TXU Beginning Bal Sheet"/>
      <sheetName val="TXU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B3" t="str">
            <v>TXU GAS DISTRIBUTION</v>
          </cell>
          <cell r="L3" t="str">
            <v>Base Case</v>
          </cell>
          <cell r="N3" t="str">
            <v>TXU GAS PIPELINE</v>
          </cell>
          <cell r="X3" t="str">
            <v>Base Case</v>
          </cell>
          <cell r="Z3" t="str">
            <v>NETWORKS STAND-ALONE</v>
          </cell>
          <cell r="AH3" t="str">
            <v>Base Case</v>
          </cell>
        </row>
        <row r="4">
          <cell r="B4" t="str">
            <v>INCOME STATEMENT</v>
          </cell>
          <cell r="L4" t="str">
            <v>DRAFT - CONFIDENTIAL</v>
          </cell>
          <cell r="N4" t="str">
            <v>INCOME STATEMENT</v>
          </cell>
          <cell r="X4" t="str">
            <v>DRAFT - CONFIDENTIAL</v>
          </cell>
          <cell r="Z4" t="str">
            <v>INCOME STATEMENT</v>
          </cell>
          <cell r="AH4" t="str">
            <v>DRAFT - CONFIDENTIAL</v>
          </cell>
        </row>
        <row r="5">
          <cell r="B5" t="str">
            <v>(Dollar amounts in thousands)</v>
          </cell>
          <cell r="N5" t="str">
            <v>(Dollar amounts in thousands)</v>
          </cell>
          <cell r="Z5" t="str">
            <v>(Dollar amounts in thousands)</v>
          </cell>
        </row>
        <row r="6">
          <cell r="C6" t="str">
            <v>Actual</v>
          </cell>
          <cell r="F6" t="str">
            <v>Pro forma</v>
          </cell>
          <cell r="H6" t="str">
            <v xml:space="preserve">P r o j e c t i o n </v>
          </cell>
          <cell r="O6" t="str">
            <v>Actual</v>
          </cell>
          <cell r="R6" t="str">
            <v>Pro forma</v>
          </cell>
          <cell r="T6" t="str">
            <v xml:space="preserve">P r o j e c t i o n </v>
          </cell>
          <cell r="AB6" t="str">
            <v>Pro forma</v>
          </cell>
          <cell r="AD6" t="str">
            <v xml:space="preserve">P r o j e c t i o n </v>
          </cell>
        </row>
        <row r="7">
          <cell r="C7">
            <v>2002</v>
          </cell>
          <cell r="D7">
            <v>2003</v>
          </cell>
          <cell r="F7">
            <v>2002</v>
          </cell>
          <cell r="G7">
            <v>2003</v>
          </cell>
          <cell r="H7">
            <v>2004</v>
          </cell>
          <cell r="I7">
            <v>2005</v>
          </cell>
          <cell r="J7">
            <v>2006</v>
          </cell>
          <cell r="K7">
            <v>2007</v>
          </cell>
          <cell r="L7">
            <v>2008</v>
          </cell>
          <cell r="O7">
            <v>2002</v>
          </cell>
          <cell r="P7">
            <v>2003</v>
          </cell>
          <cell r="R7">
            <v>2002</v>
          </cell>
          <cell r="S7">
            <v>2003</v>
          </cell>
          <cell r="T7">
            <v>2004</v>
          </cell>
          <cell r="U7">
            <v>2005</v>
          </cell>
          <cell r="V7">
            <v>2006</v>
          </cell>
          <cell r="W7">
            <v>2007</v>
          </cell>
          <cell r="X7">
            <v>2008</v>
          </cell>
          <cell r="AB7">
            <v>2002</v>
          </cell>
          <cell r="AC7">
            <v>2003</v>
          </cell>
          <cell r="AD7">
            <v>2004</v>
          </cell>
          <cell r="AE7">
            <v>2005</v>
          </cell>
          <cell r="AF7">
            <v>2006</v>
          </cell>
          <cell r="AG7">
            <v>2007</v>
          </cell>
          <cell r="AH7">
            <v>2008</v>
          </cell>
        </row>
        <row r="8">
          <cell r="B8" t="str">
            <v>OPERATING REVENUES</v>
          </cell>
          <cell r="N8" t="str">
            <v>OPERATING REVENUES</v>
          </cell>
          <cell r="Z8" t="str">
            <v>OPERATING REVENUES</v>
          </cell>
        </row>
        <row r="9">
          <cell r="B9" t="str">
            <v>Tariff-based revenue</v>
          </cell>
          <cell r="C9">
            <v>282181.68599999999</v>
          </cell>
          <cell r="D9">
            <v>311566.36399999994</v>
          </cell>
          <cell r="F9">
            <v>282181.68599999999</v>
          </cell>
          <cell r="G9">
            <v>311566.36399999994</v>
          </cell>
          <cell r="H9">
            <v>309419.9000665088</v>
          </cell>
          <cell r="I9">
            <v>315226.42500183202</v>
          </cell>
          <cell r="J9">
            <v>321230.34537823696</v>
          </cell>
          <cell r="K9">
            <v>327358.96690890187</v>
          </cell>
          <cell r="L9">
            <v>333614.92650492309</v>
          </cell>
          <cell r="N9" t="str">
            <v>Transport tariff revenue (489.05)</v>
          </cell>
          <cell r="O9">
            <v>26078.535</v>
          </cell>
          <cell r="P9">
            <v>22625.55</v>
          </cell>
          <cell r="R9">
            <v>26078.535</v>
          </cell>
          <cell r="S9">
            <v>22625.55</v>
          </cell>
          <cell r="T9">
            <v>22349.11182490698</v>
          </cell>
          <cell r="U9">
            <v>22349.11182490698</v>
          </cell>
          <cell r="V9">
            <v>22349.11182490698</v>
          </cell>
          <cell r="W9">
            <v>22349.11182490698</v>
          </cell>
          <cell r="X9">
            <v>22349.11182490698</v>
          </cell>
          <cell r="Z9" t="str">
            <v>Transport tariff revenue</v>
          </cell>
          <cell r="AB9">
            <v>7500</v>
          </cell>
          <cell r="AC9">
            <v>7500</v>
          </cell>
          <cell r="AD9">
            <v>7151.715783970234</v>
          </cell>
          <cell r="AE9">
            <v>7151.715783970234</v>
          </cell>
          <cell r="AF9">
            <v>7151.715783970234</v>
          </cell>
          <cell r="AG9">
            <v>7151.715783970234</v>
          </cell>
          <cell r="AH9">
            <v>7151.715783970234</v>
          </cell>
        </row>
        <row r="10">
          <cell r="B10" t="str">
            <v>Service charges</v>
          </cell>
          <cell r="C10">
            <v>8570.5650499999992</v>
          </cell>
          <cell r="D10">
            <v>9448.2034199999998</v>
          </cell>
          <cell r="F10">
            <v>8570.5650499999992</v>
          </cell>
          <cell r="G10">
            <v>9448.2034199999998</v>
          </cell>
          <cell r="H10">
            <v>14571.674978000003</v>
          </cell>
          <cell r="I10">
            <v>14892.251827516004</v>
          </cell>
          <cell r="J10">
            <v>15219.881367721355</v>
          </cell>
          <cell r="K10">
            <v>15554.718757811221</v>
          </cell>
          <cell r="L10">
            <v>15896.92257048307</v>
          </cell>
          <cell r="N10" t="str">
            <v>City gate charges to Distribution (489.01)</v>
          </cell>
          <cell r="O10">
            <v>74988.361000000004</v>
          </cell>
          <cell r="P10">
            <v>74273.982000000004</v>
          </cell>
          <cell r="R10">
            <v>74988.361000000004</v>
          </cell>
          <cell r="S10">
            <v>74273.982000000004</v>
          </cell>
          <cell r="T10">
            <v>72932.012872048479</v>
          </cell>
          <cell r="U10">
            <v>73926.961397417996</v>
          </cell>
          <cell r="V10">
            <v>74961.625191049621</v>
          </cell>
          <cell r="W10">
            <v>76016.364715096279</v>
          </cell>
          <cell r="X10">
            <v>77091.575124548603</v>
          </cell>
          <cell r="Z10" t="str">
            <v>City gate charges to Distribution</v>
          </cell>
          <cell r="AB10">
            <v>26500</v>
          </cell>
          <cell r="AC10">
            <v>26500</v>
          </cell>
          <cell r="AD10">
            <v>25526.204505216967</v>
          </cell>
          <cell r="AE10">
            <v>25874.436489096297</v>
          </cell>
          <cell r="AF10">
            <v>26236.568816867366</v>
          </cell>
          <cell r="AG10">
            <v>26605.727650283698</v>
          </cell>
          <cell r="AH10">
            <v>26982.051293592005</v>
          </cell>
        </row>
        <row r="11">
          <cell r="B11" t="str">
            <v>Interim tariff updates</v>
          </cell>
          <cell r="H11">
            <v>0</v>
          </cell>
          <cell r="I11">
            <v>1832.1242584166807</v>
          </cell>
          <cell r="J11">
            <v>1164.9745102531904</v>
          </cell>
          <cell r="K11">
            <v>-149.56065711906399</v>
          </cell>
          <cell r="L11">
            <v>-1609.0575642643676</v>
          </cell>
          <cell r="N11" t="str">
            <v>Interim tariff updates</v>
          </cell>
          <cell r="T11">
            <v>0</v>
          </cell>
          <cell r="U11">
            <v>7523.0184779459405</v>
          </cell>
          <cell r="V11">
            <v>10795.726291283716</v>
          </cell>
          <cell r="W11">
            <v>11207.782856085039</v>
          </cell>
          <cell r="X11">
            <v>11375.044509253034</v>
          </cell>
          <cell r="Z11" t="str">
            <v>Interim tariff updates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B12" t="str">
            <v>Gas cost recovery</v>
          </cell>
          <cell r="C12">
            <v>544642.24355799996</v>
          </cell>
          <cell r="D12">
            <v>840664.11675400008</v>
          </cell>
          <cell r="F12">
            <v>544642.24355799996</v>
          </cell>
          <cell r="G12">
            <v>840664.11675400008</v>
          </cell>
          <cell r="H12">
            <v>883172.33668401209</v>
          </cell>
          <cell r="I12">
            <v>898283.53770597791</v>
          </cell>
          <cell r="J12">
            <v>913997.931141468</v>
          </cell>
          <cell r="K12">
            <v>930017.23321316275</v>
          </cell>
          <cell r="L12">
            <v>946347.44550440658</v>
          </cell>
          <cell r="N12" t="str">
            <v>Gas cost recovery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 t="str">
            <v>Gas cost recovery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B13" t="str">
            <v>LUG recovery</v>
          </cell>
          <cell r="C13">
            <v>15113.402441999999</v>
          </cell>
          <cell r="D13">
            <v>23327.781246000002</v>
          </cell>
          <cell r="F13">
            <v>15113.402441999999</v>
          </cell>
          <cell r="G13">
            <v>23327.781246000002</v>
          </cell>
          <cell r="H13">
            <v>26583.487334188761</v>
          </cell>
          <cell r="I13">
            <v>27038.334484949934</v>
          </cell>
          <cell r="J13">
            <v>27511.337727358186</v>
          </cell>
          <cell r="K13">
            <v>27993.518719716198</v>
          </cell>
          <cell r="L13">
            <v>28485.058109682635</v>
          </cell>
          <cell r="N13" t="str">
            <v>LUG recovery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 t="str">
            <v>LUG recovery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B14" t="str">
            <v>Tax recovery</v>
          </cell>
          <cell r="C14">
            <v>49266.432999999997</v>
          </cell>
          <cell r="D14">
            <v>65952.759000000005</v>
          </cell>
          <cell r="F14">
            <v>49266.432999999997</v>
          </cell>
          <cell r="G14">
            <v>65952.759000000005</v>
          </cell>
          <cell r="H14">
            <v>72050.848105262237</v>
          </cell>
          <cell r="I14">
            <v>73317.72806278411</v>
          </cell>
          <cell r="J14">
            <v>74632.834543903402</v>
          </cell>
          <cell r="K14">
            <v>75973.987155816183</v>
          </cell>
          <cell r="L14">
            <v>77341.710197066524</v>
          </cell>
          <cell r="N14" t="str">
            <v>Tax recovery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 t="str">
            <v>Tax recovery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B15" t="str">
            <v>Other gas revenue</v>
          </cell>
          <cell r="C15">
            <v>5245.6537499999995</v>
          </cell>
          <cell r="D15">
            <v>4681.4674500000001</v>
          </cell>
          <cell r="F15">
            <v>5245.6537499999995</v>
          </cell>
          <cell r="G15">
            <v>4681.4674500000001</v>
          </cell>
          <cell r="H15">
            <v>4681.4674500000001</v>
          </cell>
          <cell r="I15">
            <v>4681.4674500000001</v>
          </cell>
          <cell r="J15">
            <v>4681.4674500000001</v>
          </cell>
          <cell r="K15">
            <v>4681.4674500000001</v>
          </cell>
          <cell r="L15">
            <v>4681.4674500000001</v>
          </cell>
          <cell r="N15" t="str">
            <v>Other gas revenue</v>
          </cell>
          <cell r="O15">
            <v>27166.698999999993</v>
          </cell>
          <cell r="P15">
            <v>29172</v>
          </cell>
          <cell r="R15">
            <v>27166.698999999993</v>
          </cell>
          <cell r="S15">
            <v>29172</v>
          </cell>
          <cell r="T15">
            <v>34500</v>
          </cell>
          <cell r="U15">
            <v>51230</v>
          </cell>
          <cell r="V15">
            <v>51230</v>
          </cell>
          <cell r="W15">
            <v>51230</v>
          </cell>
          <cell r="X15">
            <v>51230</v>
          </cell>
          <cell r="Z15" t="str">
            <v>Other gas revenue</v>
          </cell>
          <cell r="AA15">
            <v>0.44</v>
          </cell>
          <cell r="AB15">
            <v>11953.347559999997</v>
          </cell>
          <cell r="AC15">
            <v>12835.68</v>
          </cell>
          <cell r="AD15">
            <v>12835.68</v>
          </cell>
          <cell r="AE15">
            <v>12835.68</v>
          </cell>
          <cell r="AF15">
            <v>12835.68</v>
          </cell>
          <cell r="AG15">
            <v>12835.68</v>
          </cell>
          <cell r="AH15">
            <v>12835.68</v>
          </cell>
        </row>
        <row r="16">
          <cell r="B16" t="str">
            <v>Other revenue</v>
          </cell>
          <cell r="H16">
            <v>2300</v>
          </cell>
          <cell r="I16">
            <v>2300</v>
          </cell>
          <cell r="J16">
            <v>2300</v>
          </cell>
          <cell r="K16">
            <v>2300</v>
          </cell>
          <cell r="L16">
            <v>2300</v>
          </cell>
          <cell r="N16" t="str">
            <v>Other revenue</v>
          </cell>
          <cell r="O16">
            <v>210.02199999999999</v>
          </cell>
          <cell r="P16">
            <v>12.967000000000001</v>
          </cell>
          <cell r="R16">
            <v>210.02199999999999</v>
          </cell>
          <cell r="S16">
            <v>12.967000000000001</v>
          </cell>
          <cell r="T16">
            <v>12.967000000000001</v>
          </cell>
          <cell r="U16">
            <v>12.967000000000001</v>
          </cell>
          <cell r="V16">
            <v>12.967000000000001</v>
          </cell>
          <cell r="W16">
            <v>12.967000000000001</v>
          </cell>
          <cell r="X16">
            <v>12.967000000000001</v>
          </cell>
          <cell r="Z16" t="str">
            <v>Other revenue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B17" t="str">
            <v>Surcharges</v>
          </cell>
          <cell r="H17">
            <v>6847</v>
          </cell>
          <cell r="I17">
            <v>6847</v>
          </cell>
          <cell r="J17">
            <v>6847</v>
          </cell>
          <cell r="K17">
            <v>0</v>
          </cell>
          <cell r="L17">
            <v>0</v>
          </cell>
          <cell r="N17" t="str">
            <v>Surcharges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 t="str">
            <v>Surcharges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B18" t="str">
            <v>Less: Jan-Jun 2004 at prior tariff rates</v>
          </cell>
          <cell r="H18">
            <v>-5000</v>
          </cell>
          <cell r="N18" t="str">
            <v>Less: Jan-Jun 2004 at prior tariff rates</v>
          </cell>
          <cell r="T18">
            <v>-1000</v>
          </cell>
          <cell r="Z18" t="str">
            <v>Less: Jan-Jun 2004 at prior tariff rates</v>
          </cell>
          <cell r="AD18">
            <v>-500</v>
          </cell>
        </row>
        <row r="19">
          <cell r="B19" t="str">
            <v>Total operating revenues</v>
          </cell>
          <cell r="C19">
            <v>905019.98379999993</v>
          </cell>
          <cell r="D19">
            <v>1255640.6918700002</v>
          </cell>
          <cell r="F19">
            <v>905019.98379999993</v>
          </cell>
          <cell r="G19">
            <v>1255640.6918700002</v>
          </cell>
          <cell r="H19">
            <v>1314626.714617972</v>
          </cell>
          <cell r="I19">
            <v>1344418.8687914768</v>
          </cell>
          <cell r="J19">
            <v>1367585.7721189412</v>
          </cell>
          <cell r="K19">
            <v>1383730.3315482894</v>
          </cell>
          <cell r="L19">
            <v>1407058.4727722977</v>
          </cell>
          <cell r="N19" t="str">
            <v>Total operating revenues</v>
          </cell>
          <cell r="O19">
            <v>128443.617</v>
          </cell>
          <cell r="P19">
            <v>126084.49900000001</v>
          </cell>
          <cell r="R19">
            <v>128443.617</v>
          </cell>
          <cell r="S19">
            <v>126084.49900000001</v>
          </cell>
          <cell r="T19">
            <v>128794.09169695547</v>
          </cell>
          <cell r="U19">
            <v>155042.05870027092</v>
          </cell>
          <cell r="V19">
            <v>159349.43030724034</v>
          </cell>
          <cell r="W19">
            <v>160816.22639608831</v>
          </cell>
          <cell r="X19">
            <v>162058.69845870862</v>
          </cell>
          <cell r="Z19" t="str">
            <v>Total operating revenues</v>
          </cell>
          <cell r="AB19">
            <v>45953.347559999995</v>
          </cell>
          <cell r="AC19">
            <v>46835.68</v>
          </cell>
          <cell r="AD19">
            <v>45013.600289187205</v>
          </cell>
          <cell r="AE19">
            <v>45861.832273066531</v>
          </cell>
          <cell r="AF19">
            <v>46223.9646008376</v>
          </cell>
          <cell r="AG19">
            <v>46593.123434253932</v>
          </cell>
          <cell r="AH19">
            <v>46969.447077562239</v>
          </cell>
        </row>
        <row r="21">
          <cell r="B21" t="str">
            <v>DIRECT COSTS AND EXPENSES</v>
          </cell>
          <cell r="N21" t="str">
            <v>DIRECT COSTS AND EXPENSES</v>
          </cell>
          <cell r="Z21" t="str">
            <v>DIRECT COSTS AND EXPENSES</v>
          </cell>
        </row>
        <row r="22">
          <cell r="B22" t="str">
            <v>Gas purchases</v>
          </cell>
          <cell r="C22">
            <v>559755.64599999995</v>
          </cell>
          <cell r="D22">
            <v>863991.89800000004</v>
          </cell>
          <cell r="F22">
            <v>559755.64599999995</v>
          </cell>
          <cell r="G22">
            <v>863991.89800000004</v>
          </cell>
          <cell r="H22">
            <v>909755.82401820086</v>
          </cell>
          <cell r="I22">
            <v>925321.87219092785</v>
          </cell>
          <cell r="J22">
            <v>941509.26886882621</v>
          </cell>
          <cell r="K22">
            <v>958010.75193287898</v>
          </cell>
          <cell r="L22">
            <v>974832.50361408922</v>
          </cell>
          <cell r="N22" t="str">
            <v>Gas purchases (retention)</v>
          </cell>
          <cell r="O22">
            <v>-2139.636</v>
          </cell>
          <cell r="P22">
            <v>-18182.454000000002</v>
          </cell>
          <cell r="R22">
            <v>-2139.636</v>
          </cell>
          <cell r="S22">
            <v>-18182.454000000002</v>
          </cell>
          <cell r="T22">
            <v>-9827</v>
          </cell>
          <cell r="U22">
            <v>-9818</v>
          </cell>
          <cell r="V22">
            <v>-9676</v>
          </cell>
          <cell r="W22">
            <v>-9581</v>
          </cell>
          <cell r="X22">
            <v>-9535</v>
          </cell>
          <cell r="Z22" t="str">
            <v>Gas purchases (retention)</v>
          </cell>
          <cell r="AB22">
            <v>-1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B23" t="str">
            <v>Operating costs</v>
          </cell>
          <cell r="C23">
            <v>95270.604000000007</v>
          </cell>
          <cell r="D23">
            <v>101632.58199999999</v>
          </cell>
          <cell r="F23">
            <v>95270.604000000007</v>
          </cell>
          <cell r="G23">
            <v>101632.58199999999</v>
          </cell>
          <cell r="H23">
            <v>97343</v>
          </cell>
          <cell r="I23">
            <v>97346.5</v>
          </cell>
          <cell r="J23">
            <v>97347.7</v>
          </cell>
          <cell r="K23">
            <v>97348.9</v>
          </cell>
          <cell r="L23">
            <v>97350.1</v>
          </cell>
          <cell r="N23" t="str">
            <v>Operating costs</v>
          </cell>
          <cell r="O23">
            <v>56712.752</v>
          </cell>
          <cell r="P23">
            <v>56524.46</v>
          </cell>
          <cell r="R23">
            <v>56712.752</v>
          </cell>
          <cell r="S23">
            <v>56524.46</v>
          </cell>
          <cell r="T23">
            <v>58358</v>
          </cell>
          <cell r="U23">
            <v>58358</v>
          </cell>
          <cell r="V23">
            <v>58358</v>
          </cell>
          <cell r="W23">
            <v>58358</v>
          </cell>
          <cell r="X23">
            <v>58358</v>
          </cell>
          <cell r="Z23" t="str">
            <v>Operating costs</v>
          </cell>
          <cell r="AA23">
            <v>0.44</v>
          </cell>
          <cell r="AB23">
            <v>24953.61088</v>
          </cell>
          <cell r="AC23">
            <v>24870.7624</v>
          </cell>
          <cell r="AD23">
            <v>25677.52</v>
          </cell>
          <cell r="AE23">
            <v>25677.52</v>
          </cell>
          <cell r="AF23">
            <v>25677.52</v>
          </cell>
          <cell r="AG23">
            <v>25677.52</v>
          </cell>
          <cell r="AH23">
            <v>25677.52</v>
          </cell>
        </row>
        <row r="24">
          <cell r="B24" t="str">
            <v>Depreciation and other amortization</v>
          </cell>
          <cell r="C24">
            <v>50205.356</v>
          </cell>
          <cell r="D24">
            <v>56103.023000000001</v>
          </cell>
          <cell r="F24">
            <v>50205.356</v>
          </cell>
          <cell r="G24">
            <v>56103.023000000001</v>
          </cell>
          <cell r="H24">
            <v>62003.100851380754</v>
          </cell>
          <cell r="I24">
            <v>64026.384236700054</v>
          </cell>
          <cell r="J24">
            <v>66048.19324159986</v>
          </cell>
          <cell r="K24">
            <v>68149.968436976385</v>
          </cell>
          <cell r="L24">
            <v>70251.743632352911</v>
          </cell>
          <cell r="N24" t="str">
            <v>Depreciation and other amortization</v>
          </cell>
          <cell r="O24">
            <v>15762.428</v>
          </cell>
          <cell r="P24">
            <v>16310.705</v>
          </cell>
          <cell r="R24">
            <v>15762.428</v>
          </cell>
          <cell r="S24">
            <v>16310.705</v>
          </cell>
          <cell r="T24">
            <v>18321.151612152418</v>
          </cell>
          <cell r="U24">
            <v>19054.348524086105</v>
          </cell>
          <cell r="V24">
            <v>19470.912938125708</v>
          </cell>
          <cell r="W24">
            <v>19846.261582575778</v>
          </cell>
          <cell r="X24">
            <v>20221.610227025849</v>
          </cell>
          <cell r="Z24" t="str">
            <v>Depreciation and other amortization</v>
          </cell>
          <cell r="AB24">
            <v>7603</v>
          </cell>
          <cell r="AC24">
            <v>7604</v>
          </cell>
          <cell r="AD24">
            <v>7603.6081975786419</v>
          </cell>
          <cell r="AE24">
            <v>7603.628647262205</v>
          </cell>
          <cell r="AF24">
            <v>7603.628647262205</v>
          </cell>
          <cell r="AG24">
            <v>7603.628647262205</v>
          </cell>
          <cell r="AH24">
            <v>7603.628647262205</v>
          </cell>
        </row>
        <row r="25">
          <cell r="B25" t="str">
            <v>Total direct costs and expenses</v>
          </cell>
          <cell r="C25">
            <v>705231.60600000003</v>
          </cell>
          <cell r="D25">
            <v>1021727.503</v>
          </cell>
          <cell r="F25">
            <v>705231.60600000003</v>
          </cell>
          <cell r="G25">
            <v>1021727.503</v>
          </cell>
          <cell r="H25">
            <v>1069101.9248695816</v>
          </cell>
          <cell r="I25">
            <v>1086694.756427628</v>
          </cell>
          <cell r="J25">
            <v>1104905.162110426</v>
          </cell>
          <cell r="K25">
            <v>1123509.6203698553</v>
          </cell>
          <cell r="L25">
            <v>1142434.3472464422</v>
          </cell>
          <cell r="N25" t="str">
            <v>Total direct costs and expenses</v>
          </cell>
          <cell r="O25">
            <v>70335.543999999994</v>
          </cell>
          <cell r="P25">
            <v>54652.710999999996</v>
          </cell>
          <cell r="R25">
            <v>70335.543999999994</v>
          </cell>
          <cell r="S25">
            <v>54652.710999999996</v>
          </cell>
          <cell r="T25">
            <v>66852.151612152418</v>
          </cell>
          <cell r="U25">
            <v>67594.348524086105</v>
          </cell>
          <cell r="V25">
            <v>68152.912938125708</v>
          </cell>
          <cell r="W25">
            <v>68623.261582575782</v>
          </cell>
          <cell r="X25">
            <v>69044.610227025842</v>
          </cell>
          <cell r="Z25" t="str">
            <v>Total direct costs and expenses</v>
          </cell>
          <cell r="AB25">
            <v>32555.61088</v>
          </cell>
          <cell r="AC25">
            <v>32474.7624</v>
          </cell>
          <cell r="AD25">
            <v>33281.128197578641</v>
          </cell>
          <cell r="AE25">
            <v>33281.148647262205</v>
          </cell>
          <cell r="AF25">
            <v>33281.148647262205</v>
          </cell>
          <cell r="AG25">
            <v>33281.148647262205</v>
          </cell>
          <cell r="AH25">
            <v>33281.148647262205</v>
          </cell>
        </row>
        <row r="26">
          <cell r="B26" t="str">
            <v>GROSS MARGIN</v>
          </cell>
          <cell r="C26">
            <v>199788.3777999999</v>
          </cell>
          <cell r="D26">
            <v>233913.18887000019</v>
          </cell>
          <cell r="F26">
            <v>199788.3777999999</v>
          </cell>
          <cell r="G26">
            <v>233913.18887000019</v>
          </cell>
          <cell r="H26">
            <v>245524.78974839044</v>
          </cell>
          <cell r="I26">
            <v>257724.11236384884</v>
          </cell>
          <cell r="J26">
            <v>262680.61000851518</v>
          </cell>
          <cell r="K26">
            <v>260220.71117843408</v>
          </cell>
          <cell r="L26">
            <v>264624.12552585546</v>
          </cell>
          <cell r="N26" t="str">
            <v>GROSS MARGIN</v>
          </cell>
          <cell r="O26">
            <v>58108.073000000004</v>
          </cell>
          <cell r="P26">
            <v>71431.788000000015</v>
          </cell>
          <cell r="R26">
            <v>58108.073000000004</v>
          </cell>
          <cell r="S26">
            <v>71431.788000000015</v>
          </cell>
          <cell r="T26">
            <v>61941.940084803049</v>
          </cell>
          <cell r="U26">
            <v>87447.710176184817</v>
          </cell>
          <cell r="V26">
            <v>91196.517369114634</v>
          </cell>
          <cell r="W26">
            <v>92192.964813512532</v>
          </cell>
          <cell r="X26">
            <v>93014.088231682777</v>
          </cell>
          <cell r="Z26" t="str">
            <v>GROSS MARGIN</v>
          </cell>
          <cell r="AB26">
            <v>13397.736679999995</v>
          </cell>
          <cell r="AC26">
            <v>14360.917600000001</v>
          </cell>
          <cell r="AD26">
            <v>11732.472091608564</v>
          </cell>
          <cell r="AE26">
            <v>12580.683625804326</v>
          </cell>
          <cell r="AF26">
            <v>12942.815953575395</v>
          </cell>
          <cell r="AG26">
            <v>13311.974786991726</v>
          </cell>
          <cell r="AH26">
            <v>13688.298430300034</v>
          </cell>
        </row>
        <row r="27">
          <cell r="B27" t="str">
            <v>OTHER COSTS AND EXPENSES</v>
          </cell>
          <cell r="N27" t="str">
            <v>OTHER COSTS AND EXPENSES</v>
          </cell>
          <cell r="Z27" t="str">
            <v>OTHER COSTS AND EXPENSES</v>
          </cell>
        </row>
        <row r="28">
          <cell r="B28" t="str">
            <v>Selling, general and administrative</v>
          </cell>
          <cell r="C28">
            <v>99058.709000000003</v>
          </cell>
          <cell r="D28">
            <v>104706.17600000001</v>
          </cell>
          <cell r="F28">
            <v>99058.709000000003</v>
          </cell>
          <cell r="G28">
            <v>104706.17600000001</v>
          </cell>
          <cell r="H28">
            <v>96415</v>
          </cell>
          <cell r="I28">
            <v>86828</v>
          </cell>
          <cell r="J28">
            <v>86829</v>
          </cell>
          <cell r="K28">
            <v>86829</v>
          </cell>
          <cell r="L28">
            <v>86830</v>
          </cell>
          <cell r="N28" t="str">
            <v>Selling, general and administrative</v>
          </cell>
          <cell r="O28">
            <v>24772.201000000001</v>
          </cell>
          <cell r="P28">
            <v>22103.715</v>
          </cell>
          <cell r="R28">
            <v>24772.201000000001</v>
          </cell>
          <cell r="S28">
            <v>22103.715</v>
          </cell>
          <cell r="T28">
            <v>14513</v>
          </cell>
          <cell r="U28">
            <v>10063</v>
          </cell>
          <cell r="V28">
            <v>10063</v>
          </cell>
          <cell r="W28">
            <v>10063</v>
          </cell>
          <cell r="X28">
            <v>10063</v>
          </cell>
          <cell r="Z28" t="str">
            <v>Selling, general and administrative</v>
          </cell>
          <cell r="AA28">
            <v>0.44</v>
          </cell>
          <cell r="AB28">
            <v>10899.76844</v>
          </cell>
          <cell r="AC28">
            <v>9725.6345999999994</v>
          </cell>
          <cell r="AD28">
            <v>6385.72</v>
          </cell>
          <cell r="AE28">
            <v>4427.72</v>
          </cell>
          <cell r="AF28">
            <v>4427.72</v>
          </cell>
          <cell r="AG28">
            <v>4427.72</v>
          </cell>
          <cell r="AH28">
            <v>4427.72</v>
          </cell>
        </row>
        <row r="29">
          <cell r="B29" t="str">
            <v>Non-operating depreciation and other amortization</v>
          </cell>
          <cell r="C29">
            <v>761.56200000000001</v>
          </cell>
          <cell r="D29">
            <v>745.53300000000002</v>
          </cell>
          <cell r="F29">
            <v>761.56200000000001</v>
          </cell>
          <cell r="G29">
            <v>745.53300000000002</v>
          </cell>
          <cell r="H29">
            <v>8233</v>
          </cell>
          <cell r="I29">
            <v>8233</v>
          </cell>
          <cell r="J29">
            <v>8233</v>
          </cell>
          <cell r="K29">
            <v>1862</v>
          </cell>
          <cell r="L29">
            <v>1862</v>
          </cell>
          <cell r="N29" t="str">
            <v>Non-operating depreciation and other amortization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300</v>
          </cell>
          <cell r="U29">
            <v>300</v>
          </cell>
          <cell r="V29">
            <v>300</v>
          </cell>
          <cell r="W29">
            <v>300</v>
          </cell>
          <cell r="X29">
            <v>300</v>
          </cell>
          <cell r="Z29" t="str">
            <v>Non-operating depreciation and other amortization</v>
          </cell>
        </row>
        <row r="30">
          <cell r="B30" t="str">
            <v>Franchise and revenue-based taxes</v>
          </cell>
          <cell r="C30">
            <v>49266.432999999997</v>
          </cell>
          <cell r="D30">
            <v>65952.759000000005</v>
          </cell>
          <cell r="F30">
            <v>49266.432999999997</v>
          </cell>
          <cell r="G30">
            <v>65952.759000000005</v>
          </cell>
          <cell r="H30">
            <v>72050.848105262237</v>
          </cell>
          <cell r="I30">
            <v>73317.72806278411</v>
          </cell>
          <cell r="J30">
            <v>74632.834543903402</v>
          </cell>
          <cell r="K30">
            <v>75973.987155816183</v>
          </cell>
          <cell r="L30">
            <v>77341.710197066524</v>
          </cell>
          <cell r="N30" t="str">
            <v>Franchise and revenue-based taxes</v>
          </cell>
          <cell r="O30">
            <v>315.52499999999998</v>
          </cell>
          <cell r="P30">
            <v>1672.606</v>
          </cell>
          <cell r="R30">
            <v>315.52499999999998</v>
          </cell>
          <cell r="S30">
            <v>1672.606</v>
          </cell>
          <cell r="T30">
            <v>1672.606</v>
          </cell>
          <cell r="U30">
            <v>1672.606</v>
          </cell>
          <cell r="V30">
            <v>1672.606</v>
          </cell>
          <cell r="W30">
            <v>1672.606</v>
          </cell>
          <cell r="X30">
            <v>1672.606</v>
          </cell>
          <cell r="Z30" t="str">
            <v>Franchise and revenue-based taxes</v>
          </cell>
          <cell r="AA30">
            <v>0.44</v>
          </cell>
          <cell r="AB30">
            <v>138.83099999999999</v>
          </cell>
          <cell r="AC30">
            <v>735.94664</v>
          </cell>
          <cell r="AD30">
            <v>735.94664</v>
          </cell>
          <cell r="AE30">
            <v>735.94664</v>
          </cell>
          <cell r="AF30">
            <v>735.94664</v>
          </cell>
          <cell r="AG30">
            <v>735.94664</v>
          </cell>
          <cell r="AH30">
            <v>735.94664</v>
          </cell>
        </row>
        <row r="31">
          <cell r="B31" t="str">
            <v>Other (income) / deductions</v>
          </cell>
          <cell r="C31">
            <v>-1593.40824</v>
          </cell>
          <cell r="D31">
            <v>-686.01138000000003</v>
          </cell>
          <cell r="F31">
            <v>-1593.40824</v>
          </cell>
          <cell r="G31">
            <v>-686.01138000000003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 t="str">
            <v>Other (income) / deductions</v>
          </cell>
          <cell r="O31">
            <v>-3643.7635700000001</v>
          </cell>
          <cell r="P31">
            <v>-259.32300000000004</v>
          </cell>
          <cell r="R31">
            <v>-3643.7635700000001</v>
          </cell>
          <cell r="S31">
            <v>-259.32347999999996</v>
          </cell>
          <cell r="T31">
            <v>-435.01049999999998</v>
          </cell>
          <cell r="U31">
            <v>-435.01050000000015</v>
          </cell>
          <cell r="V31">
            <v>-435.01050000000015</v>
          </cell>
          <cell r="W31">
            <v>-435.01050000000015</v>
          </cell>
          <cell r="X31">
            <v>-435.01050000000015</v>
          </cell>
          <cell r="Z31" t="str">
            <v>Other (income) / deductions</v>
          </cell>
        </row>
        <row r="32">
          <cell r="B32" t="str">
            <v>Interest income</v>
          </cell>
          <cell r="C32">
            <v>1237.616</v>
          </cell>
          <cell r="D32">
            <v>-1587.5930000000001</v>
          </cell>
          <cell r="F32">
            <v>1248.6274800000001</v>
          </cell>
          <cell r="G32">
            <v>-1556.12718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N32" t="str">
            <v>Interest income</v>
          </cell>
          <cell r="O32">
            <v>-7110.049</v>
          </cell>
          <cell r="P32">
            <v>-5798.8149999999996</v>
          </cell>
          <cell r="R32">
            <v>-8.7145799999999998</v>
          </cell>
          <cell r="S32">
            <v>-115.25451</v>
          </cell>
          <cell r="T32">
            <v>-115.25451</v>
          </cell>
          <cell r="U32">
            <v>-115.25451</v>
          </cell>
          <cell r="V32">
            <v>-115.25451</v>
          </cell>
          <cell r="W32">
            <v>-115.25451</v>
          </cell>
          <cell r="X32">
            <v>-115.25451</v>
          </cell>
          <cell r="Z32" t="str">
            <v>Interest income</v>
          </cell>
        </row>
        <row r="33">
          <cell r="B33" t="str">
            <v>Interest expense and other charges:</v>
          </cell>
          <cell r="N33" t="str">
            <v>Interest expense and other charges:</v>
          </cell>
          <cell r="Z33" t="str">
            <v>Interest expense and other charges:</v>
          </cell>
        </row>
        <row r="34">
          <cell r="B34" t="str">
            <v xml:space="preserve">  Interest expense</v>
          </cell>
          <cell r="C34">
            <v>43120.639000000003</v>
          </cell>
          <cell r="D34">
            <v>22791.527999999998</v>
          </cell>
          <cell r="F34">
            <v>32633.571052924712</v>
          </cell>
          <cell r="G34">
            <v>31681.488051605706</v>
          </cell>
          <cell r="H34">
            <v>30680.827963192693</v>
          </cell>
          <cell r="I34">
            <v>30682.90684866493</v>
          </cell>
          <cell r="J34">
            <v>30795.935006574753</v>
          </cell>
          <cell r="K34">
            <v>30886.692405329606</v>
          </cell>
          <cell r="L34">
            <v>30912.528550697734</v>
          </cell>
          <cell r="N34" t="str">
            <v xml:space="preserve">  Interest expense</v>
          </cell>
          <cell r="O34">
            <v>22530.010999999999</v>
          </cell>
          <cell r="P34">
            <v>10617.003999999999</v>
          </cell>
          <cell r="R34">
            <v>10742.580638889664</v>
          </cell>
          <cell r="S34">
            <v>11258.68678218686</v>
          </cell>
          <cell r="T34">
            <v>12222.795188332861</v>
          </cell>
          <cell r="U34">
            <v>12873.342329956256</v>
          </cell>
          <cell r="V34">
            <v>13115.601672785029</v>
          </cell>
          <cell r="W34">
            <v>13185.991798879371</v>
          </cell>
          <cell r="X34">
            <v>13244.418938871786</v>
          </cell>
          <cell r="Z34" t="str">
            <v xml:space="preserve">  Interest expense</v>
          </cell>
          <cell r="AB34">
            <v>4800</v>
          </cell>
          <cell r="AC34">
            <v>3998.6409388374859</v>
          </cell>
          <cell r="AD34">
            <v>4842.9012208457143</v>
          </cell>
          <cell r="AE34">
            <v>4444.639770968156</v>
          </cell>
          <cell r="AF34">
            <v>4208.1942166428435</v>
          </cell>
          <cell r="AG34">
            <v>3954.5510000602821</v>
          </cell>
          <cell r="AH34">
            <v>3701.0237966079039</v>
          </cell>
        </row>
        <row r="35">
          <cell r="B35" t="str">
            <v xml:space="preserve">  Allowance for borrowed funds used during constr.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N35" t="str">
            <v xml:space="preserve">  Allowance for borrowed funds used during constr.</v>
          </cell>
          <cell r="O35">
            <v>-216.32400000000001</v>
          </cell>
          <cell r="P35">
            <v>-424.19299999999998</v>
          </cell>
          <cell r="R35">
            <v>-216.32423</v>
          </cell>
          <cell r="S35">
            <v>-424.1927</v>
          </cell>
          <cell r="T35">
            <v>-435.01049999999998</v>
          </cell>
          <cell r="U35">
            <v>-435.01050000000015</v>
          </cell>
          <cell r="V35">
            <v>-435.01050000000015</v>
          </cell>
          <cell r="W35">
            <v>-435.01050000000015</v>
          </cell>
          <cell r="X35">
            <v>-435.01050000000015</v>
          </cell>
          <cell r="Z35" t="str">
            <v xml:space="preserve">  Allowance for borrowed funds used during constr.</v>
          </cell>
        </row>
        <row r="36">
          <cell r="B36" t="str">
            <v xml:space="preserve">  Amortization of debt expense and loss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N36" t="str">
            <v xml:space="preserve">  Amortization of debt expense and loss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 t="str">
            <v xml:space="preserve">  Amortization of debt expense and loss</v>
          </cell>
        </row>
        <row r="37">
          <cell r="B37" t="str">
            <v xml:space="preserve">  Preferred stock dividends of subsidiaries</v>
          </cell>
          <cell r="C37">
            <v>1785.85</v>
          </cell>
          <cell r="D37">
            <v>1694.8</v>
          </cell>
          <cell r="F37">
            <v>580.08244269583292</v>
          </cell>
          <cell r="G37">
            <v>563.15856292310991</v>
          </cell>
          <cell r="H37">
            <v>545.3711945884138</v>
          </cell>
          <cell r="I37">
            <v>545.40814809745098</v>
          </cell>
          <cell r="J37">
            <v>547.41729535955744</v>
          </cell>
          <cell r="K37">
            <v>549.03056573922436</v>
          </cell>
          <cell r="L37">
            <v>549.48981962506741</v>
          </cell>
          <cell r="N37" t="str">
            <v xml:space="preserve">  Preferred stock dividends of subsidiaries</v>
          </cell>
          <cell r="O37">
            <v>1785.85</v>
          </cell>
          <cell r="P37">
            <v>1694.8</v>
          </cell>
          <cell r="R37">
            <v>190.95619072021805</v>
          </cell>
          <cell r="S37">
            <v>200.13030506426654</v>
          </cell>
          <cell r="T37">
            <v>217.26794404204662</v>
          </cell>
          <cell r="U37">
            <v>228.83183248041811</v>
          </cell>
          <cell r="V37">
            <v>233.13814609611455</v>
          </cell>
          <cell r="W37">
            <v>234.38937527419822</v>
          </cell>
          <cell r="X37">
            <v>235.42795477969008</v>
          </cell>
          <cell r="Z37" t="str">
            <v xml:space="preserve">  Preferred stock dividends of subsidiaries</v>
          </cell>
          <cell r="AB37">
            <v>85</v>
          </cell>
          <cell r="AC37">
            <v>209.30441940831506</v>
          </cell>
          <cell r="AD37">
            <v>145.1294188734509</v>
          </cell>
          <cell r="AE37">
            <v>79.006293582301183</v>
          </cell>
          <cell r="AF37">
            <v>74.803323748103224</v>
          </cell>
          <cell r="AG37">
            <v>70.294654549448268</v>
          </cell>
          <cell r="AH37">
            <v>65.788047557832542</v>
          </cell>
        </row>
        <row r="38">
          <cell r="B38" t="str">
            <v xml:space="preserve">  Interest expense and other charges</v>
          </cell>
          <cell r="C38">
            <v>44906.489000000001</v>
          </cell>
          <cell r="D38">
            <v>24486.327999999998</v>
          </cell>
          <cell r="F38">
            <v>33213.653495620543</v>
          </cell>
          <cell r="G38">
            <v>32244.646614528814</v>
          </cell>
          <cell r="H38">
            <v>31226.199157781106</v>
          </cell>
          <cell r="I38">
            <v>31228.314996762383</v>
          </cell>
          <cell r="J38">
            <v>31343.352301934312</v>
          </cell>
          <cell r="K38">
            <v>31435.72297106883</v>
          </cell>
          <cell r="L38">
            <v>31462.018370322803</v>
          </cell>
          <cell r="N38" t="str">
            <v xml:space="preserve">  Interest expense and other charges</v>
          </cell>
          <cell r="O38">
            <v>24099.536999999997</v>
          </cell>
          <cell r="P38">
            <v>11887.610999999999</v>
          </cell>
          <cell r="R38">
            <v>10717.212599609882</v>
          </cell>
          <cell r="S38">
            <v>11034.624387251128</v>
          </cell>
          <cell r="T38">
            <v>12005.052632374907</v>
          </cell>
          <cell r="U38">
            <v>12667.163662436675</v>
          </cell>
          <cell r="V38">
            <v>12913.729318881144</v>
          </cell>
          <cell r="W38">
            <v>12985.37067415357</v>
          </cell>
          <cell r="X38">
            <v>13044.836393651476</v>
          </cell>
          <cell r="Z38" t="str">
            <v xml:space="preserve">  Interest expense and other charges</v>
          </cell>
          <cell r="AB38">
            <v>4885</v>
          </cell>
          <cell r="AC38">
            <v>4207.9453582458009</v>
          </cell>
          <cell r="AD38">
            <v>4988.0306397191653</v>
          </cell>
          <cell r="AE38">
            <v>4523.6460645504576</v>
          </cell>
          <cell r="AF38">
            <v>4282.9975403909466</v>
          </cell>
          <cell r="AG38">
            <v>4024.8456546097304</v>
          </cell>
          <cell r="AH38">
            <v>3766.8118441657366</v>
          </cell>
        </row>
        <row r="39">
          <cell r="B39" t="str">
            <v>Total other costs and expenses</v>
          </cell>
          <cell r="C39">
            <v>193637.40076000002</v>
          </cell>
          <cell r="D39">
            <v>193617.19161999997</v>
          </cell>
          <cell r="F39">
            <v>181955.57673562053</v>
          </cell>
          <cell r="G39">
            <v>201406.97605452879</v>
          </cell>
          <cell r="H39">
            <v>207925.04726304335</v>
          </cell>
          <cell r="I39">
            <v>199607.0430595465</v>
          </cell>
          <cell r="J39">
            <v>201038.18684583774</v>
          </cell>
          <cell r="K39">
            <v>196100.71012688501</v>
          </cell>
          <cell r="L39">
            <v>197495.72856738933</v>
          </cell>
          <cell r="N39" t="str">
            <v>Total other costs and expenses</v>
          </cell>
          <cell r="O39">
            <v>38433.450429999997</v>
          </cell>
          <cell r="P39">
            <v>29605.793999999998</v>
          </cell>
          <cell r="R39">
            <v>32152.460449609887</v>
          </cell>
          <cell r="S39">
            <v>34436.367397251131</v>
          </cell>
          <cell r="T39">
            <v>27940.393622374908</v>
          </cell>
          <cell r="U39">
            <v>24152.50465243667</v>
          </cell>
          <cell r="V39">
            <v>24399.070308881139</v>
          </cell>
          <cell r="W39">
            <v>24470.711664153569</v>
          </cell>
          <cell r="X39">
            <v>24530.177383651473</v>
          </cell>
          <cell r="Z39" t="str">
            <v>Total other costs and expenses</v>
          </cell>
          <cell r="AB39">
            <v>15923.59944</v>
          </cell>
          <cell r="AC39">
            <v>14669.5265982458</v>
          </cell>
          <cell r="AD39">
            <v>12109.697279719165</v>
          </cell>
          <cell r="AE39">
            <v>9687.3127045504571</v>
          </cell>
          <cell r="AF39">
            <v>9446.6641803909479</v>
          </cell>
          <cell r="AG39">
            <v>9188.5122946097308</v>
          </cell>
          <cell r="AH39">
            <v>8930.4784841657365</v>
          </cell>
        </row>
        <row r="40">
          <cell r="B40" t="str">
            <v>EARNINGS BEFORE TAXES</v>
          </cell>
          <cell r="C40">
            <v>6150.9770399998815</v>
          </cell>
          <cell r="D40">
            <v>40295.997250000219</v>
          </cell>
          <cell r="F40">
            <v>17832.801064379368</v>
          </cell>
          <cell r="G40">
            <v>32506.212815471401</v>
          </cell>
          <cell r="H40">
            <v>37599.742485347087</v>
          </cell>
          <cell r="I40">
            <v>58117.069304302335</v>
          </cell>
          <cell r="J40">
            <v>61642.423162677442</v>
          </cell>
          <cell r="K40">
            <v>64120.001051549072</v>
          </cell>
          <cell r="L40">
            <v>67128.396958466124</v>
          </cell>
          <cell r="N40" t="str">
            <v>EARNINGS BEFORE TAXES</v>
          </cell>
          <cell r="O40">
            <v>19674.622570000007</v>
          </cell>
          <cell r="P40">
            <v>41825.994000000021</v>
          </cell>
          <cell r="R40">
            <v>25955.612550390117</v>
          </cell>
          <cell r="S40">
            <v>36995.420602748884</v>
          </cell>
          <cell r="T40">
            <v>34001.546462428145</v>
          </cell>
          <cell r="U40">
            <v>63295.205523748147</v>
          </cell>
          <cell r="V40">
            <v>66797.447060233491</v>
          </cell>
          <cell r="W40">
            <v>67722.253149358963</v>
          </cell>
          <cell r="X40">
            <v>68483.910848031301</v>
          </cell>
          <cell r="Z40" t="str">
            <v>EARNINGS BEFORE TAXES</v>
          </cell>
          <cell r="AB40">
            <v>-2525.8627600000054</v>
          </cell>
          <cell r="AC40">
            <v>-308.60899824579974</v>
          </cell>
          <cell r="AD40">
            <v>-377.22518811060036</v>
          </cell>
          <cell r="AE40">
            <v>2893.3709212538688</v>
          </cell>
          <cell r="AF40">
            <v>3496.1517731844469</v>
          </cell>
          <cell r="AG40">
            <v>4123.4624923819956</v>
          </cell>
          <cell r="AH40">
            <v>4757.8199461342974</v>
          </cell>
        </row>
        <row r="41">
          <cell r="B41" t="str">
            <v>Net income tax expense (benefit)</v>
          </cell>
          <cell r="C41">
            <v>2703.8020000000001</v>
          </cell>
          <cell r="D41">
            <v>14041.875</v>
          </cell>
          <cell r="F41">
            <v>6792.4404085328206</v>
          </cell>
          <cell r="G41">
            <v>11315.450447914915</v>
          </cell>
          <cell r="H41">
            <v>13026.70986987148</v>
          </cell>
          <cell r="I41">
            <v>20207.774256505814</v>
          </cell>
          <cell r="J41">
            <v>21441.648106937104</v>
          </cell>
          <cell r="K41">
            <v>22308.800368042172</v>
          </cell>
          <cell r="L41">
            <v>23361.738935463141</v>
          </cell>
          <cell r="N41" t="str">
            <v>Net income tax expense (benefit)</v>
          </cell>
          <cell r="O41">
            <v>7519.3069999999998</v>
          </cell>
          <cell r="P41">
            <v>15147.772000000001</v>
          </cell>
          <cell r="R41">
            <v>9717.6534931365386</v>
          </cell>
          <cell r="S41">
            <v>13457.071310962103</v>
          </cell>
          <cell r="T41">
            <v>11873.18126184985</v>
          </cell>
          <cell r="U41">
            <v>22125.96193331185</v>
          </cell>
          <cell r="V41">
            <v>23351.746471081718</v>
          </cell>
          <cell r="W41">
            <v>23675.428602275635</v>
          </cell>
          <cell r="X41">
            <v>23942.008796810955</v>
          </cell>
          <cell r="Z41" t="str">
            <v>Net income tax expense (benefit)</v>
          </cell>
          <cell r="AB41">
            <v>-884.05196600000181</v>
          </cell>
          <cell r="AC41">
            <v>-108.01314938602991</v>
          </cell>
          <cell r="AD41">
            <v>-132.02881583871013</v>
          </cell>
          <cell r="AE41">
            <v>1012.679822438854</v>
          </cell>
          <cell r="AF41">
            <v>1223.6531206145564</v>
          </cell>
          <cell r="AG41">
            <v>1443.2118723336985</v>
          </cell>
          <cell r="AH41">
            <v>1665.2369811470039</v>
          </cell>
        </row>
        <row r="42">
          <cell r="B42" t="str">
            <v>NET INCOME (LOSS)</v>
          </cell>
          <cell r="C42">
            <v>3447.1750399998814</v>
          </cell>
          <cell r="D42">
            <v>26254.122250000219</v>
          </cell>
          <cell r="F42">
            <v>11040.360655846547</v>
          </cell>
          <cell r="G42">
            <v>21190.762367556486</v>
          </cell>
          <cell r="H42">
            <v>24573.032615475608</v>
          </cell>
          <cell r="I42">
            <v>37909.295047796521</v>
          </cell>
          <cell r="J42">
            <v>40200.775055740334</v>
          </cell>
          <cell r="K42">
            <v>41811.200683506904</v>
          </cell>
          <cell r="L42">
            <v>43766.658023002979</v>
          </cell>
          <cell r="N42" t="str">
            <v>NET INCOME (LOSS)</v>
          </cell>
          <cell r="O42">
            <v>12155.315570000006</v>
          </cell>
          <cell r="P42">
            <v>26678.22200000002</v>
          </cell>
          <cell r="R42">
            <v>16237.959057253578</v>
          </cell>
          <cell r="S42">
            <v>23538.349291786781</v>
          </cell>
          <cell r="T42">
            <v>22128.365200578293</v>
          </cell>
          <cell r="U42">
            <v>41169.243590436294</v>
          </cell>
          <cell r="V42">
            <v>43445.700589151777</v>
          </cell>
          <cell r="W42">
            <v>44046.824547083328</v>
          </cell>
          <cell r="X42">
            <v>44541.902051220342</v>
          </cell>
          <cell r="Z42" t="str">
            <v>NET INCOME (LOSS)</v>
          </cell>
          <cell r="AB42">
            <v>-1641.8107940000036</v>
          </cell>
          <cell r="AC42">
            <v>-200.59584885976983</v>
          </cell>
          <cell r="AD42">
            <v>-245.19637227189023</v>
          </cell>
          <cell r="AE42">
            <v>1880.6910988150148</v>
          </cell>
          <cell r="AF42">
            <v>2272.4986525698905</v>
          </cell>
          <cell r="AG42">
            <v>2680.2506200482972</v>
          </cell>
          <cell r="AH42">
            <v>3092.5829649872935</v>
          </cell>
        </row>
        <row r="43">
          <cell r="B43" t="str">
            <v>Expense / Revenue</v>
          </cell>
          <cell r="C43">
            <v>0.65652259643967603</v>
          </cell>
          <cell r="D43">
            <v>0.63353168570922014</v>
          </cell>
          <cell r="F43">
            <v>0.65652259643967603</v>
          </cell>
          <cell r="G43">
            <v>0.63353168570922014</v>
          </cell>
          <cell r="H43">
            <v>0.59439884512310237</v>
          </cell>
          <cell r="I43">
            <v>0.54634951401082266</v>
          </cell>
          <cell r="J43">
            <v>0.53628335157357621</v>
          </cell>
          <cell r="K43">
            <v>0.52638025522624066</v>
          </cell>
          <cell r="L43">
            <v>0.51664390736726218</v>
          </cell>
          <cell r="N43" t="str">
            <v>Expense / Revenue</v>
          </cell>
          <cell r="O43">
            <v>0.64514952224665034</v>
          </cell>
          <cell r="P43">
            <v>0.72869958118031952</v>
          </cell>
          <cell r="R43">
            <v>0.64514952224665034</v>
          </cell>
          <cell r="S43">
            <v>0.72869958118031952</v>
          </cell>
          <cell r="T43">
            <v>0.61253073400856173</v>
          </cell>
          <cell r="U43">
            <v>0.47114094325937167</v>
          </cell>
          <cell r="V43">
            <v>0.45713524343999884</v>
          </cell>
          <cell r="W43">
            <v>0.4524144382923323</v>
          </cell>
          <cell r="X43">
            <v>0.44859258391588902</v>
          </cell>
          <cell r="Z43" t="str">
            <v>Expense / Revenue</v>
          </cell>
          <cell r="AB43">
            <v>0.78021256826147978</v>
          </cell>
          <cell r="AC43">
            <v>0.73867609053610406</v>
          </cell>
          <cell r="AD43">
            <v>0.71230116662545584</v>
          </cell>
          <cell r="AE43">
            <v>0.65643343294157985</v>
          </cell>
          <cell r="AF43">
            <v>0.6512907376070135</v>
          </cell>
          <cell r="AG43">
            <v>0.64613053989566815</v>
          </cell>
          <cell r="AH43">
            <v>0.64095368102345762</v>
          </cell>
        </row>
        <row r="44">
          <cell r="B44" t="str">
            <v>NOTE: EBITDA</v>
          </cell>
          <cell r="C44">
            <v>103262.00004</v>
          </cell>
          <cell r="D44">
            <v>120043.28825000016</v>
          </cell>
          <cell r="F44">
            <v>103262.00004</v>
          </cell>
          <cell r="G44">
            <v>120043.28825000016</v>
          </cell>
          <cell r="H44">
            <v>139062.04249450893</v>
          </cell>
          <cell r="I44">
            <v>161604.76853776484</v>
          </cell>
          <cell r="J44">
            <v>167266.96870621154</v>
          </cell>
          <cell r="K44">
            <v>165567.69245959423</v>
          </cell>
          <cell r="L44">
            <v>170704.15896114195</v>
          </cell>
          <cell r="N44" t="str">
            <v>NOTE: EBITDA</v>
          </cell>
          <cell r="O44">
            <v>52426.53856999999</v>
          </cell>
          <cell r="P44">
            <v>64225.495000000017</v>
          </cell>
          <cell r="R44">
            <v>52426.53856999999</v>
          </cell>
          <cell r="S44">
            <v>64225.49548000002</v>
          </cell>
          <cell r="T44">
            <v>64512.496196955464</v>
          </cell>
          <cell r="U44">
            <v>95201.463200270926</v>
          </cell>
          <cell r="V44">
            <v>99366.834807240346</v>
          </cell>
          <cell r="W44">
            <v>100738.63089608832</v>
          </cell>
          <cell r="X44">
            <v>101935.10295870862</v>
          </cell>
          <cell r="Z44" t="str">
            <v>NOTE: EBITDA</v>
          </cell>
          <cell r="AB44">
            <v>9962.1372399999946</v>
          </cell>
          <cell r="AC44">
            <v>11503.336360000001</v>
          </cell>
          <cell r="AD44">
            <v>12214.413649187203</v>
          </cell>
          <cell r="AE44">
            <v>15020.64563306653</v>
          </cell>
          <cell r="AF44">
            <v>15382.777960837599</v>
          </cell>
          <cell r="AG44">
            <v>15751.93679425393</v>
          </cell>
          <cell r="AH44">
            <v>16128.260437562238</v>
          </cell>
        </row>
        <row r="46">
          <cell r="B46" t="str">
            <v>TXU GAS DISTRIBUTION</v>
          </cell>
        </row>
        <row r="47">
          <cell r="B47" t="str">
            <v>BALANCE SHEET</v>
          </cell>
        </row>
        <row r="48">
          <cell r="B48" t="str">
            <v>(Dollar amounts in thousands)</v>
          </cell>
        </row>
        <row r="49">
          <cell r="C49" t="str">
            <v>Actual</v>
          </cell>
          <cell r="F49" t="str">
            <v>Pro forma</v>
          </cell>
          <cell r="O49" t="str">
            <v>Actual</v>
          </cell>
          <cell r="R49" t="str">
            <v>Pro forma</v>
          </cell>
          <cell r="AB49" t="str">
            <v>Pro forma</v>
          </cell>
        </row>
        <row r="50">
          <cell r="C50">
            <v>2002</v>
          </cell>
          <cell r="D50">
            <v>2003</v>
          </cell>
          <cell r="F50">
            <v>2002</v>
          </cell>
          <cell r="G50">
            <v>2003</v>
          </cell>
          <cell r="H50" t="str">
            <v xml:space="preserve"> Revised and updated balance sheet to be furnished separately</v>
          </cell>
          <cell r="O50">
            <v>2002</v>
          </cell>
          <cell r="P50">
            <v>2003</v>
          </cell>
          <cell r="R50">
            <v>2002</v>
          </cell>
          <cell r="S50">
            <v>2003</v>
          </cell>
          <cell r="AB50">
            <v>2002</v>
          </cell>
          <cell r="AC50">
            <v>2003</v>
          </cell>
        </row>
        <row r="51">
          <cell r="B51" t="str">
            <v>ASSETS</v>
          </cell>
          <cell r="N51" t="str">
            <v>ASSETS</v>
          </cell>
          <cell r="Z51" t="str">
            <v>ASSETS</v>
          </cell>
        </row>
        <row r="52">
          <cell r="B52" t="str">
            <v>Current assets</v>
          </cell>
          <cell r="N52" t="str">
            <v>Current assets</v>
          </cell>
          <cell r="Z52" t="str">
            <v>Current assets</v>
          </cell>
        </row>
        <row r="53">
          <cell r="B53" t="str">
            <v>Cash and cash equivalents</v>
          </cell>
          <cell r="C53">
            <v>2992.9079999999999</v>
          </cell>
          <cell r="D53">
            <v>2989</v>
          </cell>
          <cell r="F53">
            <v>2992.9079999999999</v>
          </cell>
          <cell r="G53">
            <v>2989</v>
          </cell>
          <cell r="N53" t="str">
            <v>Cash and cash equivalents</v>
          </cell>
          <cell r="O53">
            <v>1287.6606099999999</v>
          </cell>
          <cell r="P53">
            <v>419.61900000000003</v>
          </cell>
          <cell r="R53">
            <v>1287.6606099999999</v>
          </cell>
          <cell r="S53">
            <v>419.61900000000003</v>
          </cell>
          <cell r="Z53" t="str">
            <v>Cash and cash equivalents</v>
          </cell>
          <cell r="AB53">
            <v>1287.6606099999999</v>
          </cell>
          <cell r="AC53">
            <v>419.61900000000003</v>
          </cell>
        </row>
        <row r="54">
          <cell r="B54" t="str">
            <v>Accounts receivable</v>
          </cell>
          <cell r="C54">
            <v>108559.34300000001</v>
          </cell>
          <cell r="D54">
            <v>98995</v>
          </cell>
          <cell r="F54">
            <v>108559.34300000001</v>
          </cell>
          <cell r="G54">
            <v>98995</v>
          </cell>
          <cell r="N54" t="str">
            <v>Accounts receivable</v>
          </cell>
          <cell r="O54">
            <v>26607.402690000003</v>
          </cell>
          <cell r="P54">
            <v>18264.484</v>
          </cell>
          <cell r="R54">
            <v>4930.3714099999997</v>
          </cell>
          <cell r="S54">
            <v>18264.484</v>
          </cell>
          <cell r="Z54" t="str">
            <v>Accounts receivable</v>
          </cell>
          <cell r="AB54">
            <v>-2778.8005900000007</v>
          </cell>
          <cell r="AC54">
            <v>17066.484</v>
          </cell>
        </row>
        <row r="55">
          <cell r="B55" t="str">
            <v>Notes and temporary cash advances</v>
          </cell>
          <cell r="C55">
            <v>0</v>
          </cell>
          <cell r="D55">
            <v>18</v>
          </cell>
          <cell r="F55">
            <v>18</v>
          </cell>
          <cell r="G55">
            <v>18</v>
          </cell>
          <cell r="N55" t="str">
            <v>Notes and temporary cash advances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Z55" t="str">
            <v>Notes and temporary cash advances</v>
          </cell>
          <cell r="AB55">
            <v>0</v>
          </cell>
          <cell r="AC55">
            <v>0</v>
          </cell>
        </row>
        <row r="56">
          <cell r="B56" t="str">
            <v>Materials and supplies</v>
          </cell>
          <cell r="C56">
            <v>3900.6089999999999</v>
          </cell>
          <cell r="D56">
            <v>2173.6228799999999</v>
          </cell>
          <cell r="F56">
            <v>3900.6089999999999</v>
          </cell>
          <cell r="G56">
            <v>2173.6228799999999</v>
          </cell>
          <cell r="N56" t="str">
            <v>Materials and supplies</v>
          </cell>
          <cell r="O56">
            <v>3250.5504900000001</v>
          </cell>
          <cell r="P56">
            <v>2935.1180300000001</v>
          </cell>
          <cell r="R56">
            <v>3250.5504900000001</v>
          </cell>
          <cell r="S56">
            <v>2935.1180300000001</v>
          </cell>
          <cell r="Z56" t="str">
            <v>Materials and supplies</v>
          </cell>
          <cell r="AB56">
            <v>3251.9684900000002</v>
          </cell>
          <cell r="AC56">
            <v>2984.25803</v>
          </cell>
        </row>
        <row r="57">
          <cell r="B57" t="str">
            <v>Gas stored underground</v>
          </cell>
          <cell r="C57">
            <v>109389.94899999999</v>
          </cell>
          <cell r="D57">
            <v>127444.92271</v>
          </cell>
          <cell r="F57">
            <v>109389.94899999999</v>
          </cell>
          <cell r="G57">
            <v>127444.92271</v>
          </cell>
          <cell r="N57" t="str">
            <v>Gas stored underground</v>
          </cell>
          <cell r="O57">
            <v>8750.4075300000004</v>
          </cell>
          <cell r="P57">
            <v>11616.095369999999</v>
          </cell>
          <cell r="R57">
            <v>8750.4075300000004</v>
          </cell>
          <cell r="S57">
            <v>11616.095369999999</v>
          </cell>
          <cell r="Z57" t="str">
            <v>Gas stored underground</v>
          </cell>
          <cell r="AB57">
            <v>8750.4075300000004</v>
          </cell>
          <cell r="AC57">
            <v>11616.095369999999</v>
          </cell>
        </row>
        <row r="58">
          <cell r="B58" t="str">
            <v>Prepayments</v>
          </cell>
          <cell r="C58">
            <v>2287.431</v>
          </cell>
          <cell r="D58">
            <v>2658.2888499999999</v>
          </cell>
          <cell r="F58">
            <v>2287.431</v>
          </cell>
          <cell r="G58">
            <v>2658.2888499999999</v>
          </cell>
          <cell r="N58" t="str">
            <v>Prepayments</v>
          </cell>
          <cell r="O58">
            <v>308.67466000000002</v>
          </cell>
          <cell r="P58">
            <v>875.25699999999995</v>
          </cell>
          <cell r="R58">
            <v>308.67466000000002</v>
          </cell>
          <cell r="S58">
            <v>875.25699999999995</v>
          </cell>
          <cell r="Z58" t="str">
            <v>Prepayments</v>
          </cell>
          <cell r="AB58">
            <v>171.78166000000002</v>
          </cell>
          <cell r="AC58">
            <v>875.25699999999995</v>
          </cell>
        </row>
        <row r="59">
          <cell r="B59" t="str">
            <v>Other current assets</v>
          </cell>
          <cell r="C59">
            <v>0</v>
          </cell>
          <cell r="D59">
            <v>64.294449999999998</v>
          </cell>
          <cell r="F59">
            <v>0</v>
          </cell>
          <cell r="G59">
            <v>64.294449999999998</v>
          </cell>
          <cell r="N59" t="str">
            <v>Other current assets</v>
          </cell>
          <cell r="O59">
            <v>8354.3094799999999</v>
          </cell>
          <cell r="P59">
            <v>3013.3240000000001</v>
          </cell>
          <cell r="R59">
            <v>8354.3094799999999</v>
          </cell>
          <cell r="S59">
            <v>3013.3240000000001</v>
          </cell>
          <cell r="Z59" t="str">
            <v>Other current assets</v>
          </cell>
          <cell r="AB59">
            <v>8354.3094799999999</v>
          </cell>
          <cell r="AC59">
            <v>3013.3240000000001</v>
          </cell>
        </row>
        <row r="60">
          <cell r="B60" t="str">
            <v>Total current assets</v>
          </cell>
          <cell r="C60">
            <v>227130.23999999999</v>
          </cell>
          <cell r="D60">
            <v>234343.12888999999</v>
          </cell>
          <cell r="F60">
            <v>227148.24</v>
          </cell>
          <cell r="G60">
            <v>234343.12888999999</v>
          </cell>
          <cell r="N60" t="str">
            <v>Total current assets</v>
          </cell>
          <cell r="O60">
            <v>48559.00546</v>
          </cell>
          <cell r="P60">
            <v>37123.897399999994</v>
          </cell>
          <cell r="R60">
            <v>26881.974180000001</v>
          </cell>
          <cell r="S60">
            <v>37123.897399999994</v>
          </cell>
          <cell r="Z60" t="str">
            <v>Total current assets</v>
          </cell>
          <cell r="AB60">
            <v>19037.32718</v>
          </cell>
          <cell r="AC60">
            <v>35975.037400000001</v>
          </cell>
        </row>
        <row r="61">
          <cell r="B61" t="str">
            <v>Investments</v>
          </cell>
          <cell r="C61">
            <v>706.34400000000005</v>
          </cell>
          <cell r="D61">
            <v>2403</v>
          </cell>
          <cell r="F61">
            <v>706.34400000000005</v>
          </cell>
          <cell r="G61">
            <v>2403</v>
          </cell>
          <cell r="N61" t="str">
            <v>Investments</v>
          </cell>
          <cell r="O61">
            <v>288770.51199999999</v>
          </cell>
          <cell r="P61">
            <v>312311.48599999998</v>
          </cell>
          <cell r="R61">
            <v>2257.549</v>
          </cell>
          <cell r="S61">
            <v>1792.24065</v>
          </cell>
          <cell r="Z61" t="str">
            <v>Investments</v>
          </cell>
          <cell r="AB61">
            <v>1834.0430000000001</v>
          </cell>
          <cell r="AC61">
            <v>1613.0165850000001</v>
          </cell>
        </row>
        <row r="62">
          <cell r="B62" t="str">
            <v>Goodwill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  <cell r="N62" t="str">
            <v>Goodwill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Z62" t="str">
            <v>Goodwill</v>
          </cell>
        </row>
        <row r="63">
          <cell r="B63" t="str">
            <v>Property, Plant and Equipment</v>
          </cell>
          <cell r="N63" t="str">
            <v>Property, Plant and Equipment</v>
          </cell>
          <cell r="Z63" t="str">
            <v>Property, Plant and Equipment</v>
          </cell>
        </row>
        <row r="64">
          <cell r="B64" t="str">
            <v>Gross plant in service</v>
          </cell>
          <cell r="C64">
            <v>1644068.1591099999</v>
          </cell>
          <cell r="D64">
            <v>1718007</v>
          </cell>
          <cell r="F64">
            <v>1644068.1591099999</v>
          </cell>
          <cell r="G64">
            <v>1718007</v>
          </cell>
          <cell r="N64" t="str">
            <v>Gross plant in service</v>
          </cell>
          <cell r="O64">
            <v>718506.05200000003</v>
          </cell>
          <cell r="P64">
            <v>721151</v>
          </cell>
          <cell r="R64">
            <v>718505</v>
          </cell>
          <cell r="S64">
            <v>739524.92</v>
          </cell>
          <cell r="Z64" t="str">
            <v>Gross plant in service</v>
          </cell>
          <cell r="AB64">
            <v>279099.84100000001</v>
          </cell>
          <cell r="AC64">
            <v>300223.67099999997</v>
          </cell>
        </row>
        <row r="65">
          <cell r="B65" t="str">
            <v>Accumulated deprec and amort</v>
          </cell>
          <cell r="C65">
            <v>-570084.54663</v>
          </cell>
          <cell r="D65">
            <v>-623052</v>
          </cell>
          <cell r="F65">
            <v>-570084.54663</v>
          </cell>
          <cell r="G65">
            <v>-623052</v>
          </cell>
          <cell r="N65" t="str">
            <v>Accumulated deprec and amort</v>
          </cell>
          <cell r="O65">
            <v>-328797.14399999997</v>
          </cell>
          <cell r="P65">
            <v>-322172</v>
          </cell>
          <cell r="R65">
            <v>-328797</v>
          </cell>
          <cell r="S65">
            <v>-340545.49099999998</v>
          </cell>
          <cell r="Z65" t="str">
            <v>Accumulated deprec and amort</v>
          </cell>
          <cell r="AB65">
            <v>-127813.93299999999</v>
          </cell>
          <cell r="AC65">
            <v>-131016.00100000002</v>
          </cell>
        </row>
        <row r="66">
          <cell r="B66" t="str">
            <v>Net plant in service</v>
          </cell>
          <cell r="C66">
            <v>1073983.6124799999</v>
          </cell>
          <cell r="D66">
            <v>1094955</v>
          </cell>
          <cell r="F66">
            <v>1073983.6124799999</v>
          </cell>
          <cell r="G66">
            <v>1094955</v>
          </cell>
          <cell r="N66" t="str">
            <v>Net plant in service</v>
          </cell>
          <cell r="O66">
            <v>389708.90800000005</v>
          </cell>
          <cell r="P66">
            <v>398979</v>
          </cell>
          <cell r="R66">
            <v>389708</v>
          </cell>
          <cell r="S66">
            <v>398979.42900000006</v>
          </cell>
          <cell r="Z66" t="str">
            <v>Net plant in service</v>
          </cell>
          <cell r="AB66">
            <v>151285.90800000002</v>
          </cell>
          <cell r="AC66">
            <v>169207.67</v>
          </cell>
        </row>
        <row r="67">
          <cell r="B67" t="str">
            <v xml:space="preserve">  Construction work in progress</v>
          </cell>
          <cell r="C67">
            <v>23469.420559999999</v>
          </cell>
          <cell r="D67">
            <v>27376</v>
          </cell>
          <cell r="F67">
            <v>23469.420559999999</v>
          </cell>
          <cell r="G67">
            <v>27376</v>
          </cell>
          <cell r="N67" t="str">
            <v xml:space="preserve">  Construction work in progress</v>
          </cell>
          <cell r="O67">
            <v>15922.28565</v>
          </cell>
          <cell r="P67">
            <v>18913.54782</v>
          </cell>
          <cell r="R67">
            <v>15922</v>
          </cell>
          <cell r="S67">
            <v>18913.5</v>
          </cell>
          <cell r="Z67" t="str">
            <v xml:space="preserve">  Construction work in progress</v>
          </cell>
          <cell r="AB67">
            <v>6888.7469999999994</v>
          </cell>
          <cell r="AC67">
            <v>12215.378000000001</v>
          </cell>
        </row>
        <row r="68">
          <cell r="B68" t="str">
            <v xml:space="preserve">  Plant held for future use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N68" t="str">
            <v xml:space="preserve">  Plant held for future use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Z68" t="str">
            <v xml:space="preserve">  Plant held for future use</v>
          </cell>
          <cell r="AB68">
            <v>0</v>
          </cell>
          <cell r="AC68">
            <v>0</v>
          </cell>
        </row>
        <row r="69">
          <cell r="B69" t="str">
            <v>Net Plant</v>
          </cell>
          <cell r="C69">
            <v>1097453.0330399999</v>
          </cell>
          <cell r="D69">
            <v>1122331</v>
          </cell>
          <cell r="F69">
            <v>1097453.0330399999</v>
          </cell>
          <cell r="G69">
            <v>1122331</v>
          </cell>
          <cell r="N69" t="str">
            <v>Net Plant</v>
          </cell>
          <cell r="O69">
            <v>405631.19365000003</v>
          </cell>
          <cell r="P69">
            <v>417892.54781999998</v>
          </cell>
          <cell r="R69">
            <v>405630</v>
          </cell>
          <cell r="S69">
            <v>417892.92900000006</v>
          </cell>
          <cell r="Z69" t="str">
            <v>Net Plant</v>
          </cell>
          <cell r="AB69">
            <v>158174.65500000003</v>
          </cell>
          <cell r="AC69">
            <v>181423.04799999995</v>
          </cell>
        </row>
        <row r="70">
          <cell r="B70" t="str">
            <v>Unamortized debt expense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N70" t="str">
            <v>Unamortized debt expense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Z70" t="str">
            <v>Unamortized debt expense</v>
          </cell>
          <cell r="AB70">
            <v>0</v>
          </cell>
          <cell r="AC70">
            <v>0</v>
          </cell>
        </row>
        <row r="71">
          <cell r="B71" t="str">
            <v>Deferred AMT asset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N71" t="str">
            <v>Deferred AMT asset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Z71" t="str">
            <v>Deferred AMT asset</v>
          </cell>
          <cell r="AB71">
            <v>0</v>
          </cell>
          <cell r="AC71">
            <v>0</v>
          </cell>
        </row>
        <row r="72">
          <cell r="B72" t="str">
            <v>Regulatory assets</v>
          </cell>
          <cell r="C72">
            <v>166264.66</v>
          </cell>
          <cell r="D72">
            <v>106335.102</v>
          </cell>
          <cell r="F72">
            <v>86264.66</v>
          </cell>
          <cell r="G72">
            <v>26335.101999999999</v>
          </cell>
          <cell r="N72" t="str">
            <v>Regulatory assets</v>
          </cell>
          <cell r="O72">
            <v>4766.4729100000004</v>
          </cell>
          <cell r="P72">
            <v>5985.3530000000001</v>
          </cell>
          <cell r="R72">
            <v>4766.4729100000004</v>
          </cell>
          <cell r="S72">
            <v>5985.3530000000001</v>
          </cell>
          <cell r="Z72" t="str">
            <v>Regulatory assets</v>
          </cell>
          <cell r="AB72">
            <v>2171.7399100000002</v>
          </cell>
          <cell r="AC72">
            <v>5696.1530000000002</v>
          </cell>
        </row>
        <row r="73">
          <cell r="B73" t="str">
            <v>Other assets</v>
          </cell>
          <cell r="C73">
            <v>3358.95973</v>
          </cell>
          <cell r="D73">
            <v>5157</v>
          </cell>
          <cell r="F73">
            <v>3358.95973</v>
          </cell>
          <cell r="G73">
            <v>5157</v>
          </cell>
          <cell r="N73" t="str">
            <v>Other assets</v>
          </cell>
          <cell r="O73">
            <v>3590.047</v>
          </cell>
          <cell r="P73">
            <v>6892.9449999999997</v>
          </cell>
          <cell r="R73">
            <v>3590.047</v>
          </cell>
          <cell r="S73">
            <v>6892.9449999999997</v>
          </cell>
          <cell r="Z73" t="str">
            <v>Other assets</v>
          </cell>
          <cell r="AB73">
            <v>3578.4749999999999</v>
          </cell>
          <cell r="AC73">
            <v>6892.9449999999997</v>
          </cell>
        </row>
        <row r="74">
          <cell r="B74" t="str">
            <v>TOTAL ASSETS</v>
          </cell>
          <cell r="C74">
            <v>1494913.2367699998</v>
          </cell>
          <cell r="D74">
            <v>1470569.23089</v>
          </cell>
          <cell r="F74">
            <v>1414931.2367699998</v>
          </cell>
          <cell r="G74">
            <v>1390569.23089</v>
          </cell>
          <cell r="N74" t="str">
            <v>TOTAL ASSETS</v>
          </cell>
          <cell r="O74">
            <v>751317.23102000006</v>
          </cell>
          <cell r="P74">
            <v>780206.22921999986</v>
          </cell>
          <cell r="R74">
            <v>443126.04309000005</v>
          </cell>
          <cell r="S74">
            <v>469687.36505000008</v>
          </cell>
          <cell r="Z74" t="str">
            <v>TOTAL ASSETS</v>
          </cell>
          <cell r="AB74">
            <v>184796.24009000004</v>
          </cell>
          <cell r="AC74">
            <v>231600.19998499996</v>
          </cell>
        </row>
        <row r="76">
          <cell r="B76" t="str">
            <v>LIABILITIES</v>
          </cell>
          <cell r="N76" t="str">
            <v>LIABILITIES</v>
          </cell>
          <cell r="Z76" t="str">
            <v>LIABILITIES</v>
          </cell>
        </row>
        <row r="77">
          <cell r="B77" t="str">
            <v>Current Liabilities</v>
          </cell>
          <cell r="N77" t="str">
            <v>Current Liabilities</v>
          </cell>
          <cell r="Z77" t="str">
            <v>Current Liabilities</v>
          </cell>
        </row>
        <row r="78">
          <cell r="B78" t="str">
            <v>Accounts payable</v>
          </cell>
          <cell r="C78">
            <v>144877.10072000002</v>
          </cell>
          <cell r="D78">
            <v>152527</v>
          </cell>
          <cell r="F78">
            <v>144877.10072000002</v>
          </cell>
          <cell r="G78">
            <v>152527</v>
          </cell>
          <cell r="N78" t="str">
            <v>Accounts payable</v>
          </cell>
          <cell r="O78">
            <v>23944.35053</v>
          </cell>
          <cell r="P78">
            <v>18204.099000000002</v>
          </cell>
          <cell r="R78">
            <v>23944.35053</v>
          </cell>
          <cell r="S78">
            <v>18204.099000000002</v>
          </cell>
          <cell r="Z78" t="str">
            <v>Accounts payable</v>
          </cell>
          <cell r="AB78">
            <v>17914.481530000001</v>
          </cell>
          <cell r="AC78">
            <v>16317.599000000002</v>
          </cell>
        </row>
        <row r="79">
          <cell r="B79" t="str">
            <v>Notes and advances payable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N79" t="str">
            <v>Notes and advances payable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Z79" t="str">
            <v>Notes and advances payable</v>
          </cell>
          <cell r="AB79">
            <v>0</v>
          </cell>
          <cell r="AC79">
            <v>0</v>
          </cell>
        </row>
        <row r="80">
          <cell r="B80" t="str">
            <v>Accrued Interest</v>
          </cell>
          <cell r="C80">
            <v>5959.3973699999997</v>
          </cell>
          <cell r="D80">
            <v>6439</v>
          </cell>
          <cell r="F80">
            <v>5959.3973699999997</v>
          </cell>
          <cell r="G80">
            <v>6439</v>
          </cell>
          <cell r="N80" t="str">
            <v>Accrued Interest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Z80" t="str">
            <v>Accrued Interest</v>
          </cell>
          <cell r="AB80">
            <v>0</v>
          </cell>
          <cell r="AC80">
            <v>0</v>
          </cell>
        </row>
        <row r="81">
          <cell r="B81" t="str">
            <v>Federal income taxes accrued</v>
          </cell>
          <cell r="C81">
            <v>-11414.49343</v>
          </cell>
          <cell r="D81">
            <v>4105</v>
          </cell>
          <cell r="F81">
            <v>-11414.49343</v>
          </cell>
          <cell r="G81">
            <v>4105</v>
          </cell>
          <cell r="N81" t="str">
            <v>Federal income taxes accrued</v>
          </cell>
          <cell r="O81">
            <v>2970.2713699999999</v>
          </cell>
          <cell r="P81">
            <v>7630</v>
          </cell>
          <cell r="R81">
            <v>2970.2713699999999</v>
          </cell>
          <cell r="S81">
            <v>7630</v>
          </cell>
          <cell r="Z81" t="str">
            <v>Federal income taxes accrued</v>
          </cell>
          <cell r="AB81">
            <v>11609.66337</v>
          </cell>
          <cell r="AC81">
            <v>7630</v>
          </cell>
        </row>
        <row r="82">
          <cell r="B82" t="str">
            <v>Accrued taxes other than income taxes</v>
          </cell>
          <cell r="C82">
            <v>16097.50071</v>
          </cell>
          <cell r="D82">
            <v>15732</v>
          </cell>
          <cell r="F82">
            <v>16097.50071</v>
          </cell>
          <cell r="G82">
            <v>15732</v>
          </cell>
          <cell r="N82" t="str">
            <v>Accrued taxes other than income taxes</v>
          </cell>
          <cell r="O82">
            <v>4814.8879399999996</v>
          </cell>
          <cell r="P82">
            <v>4840</v>
          </cell>
          <cell r="R82">
            <v>4814.8879399999996</v>
          </cell>
          <cell r="S82">
            <v>4840</v>
          </cell>
          <cell r="Z82" t="str">
            <v>Accrued taxes other than income taxes</v>
          </cell>
          <cell r="AB82">
            <v>1742.1009399999998</v>
          </cell>
          <cell r="AC82">
            <v>14507.7</v>
          </cell>
        </row>
        <row r="83">
          <cell r="B83" t="str">
            <v>Other current liabilities</v>
          </cell>
          <cell r="C83">
            <v>16690.596020000001</v>
          </cell>
          <cell r="D83">
            <v>35571</v>
          </cell>
          <cell r="F83">
            <v>16690.596020000001</v>
          </cell>
          <cell r="G83">
            <v>35571</v>
          </cell>
          <cell r="N83" t="str">
            <v>Other current liabilities</v>
          </cell>
          <cell r="O83">
            <v>13126.416370000001</v>
          </cell>
          <cell r="P83">
            <v>11987.995999999999</v>
          </cell>
          <cell r="R83">
            <v>13126.416370000001</v>
          </cell>
          <cell r="S83">
            <v>11987.995999999999</v>
          </cell>
          <cell r="Z83" t="str">
            <v>Other current liabilities</v>
          </cell>
          <cell r="AB83">
            <v>11979.67337</v>
          </cell>
          <cell r="AC83">
            <v>10992.596</v>
          </cell>
        </row>
        <row r="84">
          <cell r="B84" t="str">
            <v>Total Current Liabilities</v>
          </cell>
          <cell r="C84">
            <v>172210.10139</v>
          </cell>
          <cell r="D84">
            <v>214374</v>
          </cell>
          <cell r="F84">
            <v>172210.10139</v>
          </cell>
          <cell r="G84">
            <v>214374</v>
          </cell>
          <cell r="N84" t="str">
            <v>Total Current Liabilities</v>
          </cell>
          <cell r="O84">
            <v>44855.926209999998</v>
          </cell>
          <cell r="P84">
            <v>42662.095000000001</v>
          </cell>
          <cell r="R84">
            <v>44855.926209999998</v>
          </cell>
          <cell r="S84">
            <v>42662.095000000001</v>
          </cell>
          <cell r="Z84" t="str">
            <v>Total Current Liabilities</v>
          </cell>
          <cell r="AB84">
            <v>43245.91921</v>
          </cell>
          <cell r="AC84">
            <v>49447.894999999997</v>
          </cell>
        </row>
        <row r="85">
          <cell r="B85" t="str">
            <v>Unamortized premium or discount on debt</v>
          </cell>
          <cell r="C85">
            <v>0</v>
          </cell>
          <cell r="D85">
            <v>0</v>
          </cell>
          <cell r="F85">
            <v>0</v>
          </cell>
          <cell r="G85">
            <v>0</v>
          </cell>
          <cell r="N85" t="str">
            <v>Unamortized premium or discount on debt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Z85" t="str">
            <v>Unamortized premium or discount on debt</v>
          </cell>
          <cell r="AB85">
            <v>0</v>
          </cell>
          <cell r="AC85">
            <v>0</v>
          </cell>
        </row>
        <row r="86">
          <cell r="B86" t="str">
            <v>Debt</v>
          </cell>
          <cell r="C86">
            <v>590845.65450999991</v>
          </cell>
          <cell r="D86">
            <v>508966.00188999984</v>
          </cell>
          <cell r="F86">
            <v>486342.34058009996</v>
          </cell>
          <cell r="G86">
            <v>457964.30775390007</v>
          </cell>
          <cell r="N86" t="str">
            <v>Advances from money pool</v>
          </cell>
          <cell r="O86">
            <v>378509.34065000014</v>
          </cell>
          <cell r="P86">
            <v>384322.16121999989</v>
          </cell>
          <cell r="R86">
            <v>160098.07211460004</v>
          </cell>
          <cell r="S86">
            <v>175481.26565550006</v>
          </cell>
          <cell r="Z86" t="str">
            <v>Advances from money pool</v>
          </cell>
          <cell r="AB86">
            <v>42708.113786940055</v>
          </cell>
          <cell r="AC86">
            <v>76476.41494144997</v>
          </cell>
        </row>
        <row r="87">
          <cell r="B87" t="str">
            <v>Deferred Income Taxes</v>
          </cell>
          <cell r="C87">
            <v>132161</v>
          </cell>
          <cell r="D87">
            <v>132161</v>
          </cell>
          <cell r="F87">
            <v>132161</v>
          </cell>
          <cell r="G87">
            <v>132161</v>
          </cell>
          <cell r="N87" t="str">
            <v>Deferred Income Taxes</v>
          </cell>
          <cell r="O87">
            <v>58390.726999999999</v>
          </cell>
          <cell r="P87">
            <v>57258.71</v>
          </cell>
          <cell r="R87">
            <v>58390.726999999999</v>
          </cell>
          <cell r="S87">
            <v>57258.71</v>
          </cell>
          <cell r="Z87" t="str">
            <v>Deferred Income Taxes</v>
          </cell>
          <cell r="AB87">
            <v>10406.192999999999</v>
          </cell>
          <cell r="AC87">
            <v>17033.61</v>
          </cell>
        </row>
        <row r="88">
          <cell r="B88" t="str">
            <v xml:space="preserve">Accumulated deferred investment tax credits  </v>
          </cell>
          <cell r="C88">
            <v>1986.595</v>
          </cell>
          <cell r="D88">
            <v>1880</v>
          </cell>
          <cell r="F88">
            <v>1986.595</v>
          </cell>
          <cell r="G88">
            <v>1880</v>
          </cell>
          <cell r="N88" t="str">
            <v xml:space="preserve">Accumulated deferred investment tax credits  </v>
          </cell>
          <cell r="O88">
            <v>515.06047000000001</v>
          </cell>
          <cell r="P88">
            <v>487.69799999999998</v>
          </cell>
          <cell r="R88">
            <v>515.06047000000001</v>
          </cell>
          <cell r="S88">
            <v>487.69799999999998</v>
          </cell>
          <cell r="Z88" t="str">
            <v xml:space="preserve">Accumulated deferred investment tax credits  </v>
          </cell>
          <cell r="AB88">
            <v>211.20447000000001</v>
          </cell>
          <cell r="AC88">
            <v>199.99799999999999</v>
          </cell>
        </row>
        <row r="89">
          <cell r="B89" t="str">
            <v>Regulatory liabilities</v>
          </cell>
          <cell r="C89">
            <v>29192.061730000001</v>
          </cell>
          <cell r="D89">
            <v>17931</v>
          </cell>
          <cell r="F89">
            <v>29192.061730000001</v>
          </cell>
          <cell r="G89">
            <v>17931</v>
          </cell>
          <cell r="N89" t="str">
            <v>Regulatory liabilities</v>
          </cell>
          <cell r="O89">
            <v>277.33999999999997</v>
          </cell>
          <cell r="P89">
            <v>263.11</v>
          </cell>
          <cell r="R89">
            <v>277.34026</v>
          </cell>
          <cell r="S89">
            <v>263.11</v>
          </cell>
          <cell r="Z89" t="str">
            <v>Regulatory liabilities</v>
          </cell>
          <cell r="AB89">
            <v>113.70926</v>
          </cell>
          <cell r="AC89">
            <v>108.173</v>
          </cell>
        </row>
        <row r="90">
          <cell r="B90" t="str">
            <v>Other liabilities</v>
          </cell>
          <cell r="C90">
            <v>125769.04614000001</v>
          </cell>
          <cell r="D90">
            <v>126254</v>
          </cell>
          <cell r="F90">
            <v>125769.04614000001</v>
          </cell>
          <cell r="G90">
            <v>126254</v>
          </cell>
          <cell r="N90" t="str">
            <v>Other liabilities</v>
          </cell>
          <cell r="O90">
            <v>25169.200690000001</v>
          </cell>
          <cell r="P90">
            <v>24934.839</v>
          </cell>
          <cell r="R90">
            <v>25169.200690000001</v>
          </cell>
          <cell r="S90">
            <v>24934.839</v>
          </cell>
          <cell r="Z90" t="str">
            <v>Other liabilities</v>
          </cell>
          <cell r="AB90">
            <v>24658.004690000002</v>
          </cell>
          <cell r="AC90">
            <v>24549.219000000001</v>
          </cell>
        </row>
        <row r="91">
          <cell r="B91" t="str">
            <v>Total Liabilities</v>
          </cell>
          <cell r="C91">
            <v>1052164.4587699999</v>
          </cell>
          <cell r="D91">
            <v>1001566.0018899998</v>
          </cell>
          <cell r="F91">
            <v>947661.14484009985</v>
          </cell>
          <cell r="G91">
            <v>950564.30775390007</v>
          </cell>
          <cell r="N91" t="str">
            <v>Total Liabilities</v>
          </cell>
          <cell r="O91">
            <v>507717.59502000024</v>
          </cell>
          <cell r="P91">
            <v>509928.61321999977</v>
          </cell>
          <cell r="R91">
            <v>289306.32674460014</v>
          </cell>
          <cell r="S91">
            <v>301087.71765549999</v>
          </cell>
          <cell r="Z91" t="str">
            <v>Total Liabilities</v>
          </cell>
          <cell r="AB91">
            <v>121343.14441694005</v>
          </cell>
          <cell r="AC91">
            <v>167815.30994144996</v>
          </cell>
        </row>
        <row r="92">
          <cell r="B92" t="str">
            <v>Preference stock</v>
          </cell>
          <cell r="C92">
            <v>37500</v>
          </cell>
          <cell r="D92">
            <v>37500</v>
          </cell>
          <cell r="F92">
            <v>10489.736757609999</v>
          </cell>
          <cell r="G92">
            <v>9877.6615397899986</v>
          </cell>
          <cell r="N92" t="str">
            <v>Preference stock</v>
          </cell>
          <cell r="O92">
            <v>37500</v>
          </cell>
          <cell r="P92">
            <v>37500</v>
          </cell>
          <cell r="R92">
            <v>3453.0956730600005</v>
          </cell>
          <cell r="S92">
            <v>3784.8900435500009</v>
          </cell>
          <cell r="Z92" t="str">
            <v>Preference stock</v>
          </cell>
          <cell r="AB92">
            <v>3453.0956730600005</v>
          </cell>
          <cell r="AC92">
            <v>3784.8900435500009</v>
          </cell>
        </row>
        <row r="93">
          <cell r="B93" t="str">
            <v>Shareholders' Equity:</v>
          </cell>
          <cell r="N93" t="str">
            <v>Shareholders' Equity:</v>
          </cell>
          <cell r="Z93" t="str">
            <v>Shareholders' Equity:</v>
          </cell>
        </row>
        <row r="94">
          <cell r="B94" t="str">
            <v>Preferred stock, not subject to mandatory redemption</v>
          </cell>
          <cell r="C94">
            <v>0</v>
          </cell>
          <cell r="D94">
            <v>0</v>
          </cell>
          <cell r="N94" t="str">
            <v>Preferred stock, not subject to mandatory redemption</v>
          </cell>
          <cell r="O94">
            <v>0</v>
          </cell>
          <cell r="P94">
            <v>0</v>
          </cell>
          <cell r="Z94" t="str">
            <v>Preferred stock, not subject to mandatory redemption</v>
          </cell>
          <cell r="AB94">
            <v>0</v>
          </cell>
          <cell r="AC94">
            <v>0</v>
          </cell>
        </row>
        <row r="95">
          <cell r="B95" t="str">
            <v>Common stock</v>
          </cell>
          <cell r="C95">
            <v>0</v>
          </cell>
          <cell r="D95">
            <v>0</v>
          </cell>
          <cell r="N95" t="str">
            <v>Common stock</v>
          </cell>
          <cell r="O95">
            <v>300</v>
          </cell>
          <cell r="P95">
            <v>300</v>
          </cell>
          <cell r="Z95" t="str">
            <v>Common stock</v>
          </cell>
          <cell r="AB95">
            <v>0</v>
          </cell>
          <cell r="AC95">
            <v>0</v>
          </cell>
        </row>
        <row r="96">
          <cell r="B96" t="str">
            <v>Additional paid in capital</v>
          </cell>
          <cell r="C96">
            <v>97731.434999999998</v>
          </cell>
          <cell r="D96">
            <v>97731.434999999998</v>
          </cell>
          <cell r="N96" t="str">
            <v>Additional paid in capital</v>
          </cell>
          <cell r="O96">
            <v>97780.274000000005</v>
          </cell>
          <cell r="P96">
            <v>97780.274000000005</v>
          </cell>
          <cell r="Z96" t="str">
            <v>Additional paid in capital</v>
          </cell>
          <cell r="AB96">
            <v>0</v>
          </cell>
          <cell r="AC96">
            <v>0</v>
          </cell>
        </row>
        <row r="97">
          <cell r="B97" t="str">
            <v>Retained Earnings</v>
          </cell>
          <cell r="C97">
            <v>319001.29100000003</v>
          </cell>
          <cell r="D97">
            <v>345255.74200000003</v>
          </cell>
          <cell r="F97">
            <v>456780.35517228994</v>
          </cell>
          <cell r="G97">
            <v>430127.26159631001</v>
          </cell>
          <cell r="N97" t="str">
            <v>Retained Earnings</v>
          </cell>
          <cell r="O97">
            <v>113246.213</v>
          </cell>
          <cell r="P97">
            <v>139924.193</v>
          </cell>
          <cell r="R97">
            <v>150366.62067234004</v>
          </cell>
          <cell r="S97">
            <v>164814.75735095004</v>
          </cell>
          <cell r="Z97" t="str">
            <v>Retained Earnings</v>
          </cell>
          <cell r="AB97">
            <v>60000</v>
          </cell>
          <cell r="AC97">
            <v>60000</v>
          </cell>
        </row>
        <row r="98">
          <cell r="B98" t="str">
            <v>Other comprehensive income</v>
          </cell>
          <cell r="C98">
            <v>-11483.948</v>
          </cell>
          <cell r="D98">
            <v>-11483.948</v>
          </cell>
          <cell r="N98" t="str">
            <v>Other comprehensive income</v>
          </cell>
          <cell r="O98">
            <v>-5226.8509999999997</v>
          </cell>
          <cell r="P98">
            <v>-5226.8509999999997</v>
          </cell>
          <cell r="Z98" t="str">
            <v>Other comprehensive income</v>
          </cell>
          <cell r="AB98">
            <v>0</v>
          </cell>
          <cell r="AC98">
            <v>0</v>
          </cell>
        </row>
        <row r="99">
          <cell r="B99" t="str">
            <v>TOTAL EQUITY</v>
          </cell>
          <cell r="C99">
            <v>405248.77800000005</v>
          </cell>
          <cell r="D99">
            <v>431503.22900000005</v>
          </cell>
          <cell r="F99">
            <v>456780.35517228994</v>
          </cell>
          <cell r="G99">
            <v>430127.26159631001</v>
          </cell>
          <cell r="N99" t="str">
            <v>TOTAL EQUITY</v>
          </cell>
          <cell r="O99">
            <v>206099.63600000003</v>
          </cell>
          <cell r="P99">
            <v>232777.61600000001</v>
          </cell>
          <cell r="R99">
            <v>150366.62067234004</v>
          </cell>
          <cell r="S99">
            <v>164814.75735095004</v>
          </cell>
          <cell r="Z99" t="str">
            <v>TOTAL EQUITY</v>
          </cell>
          <cell r="AB99">
            <v>60000</v>
          </cell>
          <cell r="AC99">
            <v>60000</v>
          </cell>
        </row>
        <row r="100">
          <cell r="B100" t="str">
            <v>TOTAL LIABILITIES AND EQUITY</v>
          </cell>
          <cell r="C100">
            <v>1494913.2367699998</v>
          </cell>
          <cell r="D100">
            <v>1470569.2308899998</v>
          </cell>
          <cell r="F100">
            <v>1414931.2367699998</v>
          </cell>
          <cell r="G100">
            <v>1390569.23089</v>
          </cell>
          <cell r="N100" t="str">
            <v>TOTAL LIABILITIES AND EQUITY</v>
          </cell>
          <cell r="O100">
            <v>751317.23102000018</v>
          </cell>
          <cell r="P100">
            <v>780206.22921999963</v>
          </cell>
          <cell r="R100">
            <v>443126.04309000017</v>
          </cell>
          <cell r="S100">
            <v>469687.36505000002</v>
          </cell>
          <cell r="Z100" t="str">
            <v>TOTAL LIABILITIES AND EQUITY</v>
          </cell>
          <cell r="AB100">
            <v>184796.24009000004</v>
          </cell>
          <cell r="AC100">
            <v>231600.19998499996</v>
          </cell>
        </row>
        <row r="104">
          <cell r="B104" t="str">
            <v>TXU GAS DISTRIBUTION</v>
          </cell>
        </row>
        <row r="105">
          <cell r="B105" t="str">
            <v>ECONOMIC SUMMARY</v>
          </cell>
        </row>
        <row r="106">
          <cell r="B106" t="str">
            <v>(Dollar amounts in thousands)</v>
          </cell>
        </row>
        <row r="107">
          <cell r="C107" t="str">
            <v>Actual</v>
          </cell>
          <cell r="F107" t="str">
            <v>Pro forma</v>
          </cell>
          <cell r="O107" t="str">
            <v>Actual</v>
          </cell>
          <cell r="R107" t="str">
            <v>Pro forma</v>
          </cell>
        </row>
        <row r="108">
          <cell r="C108">
            <v>2002</v>
          </cell>
          <cell r="D108">
            <v>2003</v>
          </cell>
          <cell r="F108">
            <v>2002</v>
          </cell>
          <cell r="G108">
            <v>2003</v>
          </cell>
          <cell r="O108">
            <v>2002</v>
          </cell>
          <cell r="P108">
            <v>2003</v>
          </cell>
          <cell r="S108">
            <v>2003</v>
          </cell>
        </row>
        <row r="109">
          <cell r="B109" t="str">
            <v>CAPITALIZATION:</v>
          </cell>
          <cell r="N109" t="str">
            <v>CAPITALIZATION:</v>
          </cell>
        </row>
        <row r="110">
          <cell r="B110" t="str">
            <v>Debt</v>
          </cell>
          <cell r="C110">
            <v>590845.65450999991</v>
          </cell>
          <cell r="D110">
            <v>508966.00188999984</v>
          </cell>
          <cell r="F110">
            <v>486342.34058009996</v>
          </cell>
          <cell r="G110">
            <v>457964.30775390007</v>
          </cell>
          <cell r="N110" t="str">
            <v>Debt</v>
          </cell>
          <cell r="O110">
            <v>378509.34065000014</v>
          </cell>
          <cell r="P110">
            <v>384322.16121999989</v>
          </cell>
          <cell r="R110">
            <v>160098.07211460004</v>
          </cell>
          <cell r="S110">
            <v>175481.26565550006</v>
          </cell>
        </row>
        <row r="111">
          <cell r="B111" t="str">
            <v>Preferred</v>
          </cell>
          <cell r="C111">
            <v>37500</v>
          </cell>
          <cell r="D111">
            <v>37500</v>
          </cell>
          <cell r="F111">
            <v>10489.736757609999</v>
          </cell>
          <cell r="G111">
            <v>9877.6615397899986</v>
          </cell>
          <cell r="N111" t="str">
            <v>Preferred</v>
          </cell>
          <cell r="O111">
            <v>37500</v>
          </cell>
          <cell r="P111">
            <v>37500</v>
          </cell>
          <cell r="R111">
            <v>3453.0956730600005</v>
          </cell>
          <cell r="S111">
            <v>3784.8900435500009</v>
          </cell>
        </row>
        <row r="112">
          <cell r="B112" t="str">
            <v>Equity</v>
          </cell>
          <cell r="C112">
            <v>405248.77800000005</v>
          </cell>
          <cell r="D112">
            <v>431503.22900000005</v>
          </cell>
          <cell r="F112">
            <v>456780.35517228994</v>
          </cell>
          <cell r="G112">
            <v>430127.26159631001</v>
          </cell>
          <cell r="N112" t="str">
            <v>Equity</v>
          </cell>
          <cell r="O112">
            <v>206099.63600000003</v>
          </cell>
          <cell r="P112">
            <v>232777.61600000001</v>
          </cell>
          <cell r="R112">
            <v>150366.62067234004</v>
          </cell>
          <cell r="S112">
            <v>164814.75735095004</v>
          </cell>
        </row>
        <row r="113">
          <cell r="B113" t="str">
            <v>Total Capitalization</v>
          </cell>
          <cell r="C113">
            <v>1033594.43251</v>
          </cell>
          <cell r="D113">
            <v>977969.23088999989</v>
          </cell>
          <cell r="F113">
            <v>953612.43250999996</v>
          </cell>
          <cell r="G113">
            <v>897969.23089000001</v>
          </cell>
          <cell r="N113" t="str">
            <v>Total Capitalization</v>
          </cell>
          <cell r="O113">
            <v>622108.9766500002</v>
          </cell>
          <cell r="P113">
            <v>654599.77721999993</v>
          </cell>
          <cell r="R113">
            <v>313917.78846000007</v>
          </cell>
          <cell r="S113">
            <v>344080.91305000009</v>
          </cell>
        </row>
        <row r="117">
          <cell r="B117" t="str">
            <v>TXU GAS DISTRIBUTION</v>
          </cell>
          <cell r="L117" t="str">
            <v>Base Case</v>
          </cell>
          <cell r="N117" t="str">
            <v>TXU GAS PIPELINE</v>
          </cell>
          <cell r="X117" t="str">
            <v>Base Case</v>
          </cell>
        </row>
        <row r="118">
          <cell r="B118" t="str">
            <v>TARIFF REVENUE</v>
          </cell>
          <cell r="L118" t="str">
            <v>DRAFT - CONFIDENTIAL</v>
          </cell>
          <cell r="N118" t="str">
            <v>CITY GATE TARIFF REVENUE CHARGED TO DISTRIBUTION</v>
          </cell>
          <cell r="X118" t="str">
            <v>DRAFT - CONFIDENTIAL</v>
          </cell>
        </row>
        <row r="119">
          <cell r="B119" t="str">
            <v>(Dollar amounts in thousands)</v>
          </cell>
          <cell r="N119" t="str">
            <v>(Dollar amounts in thousands)</v>
          </cell>
        </row>
        <row r="120">
          <cell r="H120" t="str">
            <v xml:space="preserve">P r o j e c t i o n </v>
          </cell>
          <cell r="T120" t="str">
            <v xml:space="preserve">P r o j e c t i o n </v>
          </cell>
        </row>
        <row r="121">
          <cell r="G121" t="str">
            <v>Initial</v>
          </cell>
          <cell r="H121">
            <v>2004</v>
          </cell>
          <cell r="I121">
            <v>2005</v>
          </cell>
          <cell r="J121">
            <v>2006</v>
          </cell>
          <cell r="K121">
            <v>2007</v>
          </cell>
          <cell r="L121">
            <v>2008</v>
          </cell>
          <cell r="S121" t="str">
            <v>Initial</v>
          </cell>
          <cell r="T121">
            <v>2004</v>
          </cell>
          <cell r="U121">
            <v>2005</v>
          </cell>
          <cell r="V121">
            <v>2006</v>
          </cell>
          <cell r="W121">
            <v>2007</v>
          </cell>
          <cell r="X121">
            <v>2008</v>
          </cell>
        </row>
        <row r="122">
          <cell r="B122" t="str">
            <v>BILLING DETERMINANTS</v>
          </cell>
          <cell r="N122" t="str">
            <v>BILLING DETERMINANTS</v>
          </cell>
        </row>
        <row r="123">
          <cell r="B123" t="str">
            <v>Number of Customer (monthly average)</v>
          </cell>
          <cell r="N123" t="str">
            <v>Number of meters (monthly average)</v>
          </cell>
          <cell r="S123">
            <v>773</v>
          </cell>
          <cell r="T123">
            <v>744.7702701873834</v>
          </cell>
          <cell r="U123">
            <v>754.93052839062295</v>
          </cell>
          <cell r="V123">
            <v>765.49635268081556</v>
          </cell>
          <cell r="W123">
            <v>776.26718717951076</v>
          </cell>
          <cell r="X123">
            <v>787.24706714746094</v>
          </cell>
        </row>
        <row r="124">
          <cell r="B124" t="str">
            <v>Residential</v>
          </cell>
          <cell r="G124">
            <v>1343101</v>
          </cell>
          <cell r="H124">
            <v>1372649.2220000001</v>
          </cell>
          <cell r="I124">
            <v>1402847.5048840002</v>
          </cell>
          <cell r="J124">
            <v>1433710.1499914483</v>
          </cell>
          <cell r="K124">
            <v>1465251.7732912602</v>
          </cell>
          <cell r="L124">
            <v>1497487.3123036679</v>
          </cell>
          <cell r="N124" t="str">
            <v>Capacity (MDU)</v>
          </cell>
          <cell r="S124">
            <v>29398.244999999999</v>
          </cell>
          <cell r="T124">
            <v>28324.629846940352</v>
          </cell>
          <cell r="U124">
            <v>28711.038333256129</v>
          </cell>
          <cell r="V124">
            <v>29112.87105138036</v>
          </cell>
          <cell r="W124">
            <v>29522.500587534429</v>
          </cell>
          <cell r="X124">
            <v>29940.080408192116</v>
          </cell>
        </row>
        <row r="125">
          <cell r="B125" t="str">
            <v>Commercial</v>
          </cell>
          <cell r="G125">
            <v>122799</v>
          </cell>
          <cell r="H125">
            <v>123044.598</v>
          </cell>
          <cell r="I125">
            <v>123659.82098999998</v>
          </cell>
          <cell r="J125">
            <v>124525.43973692997</v>
          </cell>
          <cell r="K125">
            <v>125397.11781508847</v>
          </cell>
          <cell r="L125">
            <v>126274.89763979407</v>
          </cell>
          <cell r="N125" t="str">
            <v>Sales and Transport Volumes (BBtu)</v>
          </cell>
          <cell r="S125">
            <v>211478.96833053135</v>
          </cell>
          <cell r="T125">
            <v>203755.81938224958</v>
          </cell>
          <cell r="U125">
            <v>206535.48422415502</v>
          </cell>
          <cell r="V125">
            <v>209426.1046904572</v>
          </cell>
          <cell r="W125">
            <v>212372.81228145715</v>
          </cell>
          <cell r="X125">
            <v>215376.7109722918</v>
          </cell>
        </row>
        <row r="126">
          <cell r="B126" t="str">
            <v>Industrial and Transport</v>
          </cell>
          <cell r="G126">
            <v>1319</v>
          </cell>
          <cell r="H126">
            <v>1109.8066000000001</v>
          </cell>
          <cell r="I126">
            <v>1109.8066000000001</v>
          </cell>
          <cell r="J126">
            <v>1109.8066000000001</v>
          </cell>
          <cell r="K126">
            <v>1109.8066000000001</v>
          </cell>
          <cell r="L126">
            <v>1109.8066000000001</v>
          </cell>
          <cell r="N126" t="str">
            <v>NOTE: Transport volume</v>
          </cell>
          <cell r="S126">
            <v>211478.96833053135</v>
          </cell>
          <cell r="T126">
            <v>203755.81938224958</v>
          </cell>
          <cell r="U126">
            <v>206535.48422415502</v>
          </cell>
          <cell r="V126">
            <v>209426.1046904572</v>
          </cell>
          <cell r="W126">
            <v>212372.81228145715</v>
          </cell>
          <cell r="X126">
            <v>215376.7109722918</v>
          </cell>
        </row>
        <row r="127">
          <cell r="B127" t="str">
            <v>Customer count</v>
          </cell>
          <cell r="G127">
            <v>1467219</v>
          </cell>
          <cell r="H127">
            <v>1496803.6266000001</v>
          </cell>
          <cell r="I127">
            <v>1527617.1324740001</v>
          </cell>
          <cell r="J127">
            <v>1559345.3963283782</v>
          </cell>
          <cell r="K127">
            <v>1591758.6977063487</v>
          </cell>
          <cell r="L127">
            <v>1624872.0165434619</v>
          </cell>
        </row>
        <row r="128">
          <cell r="B128" t="str">
            <v>Sales and Transport Volumes (MMcf)</v>
          </cell>
          <cell r="N128" t="str">
            <v>TARIFF REVENUE ($000s)</v>
          </cell>
          <cell r="S128" t="str">
            <v>Tariff Rate</v>
          </cell>
          <cell r="T128">
            <v>2004</v>
          </cell>
          <cell r="U128">
            <v>2005</v>
          </cell>
          <cell r="V128">
            <v>2006</v>
          </cell>
          <cell r="W128">
            <v>2007</v>
          </cell>
          <cell r="X128">
            <v>2008</v>
          </cell>
        </row>
        <row r="129">
          <cell r="B129" t="str">
            <v>Residential  Block 1</v>
          </cell>
          <cell r="G129">
            <v>34311.611412519647</v>
          </cell>
          <cell r="H129">
            <v>35032.155252182558</v>
          </cell>
          <cell r="I129">
            <v>35767.830512478387</v>
          </cell>
          <cell r="J129">
            <v>36518.954953240427</v>
          </cell>
          <cell r="K129">
            <v>37285.853007258476</v>
          </cell>
          <cell r="L129">
            <v>38068.855920410904</v>
          </cell>
          <cell r="N129" t="str">
            <v>Meter-based revenue</v>
          </cell>
          <cell r="S129" t="str">
            <v>($/Meter)</v>
          </cell>
        </row>
        <row r="130">
          <cell r="B130" t="str">
            <v>Residential  Block 2</v>
          </cell>
          <cell r="G130">
            <v>50209.231587480353</v>
          </cell>
          <cell r="H130">
            <v>51263.625450817439</v>
          </cell>
          <cell r="I130">
            <v>52340.161585284601</v>
          </cell>
          <cell r="J130">
            <v>53439.304978575572</v>
          </cell>
          <cell r="K130">
            <v>54561.530383125653</v>
          </cell>
          <cell r="L130">
            <v>55707.322521171285</v>
          </cell>
          <cell r="N130" t="str">
            <v>Total meter-based revenue</v>
          </cell>
          <cell r="S130">
            <v>200</v>
          </cell>
          <cell r="T130">
            <v>1787.4486484497204</v>
          </cell>
          <cell r="U130">
            <v>1811.833268137495</v>
          </cell>
          <cell r="V130">
            <v>1837.1912464339575</v>
          </cell>
          <cell r="W130">
            <v>1863.0412492308258</v>
          </cell>
          <cell r="X130">
            <v>1889.3929611539063</v>
          </cell>
        </row>
        <row r="131">
          <cell r="B131" t="str">
            <v>Sub-total, residential</v>
          </cell>
          <cell r="G131">
            <v>84520.842999999993</v>
          </cell>
          <cell r="H131">
            <v>86295.780702999997</v>
          </cell>
          <cell r="I131">
            <v>88107.992097762995</v>
          </cell>
          <cell r="J131">
            <v>89958.259931815992</v>
          </cell>
          <cell r="K131">
            <v>91847.38339038413</v>
          </cell>
          <cell r="L131">
            <v>93776.178441582189</v>
          </cell>
          <cell r="N131" t="str">
            <v>Demand-based revenue</v>
          </cell>
          <cell r="S131" t="str">
            <v>($/MDU)</v>
          </cell>
        </row>
        <row r="132">
          <cell r="B132" t="str">
            <v>Commercial Block 1</v>
          </cell>
          <cell r="G132">
            <v>15101.344291445252</v>
          </cell>
          <cell r="H132">
            <v>15312.763111525486</v>
          </cell>
          <cell r="I132">
            <v>15542.454558198368</v>
          </cell>
          <cell r="J132">
            <v>15791.133831129542</v>
          </cell>
          <cell r="K132">
            <v>16043.791972427614</v>
          </cell>
          <cell r="L132">
            <v>16300.492643986456</v>
          </cell>
          <cell r="N132" t="str">
            <v>Total demand-based revenue</v>
          </cell>
          <cell r="S132">
            <v>0.99880000000000002</v>
          </cell>
          <cell r="T132">
            <v>28290.640291124026</v>
          </cell>
          <cell r="U132">
            <v>28676.585087256222</v>
          </cell>
          <cell r="V132">
            <v>29077.935606118703</v>
          </cell>
          <cell r="W132">
            <v>29487.073586829389</v>
          </cell>
          <cell r="X132">
            <v>29904.152311702284</v>
          </cell>
        </row>
        <row r="133">
          <cell r="B133" t="str">
            <v>Commercial Block 2</v>
          </cell>
          <cell r="G133">
            <v>28287.891792343391</v>
          </cell>
          <cell r="H133">
            <v>28683.922277436199</v>
          </cell>
          <cell r="I133">
            <v>29114.18111159774</v>
          </cell>
          <cell r="J133">
            <v>29580.008009383306</v>
          </cell>
          <cell r="K133">
            <v>30053.28813753344</v>
          </cell>
          <cell r="L133">
            <v>30534.140747733974</v>
          </cell>
          <cell r="N133" t="str">
            <v>Volume-based revenue</v>
          </cell>
          <cell r="S133" t="str">
            <v>($/MMBtu)</v>
          </cell>
        </row>
        <row r="134">
          <cell r="B134" t="str">
            <v>Commercial Block 3</v>
          </cell>
          <cell r="G134">
            <v>9333.277916211362</v>
          </cell>
          <cell r="H134">
            <v>9463.9438070383221</v>
          </cell>
          <cell r="I134">
            <v>9605.9029641438956</v>
          </cell>
          <cell r="J134">
            <v>9759.5974115701974</v>
          </cell>
          <cell r="K134">
            <v>9915.7509701553208</v>
          </cell>
          <cell r="L134">
            <v>10074.402985677807</v>
          </cell>
          <cell r="N134" t="str">
            <v>Total Volume-Based Revenue</v>
          </cell>
          <cell r="S134">
            <v>0.21032000000000001</v>
          </cell>
          <cell r="T134">
            <v>42853.923932474732</v>
          </cell>
          <cell r="U134">
            <v>43438.543042024285</v>
          </cell>
          <cell r="V134">
            <v>44046.49833849696</v>
          </cell>
          <cell r="W134">
            <v>44666.24987903607</v>
          </cell>
          <cell r="X134">
            <v>45298.029851692409</v>
          </cell>
        </row>
        <row r="135">
          <cell r="B135" t="str">
            <v>Sub-total, commercial</v>
          </cell>
          <cell r="G135">
            <v>52722.51400000001</v>
          </cell>
          <cell r="H135">
            <v>53460.629196000009</v>
          </cell>
          <cell r="I135">
            <v>54262.538633940007</v>
          </cell>
          <cell r="J135">
            <v>55130.739252083047</v>
          </cell>
          <cell r="K135">
            <v>56012.831080116375</v>
          </cell>
          <cell r="L135">
            <v>56909.036377398239</v>
          </cell>
          <cell r="N135" t="str">
            <v>Total Tariff Revenue</v>
          </cell>
          <cell r="T135">
            <v>72932.012872048479</v>
          </cell>
          <cell r="U135">
            <v>73926.961397417996</v>
          </cell>
          <cell r="V135">
            <v>74961.625191049621</v>
          </cell>
          <cell r="W135">
            <v>76016.364715096279</v>
          </cell>
          <cell r="X135">
            <v>77091.575124548603</v>
          </cell>
        </row>
        <row r="136">
          <cell r="B136" t="str">
            <v>Total Residential and Commercial</v>
          </cell>
          <cell r="G136">
            <v>137243.35700000002</v>
          </cell>
          <cell r="H136">
            <v>139756.40989900002</v>
          </cell>
          <cell r="I136">
            <v>142370.53073170301</v>
          </cell>
          <cell r="J136">
            <v>145088.99918389902</v>
          </cell>
          <cell r="K136">
            <v>147860.2144705005</v>
          </cell>
          <cell r="L136">
            <v>150685.21481898043</v>
          </cell>
        </row>
        <row r="137">
          <cell r="B137" t="str">
            <v>Industrial Block 1</v>
          </cell>
          <cell r="G137">
            <v>8935.7839999999997</v>
          </cell>
          <cell r="H137">
            <v>7518.5686575999998</v>
          </cell>
          <cell r="I137">
            <v>7518.5686575999998</v>
          </cell>
          <cell r="J137">
            <v>7518.5686575999998</v>
          </cell>
          <cell r="K137">
            <v>7518.5686575999998</v>
          </cell>
          <cell r="L137">
            <v>7518.5686575999998</v>
          </cell>
        </row>
        <row r="138">
          <cell r="B138" t="str">
            <v>Industrial Block 2</v>
          </cell>
          <cell r="G138">
            <v>12905.297</v>
          </cell>
          <cell r="H138">
            <v>10858.516895800001</v>
          </cell>
          <cell r="I138">
            <v>10858.516895800001</v>
          </cell>
          <cell r="J138">
            <v>10858.516895800001</v>
          </cell>
          <cell r="K138">
            <v>10858.516895800001</v>
          </cell>
          <cell r="L138">
            <v>10858.516895800001</v>
          </cell>
        </row>
        <row r="139">
          <cell r="B139" t="str">
            <v>Industrial Block 3</v>
          </cell>
          <cell r="G139">
            <v>25863.736000000001</v>
          </cell>
          <cell r="H139">
            <v>21761.747470400001</v>
          </cell>
          <cell r="I139">
            <v>21761.747470400001</v>
          </cell>
          <cell r="J139">
            <v>21761.747470400001</v>
          </cell>
          <cell r="K139">
            <v>21761.747470400001</v>
          </cell>
          <cell r="L139">
            <v>21761.747470400001</v>
          </cell>
        </row>
        <row r="140">
          <cell r="B140" t="str">
            <v>Industrial Block 4</v>
          </cell>
          <cell r="G140">
            <v>13936.083000000001</v>
          </cell>
          <cell r="H140">
            <v>11725.820236200001</v>
          </cell>
          <cell r="I140">
            <v>11725.820236200001</v>
          </cell>
          <cell r="J140">
            <v>11725.820236200001</v>
          </cell>
          <cell r="K140">
            <v>11725.820236200001</v>
          </cell>
          <cell r="L140">
            <v>11725.820236200001</v>
          </cell>
        </row>
        <row r="141">
          <cell r="B141" t="str">
            <v>Sub-total, industrial</v>
          </cell>
          <cell r="G141">
            <v>61640.9</v>
          </cell>
          <cell r="H141">
            <v>51864.653260000006</v>
          </cell>
          <cell r="I141">
            <v>51864.653260000006</v>
          </cell>
          <cell r="J141">
            <v>51864.653260000006</v>
          </cell>
          <cell r="K141">
            <v>51864.653260000006</v>
          </cell>
          <cell r="L141">
            <v>51864.653260000006</v>
          </cell>
        </row>
        <row r="142">
          <cell r="B142" t="str">
            <v>Total Sales and Transport Volume</v>
          </cell>
          <cell r="G142">
            <v>198884.25700000001</v>
          </cell>
          <cell r="H142">
            <v>191621.06315900001</v>
          </cell>
          <cell r="I142">
            <v>194235.18399170303</v>
          </cell>
          <cell r="J142">
            <v>196953.65244389902</v>
          </cell>
          <cell r="K142">
            <v>199724.86773050053</v>
          </cell>
          <cell r="L142">
            <v>202549.86807898042</v>
          </cell>
        </row>
        <row r="143">
          <cell r="B143" t="str">
            <v>NOTE: Transport volume</v>
          </cell>
          <cell r="G143">
            <v>58727.771999999997</v>
          </cell>
          <cell r="H143">
            <v>41576.558749377124</v>
          </cell>
          <cell r="I143">
            <v>41576.558749377124</v>
          </cell>
          <cell r="J143">
            <v>41576.558749377124</v>
          </cell>
          <cell r="K143">
            <v>41576.558749377124</v>
          </cell>
          <cell r="L143">
            <v>41576.558749377124</v>
          </cell>
        </row>
        <row r="144">
          <cell r="B144" t="str">
            <v>TARIFF REVENUE ($000s)</v>
          </cell>
          <cell r="G144" t="str">
            <v>Tariff Rates</v>
          </cell>
          <cell r="H144">
            <v>2004</v>
          </cell>
          <cell r="I144">
            <v>2005</v>
          </cell>
          <cell r="J144">
            <v>2006</v>
          </cell>
          <cell r="K144">
            <v>2007</v>
          </cell>
          <cell r="L144">
            <v>2008</v>
          </cell>
        </row>
        <row r="145">
          <cell r="B145" t="str">
            <v>Customer-based revenue</v>
          </cell>
          <cell r="G145" t="str">
            <v>($/Customer)</v>
          </cell>
        </row>
        <row r="146">
          <cell r="B146" t="str">
            <v>Residential</v>
          </cell>
          <cell r="G146">
            <v>9</v>
          </cell>
          <cell r="H146">
            <v>148246.115976</v>
          </cell>
          <cell r="I146">
            <v>151507.53052747203</v>
          </cell>
          <cell r="J146">
            <v>154840.69619907642</v>
          </cell>
          <cell r="K146">
            <v>158247.1915154561</v>
          </cell>
          <cell r="L146">
            <v>161728.62972879614</v>
          </cell>
        </row>
        <row r="147">
          <cell r="B147" t="str">
            <v>Commercial</v>
          </cell>
          <cell r="G147">
            <v>15.5</v>
          </cell>
          <cell r="H147">
            <v>22886.295227999999</v>
          </cell>
          <cell r="I147">
            <v>23000.726704139997</v>
          </cell>
          <cell r="J147">
            <v>23161.731791068971</v>
          </cell>
          <cell r="K147">
            <v>23323.863913606452</v>
          </cell>
          <cell r="L147">
            <v>23487.130961001694</v>
          </cell>
        </row>
        <row r="148">
          <cell r="B148" t="str">
            <v>Industrial</v>
          </cell>
          <cell r="G148">
            <v>150</v>
          </cell>
          <cell r="H148">
            <v>1997.6518800000003</v>
          </cell>
          <cell r="I148">
            <v>1997.6518800000003</v>
          </cell>
          <cell r="J148">
            <v>1997.6518800000003</v>
          </cell>
          <cell r="K148">
            <v>1997.6518800000003</v>
          </cell>
          <cell r="L148">
            <v>1997.6518800000003</v>
          </cell>
        </row>
        <row r="149">
          <cell r="B149" t="str">
            <v>Total Customer-Based Revenue</v>
          </cell>
          <cell r="H149">
            <v>173130.06308399999</v>
          </cell>
          <cell r="I149">
            <v>176505.90911161201</v>
          </cell>
          <cell r="J149">
            <v>180000.07987014539</v>
          </cell>
          <cell r="K149">
            <v>183568.70730906253</v>
          </cell>
          <cell r="L149">
            <v>187213.41256979783</v>
          </cell>
        </row>
        <row r="150">
          <cell r="B150" t="str">
            <v>Volume-based revenue</v>
          </cell>
          <cell r="G150" t="str">
            <v>($/Mcf)</v>
          </cell>
        </row>
        <row r="151">
          <cell r="B151" t="str">
            <v>Residential  Block 1</v>
          </cell>
          <cell r="G151">
            <v>1.2390000000000001</v>
          </cell>
          <cell r="H151">
            <v>43404.840357454195</v>
          </cell>
          <cell r="I151">
            <v>44316.342004960723</v>
          </cell>
          <cell r="J151">
            <v>45246.985187064893</v>
          </cell>
          <cell r="K151">
            <v>46197.171875993256</v>
          </cell>
          <cell r="L151">
            <v>47167.312485389113</v>
          </cell>
        </row>
        <row r="152">
          <cell r="B152" t="str">
            <v>Residential  Block 2</v>
          </cell>
          <cell r="G152">
            <v>0.98899999999999999</v>
          </cell>
          <cell r="H152">
            <v>50699.725570858449</v>
          </cell>
          <cell r="I152">
            <v>51764.419807846469</v>
          </cell>
          <cell r="J152">
            <v>52851.472623811242</v>
          </cell>
          <cell r="K152">
            <v>53961.353548911269</v>
          </cell>
          <cell r="L152">
            <v>55094.541973438398</v>
          </cell>
        </row>
        <row r="153">
          <cell r="B153" t="str">
            <v>Sub-total, residential</v>
          </cell>
          <cell r="H153">
            <v>94104.565928312644</v>
          </cell>
          <cell r="I153">
            <v>96080.761812807192</v>
          </cell>
          <cell r="J153">
            <v>98098.457810876134</v>
          </cell>
          <cell r="K153">
            <v>100158.52542490452</v>
          </cell>
          <cell r="L153">
            <v>102261.85445882751</v>
          </cell>
        </row>
        <row r="154">
          <cell r="B154" t="str">
            <v>Commercial Block 1</v>
          </cell>
          <cell r="G154">
            <v>0.78939999999999999</v>
          </cell>
          <cell r="H154">
            <v>12087.895200238219</v>
          </cell>
          <cell r="I154">
            <v>12269.213628241791</v>
          </cell>
          <cell r="J154">
            <v>12465.521046293661</v>
          </cell>
          <cell r="K154">
            <v>12664.969383034359</v>
          </cell>
          <cell r="L154">
            <v>12867.608893162907</v>
          </cell>
        </row>
        <row r="155">
          <cell r="B155" t="str">
            <v>Commercial Block 2</v>
          </cell>
          <cell r="G155">
            <v>0.53939999999999999</v>
          </cell>
          <cell r="H155">
            <v>15472.107676449084</v>
          </cell>
          <cell r="I155">
            <v>15704.18929159582</v>
          </cell>
          <cell r="J155">
            <v>15955.456320261355</v>
          </cell>
          <cell r="K155">
            <v>16210.743621385538</v>
          </cell>
          <cell r="L155">
            <v>16470.115519327705</v>
          </cell>
        </row>
        <row r="156">
          <cell r="B156" t="str">
            <v>Commercial Block 3</v>
          </cell>
          <cell r="G156">
            <v>0.28939999999999999</v>
          </cell>
          <cell r="H156">
            <v>2738.8653377568903</v>
          </cell>
          <cell r="I156">
            <v>2779.9483178232431</v>
          </cell>
          <cell r="J156">
            <v>2824.4274909084152</v>
          </cell>
          <cell r="K156">
            <v>2869.6183307629499</v>
          </cell>
          <cell r="L156">
            <v>2915.5322240551573</v>
          </cell>
        </row>
        <row r="157">
          <cell r="B157" t="str">
            <v>Sub-total, commercial</v>
          </cell>
          <cell r="H157">
            <v>30298.868214444195</v>
          </cell>
          <cell r="I157">
            <v>30753.351237660852</v>
          </cell>
          <cell r="J157">
            <v>31245.404857463433</v>
          </cell>
          <cell r="K157">
            <v>31745.331335182847</v>
          </cell>
          <cell r="L157">
            <v>32253.256636545771</v>
          </cell>
        </row>
        <row r="158">
          <cell r="B158" t="str">
            <v>Industrial &amp; Transport Block 1</v>
          </cell>
          <cell r="G158">
            <v>0.48820000000000002</v>
          </cell>
          <cell r="H158">
            <v>3670.5652186403199</v>
          </cell>
          <cell r="I158">
            <v>3670.5652186403199</v>
          </cell>
          <cell r="J158">
            <v>3670.5652186403199</v>
          </cell>
          <cell r="K158">
            <v>3670.5652186403199</v>
          </cell>
          <cell r="L158">
            <v>3670.5652186403199</v>
          </cell>
        </row>
        <row r="159">
          <cell r="B159" t="str">
            <v>Industrial &amp; Transport Block 2</v>
          </cell>
          <cell r="G159">
            <v>0.3382</v>
          </cell>
          <cell r="H159">
            <v>3672.3504141595604</v>
          </cell>
          <cell r="I159">
            <v>3672.3504141595604</v>
          </cell>
          <cell r="J159">
            <v>3672.3504141595604</v>
          </cell>
          <cell r="K159">
            <v>3672.3504141595604</v>
          </cell>
          <cell r="L159">
            <v>3672.3504141595604</v>
          </cell>
        </row>
        <row r="160">
          <cell r="B160" t="str">
            <v>Industrial &amp; Transport Block 3</v>
          </cell>
          <cell r="G160">
            <v>0.18820000000000001</v>
          </cell>
          <cell r="H160">
            <v>4095.5608739292802</v>
          </cell>
          <cell r="I160">
            <v>4095.5608739292802</v>
          </cell>
          <cell r="J160">
            <v>4095.5608739292802</v>
          </cell>
          <cell r="K160">
            <v>4095.5608739292802</v>
          </cell>
          <cell r="L160">
            <v>4095.5608739292802</v>
          </cell>
        </row>
        <row r="161">
          <cell r="B161" t="str">
            <v>Industrial &amp; Transport Block 4</v>
          </cell>
          <cell r="G161">
            <v>3.8199999999999998E-2</v>
          </cell>
          <cell r="H161">
            <v>447.92633302284003</v>
          </cell>
          <cell r="I161">
            <v>447.92633302284003</v>
          </cell>
          <cell r="J161">
            <v>447.92633302284003</v>
          </cell>
          <cell r="K161">
            <v>447.92633302284003</v>
          </cell>
          <cell r="L161">
            <v>447.92633302284003</v>
          </cell>
        </row>
        <row r="162">
          <cell r="B162" t="str">
            <v>Sub-total, industrial</v>
          </cell>
          <cell r="H162">
            <v>11886.402839752001</v>
          </cell>
          <cell r="I162">
            <v>11886.402839752001</v>
          </cell>
          <cell r="J162">
            <v>11886.402839752001</v>
          </cell>
          <cell r="K162">
            <v>11886.402839752001</v>
          </cell>
          <cell r="L162">
            <v>11886.402839752001</v>
          </cell>
        </row>
        <row r="163">
          <cell r="B163" t="str">
            <v>Total Volume-Based Revenue</v>
          </cell>
          <cell r="H163">
            <v>136289.83698250883</v>
          </cell>
          <cell r="I163">
            <v>138720.51589022006</v>
          </cell>
          <cell r="J163">
            <v>141230.26550809157</v>
          </cell>
          <cell r="K163">
            <v>143790.25959983937</v>
          </cell>
          <cell r="L163">
            <v>146401.51393512529</v>
          </cell>
        </row>
        <row r="164">
          <cell r="B164" t="str">
            <v>Total Tariff Revenue</v>
          </cell>
          <cell r="H164">
            <v>309419.9000665088</v>
          </cell>
          <cell r="I164">
            <v>315226.42500183207</v>
          </cell>
          <cell r="J164">
            <v>321230.34537823696</v>
          </cell>
          <cell r="K164">
            <v>327358.96690890193</v>
          </cell>
          <cell r="L164">
            <v>333614.92650492315</v>
          </cell>
        </row>
        <row r="165">
          <cell r="B165" t="str">
            <v>Revenue summary by customer type:</v>
          </cell>
        </row>
        <row r="166">
          <cell r="B166" t="str">
            <v>Residential</v>
          </cell>
          <cell r="H166">
            <v>242350.68190431263</v>
          </cell>
          <cell r="I166">
            <v>247588.29234027921</v>
          </cell>
          <cell r="J166">
            <v>252939.15400995256</v>
          </cell>
          <cell r="K166">
            <v>258405.71694036061</v>
          </cell>
          <cell r="L166">
            <v>263990.48418762366</v>
          </cell>
        </row>
        <row r="167">
          <cell r="B167" t="str">
            <v>Commercial</v>
          </cell>
          <cell r="H167">
            <v>53185.163442444195</v>
          </cell>
          <cell r="I167">
            <v>53754.077941800846</v>
          </cell>
          <cell r="J167">
            <v>54407.136648532403</v>
          </cell>
          <cell r="K167">
            <v>55069.1952487893</v>
          </cell>
          <cell r="L167">
            <v>55740.387597547466</v>
          </cell>
        </row>
        <row r="168">
          <cell r="B168" t="str">
            <v>Industrial and transport</v>
          </cell>
          <cell r="H168">
            <v>13884.054719752003</v>
          </cell>
          <cell r="I168">
            <v>13884.054719752003</v>
          </cell>
          <cell r="J168">
            <v>13884.054719752003</v>
          </cell>
          <cell r="K168">
            <v>13884.054719752003</v>
          </cell>
          <cell r="L168">
            <v>13884.054719752003</v>
          </cell>
        </row>
        <row r="169">
          <cell r="B169" t="str">
            <v>Total Tariff Revenue</v>
          </cell>
          <cell r="H169">
            <v>309419.9000665088</v>
          </cell>
          <cell r="I169">
            <v>315226.42500183202</v>
          </cell>
          <cell r="J169">
            <v>321230.34537823696</v>
          </cell>
          <cell r="K169">
            <v>327358.96690890187</v>
          </cell>
          <cell r="L169">
            <v>333614.92650492309</v>
          </cell>
        </row>
        <row r="171">
          <cell r="N171" t="str">
            <v>TXU GAS PIPELINE</v>
          </cell>
          <cell r="X171" t="str">
            <v>Base Case</v>
          </cell>
        </row>
        <row r="172">
          <cell r="N172" t="str">
            <v>TRANSPORT TARIFF REVENUE</v>
          </cell>
          <cell r="X172" t="str">
            <v>DRAFT - CONFIDENTIAL</v>
          </cell>
        </row>
        <row r="173">
          <cell r="N173" t="str">
            <v>(Dollar amounts in thousands)</v>
          </cell>
        </row>
        <row r="174">
          <cell r="S174" t="str">
            <v>Initial</v>
          </cell>
          <cell r="T174">
            <v>2004</v>
          </cell>
          <cell r="U174">
            <v>2005</v>
          </cell>
          <cell r="V174">
            <v>2006</v>
          </cell>
          <cell r="W174">
            <v>2007</v>
          </cell>
          <cell r="X174">
            <v>2008</v>
          </cell>
        </row>
        <row r="175">
          <cell r="N175" t="str">
            <v>BILLING DETERMINANTS</v>
          </cell>
        </row>
        <row r="176">
          <cell r="N176" t="str">
            <v>Number of Meters (annual average)</v>
          </cell>
        </row>
        <row r="177">
          <cell r="N177" t="str">
            <v>Bulk Transmission</v>
          </cell>
          <cell r="S177">
            <v>37</v>
          </cell>
          <cell r="T177">
            <v>29.3521</v>
          </cell>
          <cell r="U177">
            <v>29.3521</v>
          </cell>
          <cell r="V177">
            <v>29.3521</v>
          </cell>
          <cell r="W177">
            <v>29.3521</v>
          </cell>
          <cell r="X177">
            <v>29.3521</v>
          </cell>
        </row>
        <row r="178">
          <cell r="N178" t="str">
            <v>Network Transmission</v>
          </cell>
          <cell r="S178">
            <v>174</v>
          </cell>
          <cell r="T178">
            <v>138.0342</v>
          </cell>
          <cell r="U178">
            <v>138.0342</v>
          </cell>
          <cell r="V178">
            <v>138.0342</v>
          </cell>
          <cell r="W178">
            <v>138.0342</v>
          </cell>
          <cell r="X178">
            <v>138.0342</v>
          </cell>
        </row>
        <row r="179">
          <cell r="N179" t="str">
            <v>Customer count (annual average)</v>
          </cell>
          <cell r="S179">
            <v>211</v>
          </cell>
          <cell r="T179">
            <v>167.38630000000001</v>
          </cell>
          <cell r="U179">
            <v>167.38630000000001</v>
          </cell>
          <cell r="V179">
            <v>167.38630000000001</v>
          </cell>
          <cell r="W179">
            <v>167.38630000000001</v>
          </cell>
          <cell r="X179">
            <v>167.38630000000001</v>
          </cell>
        </row>
        <row r="180">
          <cell r="N180" t="str">
            <v>Capacity (MDU)</v>
          </cell>
        </row>
        <row r="181">
          <cell r="N181" t="str">
            <v>Bulk Transmission</v>
          </cell>
          <cell r="S181">
            <v>4786.5060000000003</v>
          </cell>
          <cell r="T181">
            <v>3797.1352098000002</v>
          </cell>
          <cell r="U181">
            <v>3797.1352098000002</v>
          </cell>
          <cell r="V181">
            <v>3797.1352098000002</v>
          </cell>
          <cell r="W181">
            <v>3797.1352098000002</v>
          </cell>
          <cell r="X181">
            <v>3797.1352098000002</v>
          </cell>
        </row>
        <row r="182">
          <cell r="N182" t="str">
            <v>Network Transmission</v>
          </cell>
          <cell r="S182">
            <v>9358.2350000000006</v>
          </cell>
          <cell r="T182">
            <v>7423.8878255000009</v>
          </cell>
          <cell r="U182">
            <v>7423.8878255000009</v>
          </cell>
          <cell r="V182">
            <v>7423.8878255000009</v>
          </cell>
          <cell r="W182">
            <v>7423.8878255000009</v>
          </cell>
          <cell r="X182">
            <v>7423.8878255000009</v>
          </cell>
        </row>
        <row r="183">
          <cell r="N183" t="str">
            <v>Total MDU</v>
          </cell>
          <cell r="S183">
            <v>14144.741000000002</v>
          </cell>
          <cell r="T183">
            <v>11221.023035300001</v>
          </cell>
          <cell r="U183">
            <v>11221.023035300001</v>
          </cell>
          <cell r="V183">
            <v>11221.023035300001</v>
          </cell>
          <cell r="W183">
            <v>11221.023035300001</v>
          </cell>
          <cell r="X183">
            <v>11221.023035300001</v>
          </cell>
        </row>
        <row r="184">
          <cell r="N184" t="str">
            <v>Transport Volumes (BBtu)</v>
          </cell>
        </row>
        <row r="185">
          <cell r="N185" t="str">
            <v>Bulk Transmission Block 1</v>
          </cell>
          <cell r="S185">
            <v>41247.19</v>
          </cell>
          <cell r="T185">
            <v>32721.395827</v>
          </cell>
          <cell r="U185">
            <v>32721.395827</v>
          </cell>
          <cell r="V185">
            <v>32721.395827</v>
          </cell>
          <cell r="W185">
            <v>32721.395827</v>
          </cell>
          <cell r="X185">
            <v>32721.395827</v>
          </cell>
        </row>
        <row r="186">
          <cell r="N186" t="str">
            <v>Bulk Transmission Block 2</v>
          </cell>
          <cell r="S186">
            <v>17794.272000000001</v>
          </cell>
          <cell r="T186">
            <v>14116.1959776</v>
          </cell>
          <cell r="U186">
            <v>14116.1959776</v>
          </cell>
          <cell r="V186">
            <v>14116.1959776</v>
          </cell>
          <cell r="W186">
            <v>14116.1959776</v>
          </cell>
          <cell r="X186">
            <v>14116.1959776</v>
          </cell>
        </row>
        <row r="187">
          <cell r="N187" t="str">
            <v>Sub-total, bulk transmission</v>
          </cell>
          <cell r="S187">
            <v>59041.462</v>
          </cell>
          <cell r="T187">
            <v>46837.591804600001</v>
          </cell>
          <cell r="U187">
            <v>46837.591804600001</v>
          </cell>
          <cell r="V187">
            <v>46837.591804600001</v>
          </cell>
          <cell r="W187">
            <v>46837.591804600001</v>
          </cell>
          <cell r="X187">
            <v>46837.591804600001</v>
          </cell>
        </row>
        <row r="188">
          <cell r="N188" t="str">
            <v>Network Transmission Block 1</v>
          </cell>
          <cell r="S188">
            <v>78057.33</v>
          </cell>
          <cell r="T188">
            <v>61922.879889000003</v>
          </cell>
          <cell r="U188">
            <v>61922.879889000003</v>
          </cell>
          <cell r="V188">
            <v>61922.879889000003</v>
          </cell>
          <cell r="W188">
            <v>61922.879889000003</v>
          </cell>
          <cell r="X188">
            <v>61922.879889000003</v>
          </cell>
        </row>
        <row r="189">
          <cell r="N189" t="str">
            <v>Network Transmission Block 2</v>
          </cell>
          <cell r="S189">
            <v>26023.822</v>
          </cell>
          <cell r="T189">
            <v>20644.697992599999</v>
          </cell>
          <cell r="U189">
            <v>20644.697992599999</v>
          </cell>
          <cell r="V189">
            <v>20644.697992599999</v>
          </cell>
          <cell r="W189">
            <v>20644.697992599999</v>
          </cell>
          <cell r="X189">
            <v>20644.697992599999</v>
          </cell>
        </row>
        <row r="190">
          <cell r="N190" t="str">
            <v>Sub-total, network transmission</v>
          </cell>
          <cell r="S190">
            <v>104081.152</v>
          </cell>
          <cell r="T190">
            <v>82567.577881600009</v>
          </cell>
          <cell r="U190">
            <v>82567.577881600009</v>
          </cell>
          <cell r="V190">
            <v>82567.577881600009</v>
          </cell>
          <cell r="W190">
            <v>82567.577881600009</v>
          </cell>
          <cell r="X190">
            <v>82567.577881600009</v>
          </cell>
        </row>
        <row r="191">
          <cell r="N191" t="str">
            <v>Total Transport Volume</v>
          </cell>
          <cell r="S191">
            <v>163122.614</v>
          </cell>
          <cell r="T191">
            <v>129405.16968620001</v>
          </cell>
          <cell r="U191">
            <v>129405.16968620001</v>
          </cell>
          <cell r="V191">
            <v>129405.16968620001</v>
          </cell>
          <cell r="W191">
            <v>129405.16968620001</v>
          </cell>
          <cell r="X191">
            <v>129405.16968620001</v>
          </cell>
        </row>
        <row r="192">
          <cell r="N192" t="str">
            <v>NOTE: Transport volume</v>
          </cell>
          <cell r="S192">
            <v>163122.614</v>
          </cell>
          <cell r="T192">
            <v>129405.16968620001</v>
          </cell>
          <cell r="U192">
            <v>129405.16968620001</v>
          </cell>
          <cell r="V192">
            <v>129405.16968620001</v>
          </cell>
          <cell r="W192">
            <v>129405.16968620001</v>
          </cell>
          <cell r="X192">
            <v>129405.16968620001</v>
          </cell>
        </row>
        <row r="193">
          <cell r="N193" t="str">
            <v>TARIFF REVENUE</v>
          </cell>
          <cell r="T193">
            <v>2004</v>
          </cell>
          <cell r="U193">
            <v>2005</v>
          </cell>
          <cell r="V193">
            <v>2006</v>
          </cell>
          <cell r="W193">
            <v>2007</v>
          </cell>
          <cell r="X193">
            <v>2008</v>
          </cell>
        </row>
        <row r="194">
          <cell r="N194" t="str">
            <v>Customer-based revenue</v>
          </cell>
          <cell r="S194" t="str">
            <v>Tariff Rate</v>
          </cell>
        </row>
        <row r="195">
          <cell r="N195" t="str">
            <v>Bulk Transmission</v>
          </cell>
          <cell r="S195">
            <v>200</v>
          </cell>
          <cell r="T195">
            <v>70.445040000000006</v>
          </cell>
          <cell r="U195">
            <v>70.445040000000006</v>
          </cell>
          <cell r="V195">
            <v>70.445040000000006</v>
          </cell>
          <cell r="W195">
            <v>70.445040000000006</v>
          </cell>
          <cell r="X195">
            <v>70.445040000000006</v>
          </cell>
        </row>
        <row r="196">
          <cell r="N196" t="str">
            <v>Network Transmission</v>
          </cell>
          <cell r="S196">
            <v>200</v>
          </cell>
          <cell r="T196">
            <v>331.28208000000001</v>
          </cell>
          <cell r="U196">
            <v>331.28208000000001</v>
          </cell>
          <cell r="V196">
            <v>331.28208000000001</v>
          </cell>
          <cell r="W196">
            <v>331.28208000000001</v>
          </cell>
          <cell r="X196">
            <v>331.28208000000001</v>
          </cell>
        </row>
        <row r="197">
          <cell r="N197" t="str">
            <v>Total Customer-Based Revenue</v>
          </cell>
          <cell r="T197">
            <v>401.72712000000001</v>
          </cell>
          <cell r="U197">
            <v>401.72712000000001</v>
          </cell>
          <cell r="V197">
            <v>401.72712000000001</v>
          </cell>
          <cell r="W197">
            <v>401.72712000000001</v>
          </cell>
          <cell r="X197">
            <v>401.72712000000001</v>
          </cell>
        </row>
        <row r="198">
          <cell r="N198" t="str">
            <v>Capacity-based revenue</v>
          </cell>
          <cell r="S198" t="str">
            <v>($/MMBtu)</v>
          </cell>
        </row>
        <row r="199">
          <cell r="N199" t="str">
            <v>Bulk Transmission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N200" t="str">
            <v>Network Transmission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N201" t="str">
            <v>Total Capacity-Based Revenue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N202" t="str">
            <v>Volume-based revenue</v>
          </cell>
        </row>
        <row r="203">
          <cell r="N203" t="str">
            <v>Bulk Transmission Block 1</v>
          </cell>
          <cell r="S203">
            <v>0.1739</v>
          </cell>
          <cell r="T203">
            <v>5690.2507343153002</v>
          </cell>
          <cell r="U203">
            <v>5690.2507343153002</v>
          </cell>
          <cell r="V203">
            <v>5690.2507343153002</v>
          </cell>
          <cell r="W203">
            <v>5690.2507343153002</v>
          </cell>
          <cell r="X203">
            <v>5690.2507343153002</v>
          </cell>
        </row>
        <row r="204">
          <cell r="N204" t="str">
            <v>Bulk Transmission Block 2</v>
          </cell>
          <cell r="S204">
            <v>0.15790000000000001</v>
          </cell>
          <cell r="T204">
            <v>2228.9473448630401</v>
          </cell>
          <cell r="U204">
            <v>2228.9473448630401</v>
          </cell>
          <cell r="V204">
            <v>2228.9473448630401</v>
          </cell>
          <cell r="W204">
            <v>2228.9473448630401</v>
          </cell>
          <cell r="X204">
            <v>2228.9473448630401</v>
          </cell>
        </row>
        <row r="205">
          <cell r="N205" t="str">
            <v>Sub-total, bulk transmission</v>
          </cell>
          <cell r="T205">
            <v>7919.1980791783408</v>
          </cell>
          <cell r="U205">
            <v>7919.1980791783408</v>
          </cell>
          <cell r="V205">
            <v>7919.1980791783408</v>
          </cell>
          <cell r="W205">
            <v>7919.1980791783408</v>
          </cell>
          <cell r="X205">
            <v>7919.1980791783408</v>
          </cell>
        </row>
        <row r="206">
          <cell r="N206" t="str">
            <v>Network Transmission Block 1</v>
          </cell>
          <cell r="S206">
            <v>0.1739</v>
          </cell>
          <cell r="T206">
            <v>10768.3888126971</v>
          </cell>
          <cell r="U206">
            <v>10768.3888126971</v>
          </cell>
          <cell r="V206">
            <v>10768.3888126971</v>
          </cell>
          <cell r="W206">
            <v>10768.3888126971</v>
          </cell>
          <cell r="X206">
            <v>10768.3888126971</v>
          </cell>
        </row>
        <row r="207">
          <cell r="N207" t="str">
            <v>Network Transmission Block 2</v>
          </cell>
          <cell r="S207">
            <v>0.15790000000000001</v>
          </cell>
          <cell r="T207">
            <v>3259.79781303154</v>
          </cell>
          <cell r="U207">
            <v>3259.79781303154</v>
          </cell>
          <cell r="V207">
            <v>3259.79781303154</v>
          </cell>
          <cell r="W207">
            <v>3259.79781303154</v>
          </cell>
          <cell r="X207">
            <v>3259.79781303154</v>
          </cell>
        </row>
        <row r="208">
          <cell r="N208" t="str">
            <v>Sub-total, network transmission</v>
          </cell>
          <cell r="T208">
            <v>14028.18662572864</v>
          </cell>
          <cell r="U208">
            <v>14028.18662572864</v>
          </cell>
          <cell r="V208">
            <v>14028.18662572864</v>
          </cell>
          <cell r="W208">
            <v>14028.18662572864</v>
          </cell>
          <cell r="X208">
            <v>14028.18662572864</v>
          </cell>
        </row>
        <row r="209">
          <cell r="N209" t="str">
            <v>Total Volume-Based Revenue</v>
          </cell>
          <cell r="T209">
            <v>21947.384704906981</v>
          </cell>
          <cell r="U209">
            <v>21947.384704906981</v>
          </cell>
          <cell r="V209">
            <v>21947.384704906981</v>
          </cell>
          <cell r="W209">
            <v>21947.384704906981</v>
          </cell>
          <cell r="X209">
            <v>21947.384704906981</v>
          </cell>
        </row>
        <row r="210">
          <cell r="N210" t="str">
            <v>Total Tariff Revenue</v>
          </cell>
          <cell r="T210">
            <v>22349.11182490698</v>
          </cell>
          <cell r="U210">
            <v>22349.11182490698</v>
          </cell>
          <cell r="V210">
            <v>22349.11182490698</v>
          </cell>
          <cell r="W210">
            <v>22349.11182490698</v>
          </cell>
          <cell r="X210">
            <v>22349.11182490698</v>
          </cell>
        </row>
        <row r="211">
          <cell r="N211" t="str">
            <v>Revenue summary by customer type:</v>
          </cell>
        </row>
        <row r="212">
          <cell r="N212" t="str">
            <v>Bulk Transmission</v>
          </cell>
          <cell r="T212">
            <v>7989.6431191783404</v>
          </cell>
          <cell r="U212">
            <v>7989.6431191783404</v>
          </cell>
          <cell r="V212">
            <v>7989.6431191783404</v>
          </cell>
          <cell r="W212">
            <v>7989.6431191783404</v>
          </cell>
          <cell r="X212">
            <v>7989.6431191783404</v>
          </cell>
        </row>
        <row r="213">
          <cell r="N213" t="str">
            <v>Network Transmission</v>
          </cell>
          <cell r="T213">
            <v>14359.468705728641</v>
          </cell>
          <cell r="U213">
            <v>14359.468705728641</v>
          </cell>
          <cell r="V213">
            <v>14359.468705728641</v>
          </cell>
          <cell r="W213">
            <v>14359.468705728641</v>
          </cell>
          <cell r="X213">
            <v>14359.468705728641</v>
          </cell>
        </row>
        <row r="214">
          <cell r="N214" t="str">
            <v>Total Tariff Revenue</v>
          </cell>
          <cell r="T214">
            <v>22349.11182490698</v>
          </cell>
          <cell r="U214">
            <v>22349.11182490698</v>
          </cell>
          <cell r="V214">
            <v>22349.11182490698</v>
          </cell>
          <cell r="W214">
            <v>22349.11182490698</v>
          </cell>
          <cell r="X214">
            <v>22349.11182490698</v>
          </cell>
        </row>
        <row r="235">
          <cell r="B235" t="str">
            <v>TXU GAS DISTRIBUTION</v>
          </cell>
          <cell r="L235" t="str">
            <v>Base Case</v>
          </cell>
        </row>
        <row r="236">
          <cell r="B236" t="str">
            <v>SERVICE  CHARGES (Schedule M Rates)</v>
          </cell>
          <cell r="L236" t="str">
            <v>DRAFT - CONFIDENTIAL</v>
          </cell>
        </row>
        <row r="237">
          <cell r="B237" t="str">
            <v>(Dollar amounts in thousands)</v>
          </cell>
        </row>
        <row r="238">
          <cell r="G238" t="str">
            <v>Amounts per 
Rate Case</v>
          </cell>
          <cell r="H238">
            <v>2004</v>
          </cell>
          <cell r="I238">
            <v>2005</v>
          </cell>
          <cell r="J238">
            <v>2006</v>
          </cell>
          <cell r="K238">
            <v>2007</v>
          </cell>
          <cell r="L238">
            <v>2008</v>
          </cell>
        </row>
        <row r="239">
          <cell r="B239" t="str">
            <v>BILLING DETERMINANTS</v>
          </cell>
        </row>
        <row r="240">
          <cell r="B240" t="str">
            <v>Number of Orders:</v>
          </cell>
        </row>
        <row r="241">
          <cell r="B241" t="str">
            <v>Connect charge</v>
          </cell>
          <cell r="G241">
            <v>173932</v>
          </cell>
          <cell r="H241">
            <v>177758.50400000002</v>
          </cell>
          <cell r="I241">
            <v>181669.19108800002</v>
          </cell>
          <cell r="J241">
            <v>185665.91329193601</v>
          </cell>
          <cell r="K241">
            <v>189750.5633843586</v>
          </cell>
          <cell r="L241">
            <v>193925.0757788145</v>
          </cell>
        </row>
        <row r="242">
          <cell r="B242" t="str">
            <v>Service call</v>
          </cell>
          <cell r="G242">
            <v>35676</v>
          </cell>
          <cell r="H242">
            <v>36460.872000000003</v>
          </cell>
          <cell r="I242">
            <v>37263.011184000003</v>
          </cell>
          <cell r="J242">
            <v>38082.797430048005</v>
          </cell>
          <cell r="K242">
            <v>38920.618973509059</v>
          </cell>
          <cell r="L242">
            <v>39776.872590926258</v>
          </cell>
        </row>
        <row r="243">
          <cell r="B243" t="str">
            <v>Returned check charge</v>
          </cell>
          <cell r="G243">
            <v>13289</v>
          </cell>
          <cell r="H243">
            <v>13581.358</v>
          </cell>
          <cell r="I243">
            <v>13880.147876000001</v>
          </cell>
          <cell r="J243">
            <v>14185.511129272001</v>
          </cell>
          <cell r="K243">
            <v>14497.592374115986</v>
          </cell>
          <cell r="L243">
            <v>14816.539406346537</v>
          </cell>
        </row>
        <row r="244">
          <cell r="B244" t="str">
            <v>Field read of meter charge</v>
          </cell>
          <cell r="G244">
            <v>88477</v>
          </cell>
          <cell r="H244">
            <v>90423.494000000006</v>
          </cell>
          <cell r="I244">
            <v>92412.810868000015</v>
          </cell>
          <cell r="J244">
            <v>94445.89270709602</v>
          </cell>
          <cell r="K244">
            <v>96523.702346652135</v>
          </cell>
          <cell r="L244">
            <v>98647.223798278486</v>
          </cell>
        </row>
        <row r="245">
          <cell r="B245" t="str">
            <v>Tampering charge</v>
          </cell>
          <cell r="G245">
            <v>624</v>
          </cell>
          <cell r="H245">
            <v>637.72800000000007</v>
          </cell>
          <cell r="I245">
            <v>651.75801600000011</v>
          </cell>
          <cell r="J245">
            <v>666.0966923520001</v>
          </cell>
          <cell r="K245">
            <v>680.75081958374415</v>
          </cell>
          <cell r="L245">
            <v>695.72733761458653</v>
          </cell>
        </row>
        <row r="246">
          <cell r="B246" t="str">
            <v>SERVICE CHARGE REVENUE</v>
          </cell>
          <cell r="G246" t="str">
            <v>Service Fee:</v>
          </cell>
        </row>
        <row r="247">
          <cell r="B247" t="str">
            <v>Connect charge</v>
          </cell>
          <cell r="G247">
            <v>65</v>
          </cell>
          <cell r="H247">
            <v>11554.302760000002</v>
          </cell>
          <cell r="I247">
            <v>11808.497420720001</v>
          </cell>
          <cell r="J247">
            <v>12068.284363975841</v>
          </cell>
          <cell r="K247">
            <v>12333.786619983308</v>
          </cell>
          <cell r="L247">
            <v>12605.129925622941</v>
          </cell>
        </row>
        <row r="248">
          <cell r="B248" t="str">
            <v>Service call</v>
          </cell>
          <cell r="G248">
            <v>26</v>
          </cell>
          <cell r="H248">
            <v>947.98267199999998</v>
          </cell>
          <cell r="I248">
            <v>968.83829078400004</v>
          </cell>
          <cell r="J248">
            <v>990.15273318124821</v>
          </cell>
          <cell r="K248">
            <v>1011.9360933112356</v>
          </cell>
          <cell r="L248">
            <v>1034.1986873640826</v>
          </cell>
        </row>
        <row r="249">
          <cell r="B249" t="str">
            <v>Returned check charge</v>
          </cell>
          <cell r="G249">
            <v>20</v>
          </cell>
          <cell r="H249">
            <v>271.62716000000006</v>
          </cell>
          <cell r="I249">
            <v>277.60295752000002</v>
          </cell>
          <cell r="J249">
            <v>283.71022258544002</v>
          </cell>
          <cell r="K249">
            <v>289.95184748231969</v>
          </cell>
          <cell r="L249">
            <v>296.33078812693077</v>
          </cell>
        </row>
        <row r="250">
          <cell r="B250" t="str">
            <v>Field read of meter charge</v>
          </cell>
          <cell r="G250">
            <v>19</v>
          </cell>
          <cell r="H250">
            <v>1718.0463860000002</v>
          </cell>
          <cell r="I250">
            <v>1755.8434064920002</v>
          </cell>
          <cell r="J250">
            <v>1794.4719614348244</v>
          </cell>
          <cell r="K250">
            <v>1833.9503445863904</v>
          </cell>
          <cell r="L250">
            <v>1874.2972521672912</v>
          </cell>
        </row>
        <row r="251">
          <cell r="B251" t="str">
            <v>Tampering charge</v>
          </cell>
          <cell r="G251">
            <v>125</v>
          </cell>
          <cell r="H251">
            <v>79.716000000000008</v>
          </cell>
          <cell r="I251">
            <v>81.469752000000014</v>
          </cell>
          <cell r="J251">
            <v>83.262086544000013</v>
          </cell>
          <cell r="K251">
            <v>85.093852447968018</v>
          </cell>
          <cell r="L251">
            <v>86.965917201823316</v>
          </cell>
        </row>
        <row r="252">
          <cell r="B252" t="str">
            <v>Total Service Charge Revenue</v>
          </cell>
          <cell r="H252">
            <v>14571.674978000003</v>
          </cell>
          <cell r="I252">
            <v>14892.251827516004</v>
          </cell>
          <cell r="J252">
            <v>15219.881367721355</v>
          </cell>
          <cell r="K252">
            <v>15554.718757811221</v>
          </cell>
          <cell r="L252">
            <v>15896.92257048307</v>
          </cell>
        </row>
        <row r="254">
          <cell r="B254" t="str">
            <v>TXU GAS DISTRIBUTION</v>
          </cell>
          <cell r="L254" t="str">
            <v>Base Case</v>
          </cell>
          <cell r="N254" t="str">
            <v>TXU GAS PIPELINE</v>
          </cell>
          <cell r="X254" t="str">
            <v>Base Case</v>
          </cell>
        </row>
        <row r="255">
          <cell r="B255" t="str">
            <v>REVENUE - RECOVERED COSTS</v>
          </cell>
          <cell r="L255" t="str">
            <v>DRAFT - CONFIDENTIAL</v>
          </cell>
          <cell r="N255" t="str">
            <v>REVENUE - RECOVERED COSTS</v>
          </cell>
          <cell r="X255" t="str">
            <v>DRAFT - CONFIDENTIAL</v>
          </cell>
        </row>
        <row r="256">
          <cell r="B256" t="str">
            <v>(Dollar amounts in thousands)</v>
          </cell>
          <cell r="N256" t="str">
            <v>(Dollar amounts in thousands)</v>
          </cell>
        </row>
        <row r="257">
          <cell r="H257">
            <v>2004</v>
          </cell>
          <cell r="I257">
            <v>2005</v>
          </cell>
          <cell r="J257">
            <v>2006</v>
          </cell>
          <cell r="K257">
            <v>2007</v>
          </cell>
          <cell r="L257">
            <v>2008</v>
          </cell>
          <cell r="T257">
            <v>2004</v>
          </cell>
          <cell r="U257">
            <v>2005</v>
          </cell>
          <cell r="V257">
            <v>2006</v>
          </cell>
          <cell r="W257">
            <v>2007</v>
          </cell>
          <cell r="X257">
            <v>2008</v>
          </cell>
        </row>
        <row r="258">
          <cell r="B258" t="str">
            <v>GAS COST RECOVERY</v>
          </cell>
          <cell r="N258" t="str">
            <v>GAS COST RECOVERY</v>
          </cell>
        </row>
        <row r="259">
          <cell r="B259" t="str">
            <v>Total Sales and Transport Volume (MMcf)</v>
          </cell>
          <cell r="H259">
            <v>191621.06315900001</v>
          </cell>
          <cell r="I259">
            <v>194235.18399170303</v>
          </cell>
          <cell r="J259">
            <v>196953.65244389902</v>
          </cell>
          <cell r="K259">
            <v>199724.86773050053</v>
          </cell>
          <cell r="L259">
            <v>202549.86807898042</v>
          </cell>
          <cell r="N259" t="str">
            <v>Total Sales and Transport Volume (MMcf)</v>
          </cell>
          <cell r="T259">
            <v>203755.81938224958</v>
          </cell>
          <cell r="U259">
            <v>206535.48422415502</v>
          </cell>
          <cell r="V259">
            <v>209426.1046904572</v>
          </cell>
          <cell r="W259">
            <v>212372.81228145715</v>
          </cell>
          <cell r="X259">
            <v>215376.7109722918</v>
          </cell>
        </row>
        <row r="260">
          <cell r="B260" t="str">
            <v>Less: Transport only volume (MMcf)</v>
          </cell>
          <cell r="H260">
            <v>41576.558749377124</v>
          </cell>
          <cell r="I260">
            <v>41576.558749377124</v>
          </cell>
          <cell r="J260">
            <v>41576.558749377124</v>
          </cell>
          <cell r="K260">
            <v>41576.558749377124</v>
          </cell>
          <cell r="L260">
            <v>41576.558749377124</v>
          </cell>
          <cell r="N260" t="str">
            <v>Less: Transport only volume (MMcf)</v>
          </cell>
          <cell r="T260">
            <v>203755.81938224958</v>
          </cell>
          <cell r="U260">
            <v>206535.48422415502</v>
          </cell>
          <cell r="V260">
            <v>209426.1046904572</v>
          </cell>
          <cell r="W260">
            <v>212372.81228145715</v>
          </cell>
          <cell r="X260">
            <v>215376.7109722918</v>
          </cell>
        </row>
        <row r="261">
          <cell r="B261" t="str">
            <v>Sales Volume (MMcf)</v>
          </cell>
          <cell r="H261">
            <v>150044.5044096229</v>
          </cell>
          <cell r="I261">
            <v>152658.62524232591</v>
          </cell>
          <cell r="J261">
            <v>155377.0936945219</v>
          </cell>
          <cell r="K261">
            <v>158148.30898112341</v>
          </cell>
          <cell r="L261">
            <v>160973.3093296033</v>
          </cell>
          <cell r="N261" t="str">
            <v>Sales Volume (MMcf)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Average Gas Price ($/Mcf)</v>
          </cell>
          <cell r="H262">
            <v>5.4</v>
          </cell>
          <cell r="I262">
            <v>5.4</v>
          </cell>
          <cell r="J262">
            <v>5.4</v>
          </cell>
          <cell r="K262">
            <v>5.4</v>
          </cell>
          <cell r="L262">
            <v>5.4</v>
          </cell>
          <cell r="N262" t="str">
            <v>Average Gas Price ($/Mcf)</v>
          </cell>
        </row>
        <row r="263">
          <cell r="B263" t="str">
            <v>Transportation cost from TXU Pipeline</v>
          </cell>
          <cell r="H263">
            <v>72932.012872048479</v>
          </cell>
          <cell r="I263">
            <v>73926.961397417996</v>
          </cell>
          <cell r="J263">
            <v>74961.625191049621</v>
          </cell>
          <cell r="K263">
            <v>76016.364715096279</v>
          </cell>
          <cell r="L263">
            <v>77091.575124548603</v>
          </cell>
        </row>
        <row r="264">
          <cell r="B264" t="str">
            <v>Gas Recovery Revenue</v>
          </cell>
          <cell r="H264">
            <v>883172.33668401209</v>
          </cell>
          <cell r="I264">
            <v>898283.53770597791</v>
          </cell>
          <cell r="J264">
            <v>913997.931141468</v>
          </cell>
          <cell r="K264">
            <v>930017.23321316275</v>
          </cell>
          <cell r="L264">
            <v>946347.44550440658</v>
          </cell>
          <cell r="N264" t="str">
            <v>Gas Recovery Revenue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B265" t="str">
            <v>LUG RECOVERY</v>
          </cell>
          <cell r="N265" t="str">
            <v>LUG RECOVERY</v>
          </cell>
        </row>
        <row r="266">
          <cell r="B266" t="str">
            <v>Gas Recovery Revenue</v>
          </cell>
          <cell r="H266">
            <v>883172.33668401209</v>
          </cell>
          <cell r="I266">
            <v>898283.53770597791</v>
          </cell>
          <cell r="J266">
            <v>913997.931141468</v>
          </cell>
          <cell r="K266">
            <v>930017.23321316275</v>
          </cell>
          <cell r="L266">
            <v>946347.44550440658</v>
          </cell>
          <cell r="N266" t="str">
            <v>Gas Recovery Revenue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LUG Factor</v>
          </cell>
          <cell r="H267">
            <v>3.0099999999999998E-2</v>
          </cell>
          <cell r="I267">
            <v>3.0099999999999998E-2</v>
          </cell>
          <cell r="J267">
            <v>3.0099999999999998E-2</v>
          </cell>
          <cell r="K267">
            <v>3.0099999999999998E-2</v>
          </cell>
          <cell r="L267">
            <v>3.0099999999999998E-2</v>
          </cell>
          <cell r="N267" t="str">
            <v>LUG Factor</v>
          </cell>
          <cell r="T267">
            <v>3.0099999999999998E-2</v>
          </cell>
          <cell r="U267">
            <v>3.0099999999999998E-2</v>
          </cell>
          <cell r="V267">
            <v>3.0099999999999998E-2</v>
          </cell>
          <cell r="W267">
            <v>3.0099999999999998E-2</v>
          </cell>
          <cell r="X267">
            <v>3.0099999999999998E-2</v>
          </cell>
        </row>
        <row r="268">
          <cell r="B268" t="str">
            <v>LUG Recovery Revenue</v>
          </cell>
          <cell r="H268">
            <v>26583.487334188761</v>
          </cell>
          <cell r="I268">
            <v>27038.334484949934</v>
          </cell>
          <cell r="J268">
            <v>27511.337727358186</v>
          </cell>
          <cell r="K268">
            <v>27993.518719716198</v>
          </cell>
          <cell r="L268">
            <v>28485.058109682635</v>
          </cell>
          <cell r="N268" t="str">
            <v>LUG Recovery Revenue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</row>
        <row r="270">
          <cell r="B270" t="str">
            <v>REVENUE-RELATED TAX RECOVERY</v>
          </cell>
          <cell r="N270" t="str">
            <v>REVENUE-RELATED TAX RECOVERY</v>
          </cell>
        </row>
        <row r="271">
          <cell r="B271" t="str">
            <v>Tariff revenue</v>
          </cell>
          <cell r="H271">
            <v>309419.9000665088</v>
          </cell>
          <cell r="I271">
            <v>315226.42500183207</v>
          </cell>
          <cell r="J271">
            <v>321230.34537823696</v>
          </cell>
          <cell r="K271">
            <v>327358.96690890193</v>
          </cell>
          <cell r="L271">
            <v>333614.92650492315</v>
          </cell>
          <cell r="N271" t="str">
            <v>Tariff revenue</v>
          </cell>
          <cell r="T271">
            <v>95281.124696955463</v>
          </cell>
          <cell r="U271">
            <v>96276.07322232498</v>
          </cell>
          <cell r="V271">
            <v>97310.737015956605</v>
          </cell>
          <cell r="W271">
            <v>98365.476540003263</v>
          </cell>
          <cell r="X271">
            <v>99440.686949455587</v>
          </cell>
        </row>
        <row r="272">
          <cell r="B272" t="str">
            <v>Service charges</v>
          </cell>
          <cell r="H272">
            <v>14571.674978000003</v>
          </cell>
          <cell r="I272">
            <v>14892.251827516004</v>
          </cell>
          <cell r="J272">
            <v>15219.881367721355</v>
          </cell>
          <cell r="K272">
            <v>15554.718757811221</v>
          </cell>
          <cell r="L272">
            <v>15896.92257048307</v>
          </cell>
          <cell r="N272" t="str">
            <v>Service charges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B273" t="str">
            <v>Gas cost recovery</v>
          </cell>
          <cell r="H273">
            <v>883172.33668401209</v>
          </cell>
          <cell r="I273">
            <v>898283.53770597791</v>
          </cell>
          <cell r="J273">
            <v>913997.931141468</v>
          </cell>
          <cell r="K273">
            <v>930017.23321316275</v>
          </cell>
          <cell r="L273">
            <v>946347.44550440658</v>
          </cell>
          <cell r="N273" t="str">
            <v>Gas cost recovery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</row>
        <row r="274">
          <cell r="B274" t="str">
            <v>LUG recovery</v>
          </cell>
          <cell r="H274">
            <v>26583.487334188761</v>
          </cell>
          <cell r="I274">
            <v>27038.334484949934</v>
          </cell>
          <cell r="J274">
            <v>27511.337727358186</v>
          </cell>
          <cell r="K274">
            <v>27993.518719716198</v>
          </cell>
          <cell r="L274">
            <v>28485.058109682635</v>
          </cell>
          <cell r="N274" t="str">
            <v>LUG recovery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B275" t="str">
            <v>Revenue</v>
          </cell>
          <cell r="H275">
            <v>1233747.3990627097</v>
          </cell>
          <cell r="I275">
            <v>1255440.5490202759</v>
          </cell>
          <cell r="J275">
            <v>1277959.4956147843</v>
          </cell>
          <cell r="K275">
            <v>1300924.4375995921</v>
          </cell>
          <cell r="L275">
            <v>1324344.3526894953</v>
          </cell>
          <cell r="N275" t="str">
            <v>Revenue</v>
          </cell>
          <cell r="T275">
            <v>95281.124696955463</v>
          </cell>
          <cell r="U275">
            <v>96276.07322232498</v>
          </cell>
          <cell r="V275">
            <v>97310.737015956605</v>
          </cell>
          <cell r="W275">
            <v>98365.476540003263</v>
          </cell>
          <cell r="X275">
            <v>99440.686949455587</v>
          </cell>
        </row>
        <row r="276">
          <cell r="B276" t="str">
            <v>Revenue taxes as % of Revenue</v>
          </cell>
          <cell r="H276">
            <v>5.8400000000000001E-2</v>
          </cell>
          <cell r="I276">
            <v>5.8400000000000001E-2</v>
          </cell>
          <cell r="J276">
            <v>5.8400000000000001E-2</v>
          </cell>
          <cell r="K276">
            <v>5.8400000000000001E-2</v>
          </cell>
          <cell r="L276">
            <v>5.8400000000000001E-2</v>
          </cell>
          <cell r="N276" t="str">
            <v>Revenue taxes as % of Revenue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Revenue-tax Recovery</v>
          </cell>
          <cell r="H277">
            <v>72050.848105262237</v>
          </cell>
          <cell r="I277">
            <v>73317.72806278411</v>
          </cell>
          <cell r="J277">
            <v>74632.834543903402</v>
          </cell>
          <cell r="K277">
            <v>75973.987155816183</v>
          </cell>
          <cell r="L277">
            <v>77341.710197066524</v>
          </cell>
          <cell r="N277" t="str">
            <v>Revenue-tax Recovery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INTERIM UPDATE OF COSTS (GRIP)</v>
          </cell>
          <cell r="N278" t="str">
            <v>INTERIM UPDATE OF COSTS (GRIP)</v>
          </cell>
        </row>
        <row r="279">
          <cell r="G279" t="str">
            <v>Amounts per 
Rate Case</v>
          </cell>
          <cell r="S279" t="str">
            <v>Amounts per 
Rate Case</v>
          </cell>
        </row>
        <row r="280">
          <cell r="B280" t="str">
            <v>Net Plant in Service</v>
          </cell>
          <cell r="G280">
            <v>1079185.442</v>
          </cell>
          <cell r="H280">
            <v>1093202.2991486192</v>
          </cell>
          <cell r="I280">
            <v>1083425.9149119193</v>
          </cell>
          <cell r="J280">
            <v>1076627.7216703193</v>
          </cell>
          <cell r="K280">
            <v>1067727.7532333429</v>
          </cell>
          <cell r="L280">
            <v>1056726.00960099</v>
          </cell>
          <cell r="N280" t="str">
            <v>Net Plant in Service</v>
          </cell>
          <cell r="S280">
            <v>372006.36499999999</v>
          </cell>
          <cell r="T280">
            <v>439028.69838784746</v>
          </cell>
          <cell r="U280">
            <v>445844.37086376135</v>
          </cell>
          <cell r="V280">
            <v>447243.47892563557</v>
          </cell>
          <cell r="W280">
            <v>448267.23834305978</v>
          </cell>
          <cell r="X280">
            <v>448915.64911603392</v>
          </cell>
        </row>
        <row r="281">
          <cell r="B281" t="str">
            <v>Change in net plant in service</v>
          </cell>
          <cell r="H281">
            <v>14016.857148619136</v>
          </cell>
          <cell r="I281">
            <v>-9776.3842366999015</v>
          </cell>
          <cell r="J281">
            <v>-6798.1932415999472</v>
          </cell>
          <cell r="K281">
            <v>-8899.9684369764291</v>
          </cell>
          <cell r="L281">
            <v>-11001.743632352911</v>
          </cell>
          <cell r="N281" t="str">
            <v>Change in net plant in service</v>
          </cell>
          <cell r="T281">
            <v>67022.333387847466</v>
          </cell>
          <cell r="U281">
            <v>6815.6724759138888</v>
          </cell>
          <cell r="V281">
            <v>1399.1080618742271</v>
          </cell>
          <cell r="W281">
            <v>1023.7594174242113</v>
          </cell>
          <cell r="X281">
            <v>648.41077297413722</v>
          </cell>
        </row>
        <row r="283">
          <cell r="B283" t="str">
            <v>Cost recovery items (not covered elsewhere):</v>
          </cell>
          <cell r="N283" t="str">
            <v>Cost recovery items (not covered elsewhere):</v>
          </cell>
        </row>
        <row r="284">
          <cell r="B284" t="str">
            <v>Return on net plant in service</v>
          </cell>
          <cell r="G284">
            <v>8.2580000000000001E-2</v>
          </cell>
          <cell r="H284">
            <v>1157.5120633329682</v>
          </cell>
          <cell r="I284">
            <v>-807.33381026667792</v>
          </cell>
          <cell r="J284">
            <v>-561.39479789132361</v>
          </cell>
          <cell r="K284">
            <v>-734.95939352551352</v>
          </cell>
          <cell r="L284">
            <v>-908.52398915970343</v>
          </cell>
          <cell r="N284" t="str">
            <v>Return on net plant in service</v>
          </cell>
          <cell r="S284">
            <v>8.2580000000000001E-2</v>
          </cell>
          <cell r="T284">
            <v>5534.7042911684439</v>
          </cell>
          <cell r="U284">
            <v>562.83823306096895</v>
          </cell>
          <cell r="V284">
            <v>115.53834374957368</v>
          </cell>
          <cell r="W284">
            <v>84.542052690891367</v>
          </cell>
          <cell r="X284">
            <v>53.545761632204254</v>
          </cell>
        </row>
        <row r="285">
          <cell r="B285" t="str">
            <v>Depreciation expense</v>
          </cell>
          <cell r="G285">
            <v>3.5000000000000003E-2</v>
          </cell>
          <cell r="H285">
            <v>490.5900002016698</v>
          </cell>
          <cell r="I285">
            <v>-342.1734482844966</v>
          </cell>
          <cell r="J285">
            <v>-237.93676345599818</v>
          </cell>
          <cell r="K285">
            <v>-311.49889529417504</v>
          </cell>
          <cell r="L285">
            <v>-385.06102713235191</v>
          </cell>
          <cell r="N285" t="str">
            <v>Depreciation expense</v>
          </cell>
          <cell r="S285">
            <v>0.02</v>
          </cell>
          <cell r="T285">
            <v>1340.4466677569494</v>
          </cell>
          <cell r="U285">
            <v>136.31344951827776</v>
          </cell>
          <cell r="V285">
            <v>27.982161237484544</v>
          </cell>
          <cell r="W285">
            <v>20.475188348484227</v>
          </cell>
          <cell r="X285">
            <v>12.968215459482744</v>
          </cell>
        </row>
        <row r="286">
          <cell r="B286" t="str">
            <v>Revenue-related taxes</v>
          </cell>
          <cell r="G286">
            <v>5.8400000000000001E-2</v>
          </cell>
          <cell r="H286">
            <v>134.78969096943078</v>
          </cell>
          <cell r="I286">
            <v>-94.01221658258909</v>
          </cell>
          <cell r="J286">
            <v>-65.373168640446693</v>
          </cell>
          <cell r="K286">
            <v>-85.584377620337023</v>
          </cell>
          <cell r="L286">
            <v>-105.79558660022737</v>
          </cell>
          <cell r="N286" t="str">
            <v>Revenue-related taxes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Ad valorem taxes</v>
          </cell>
          <cell r="G287">
            <v>0.02</v>
          </cell>
          <cell r="H287">
            <v>280.33714297238271</v>
          </cell>
          <cell r="I287">
            <v>-195.52768473399803</v>
          </cell>
          <cell r="J287">
            <v>-135.96386483199893</v>
          </cell>
          <cell r="K287">
            <v>-177.99936873952859</v>
          </cell>
          <cell r="L287">
            <v>-220.03487264705822</v>
          </cell>
          <cell r="N287" t="str">
            <v>Ad valorem taxes</v>
          </cell>
          <cell r="S287">
            <v>0.02</v>
          </cell>
          <cell r="T287">
            <v>1340.4466677569494</v>
          </cell>
          <cell r="U287">
            <v>136.31344951827776</v>
          </cell>
          <cell r="V287">
            <v>27.982161237484544</v>
          </cell>
          <cell r="W287">
            <v>20.475188348484227</v>
          </cell>
          <cell r="X287">
            <v>12.968215459482744</v>
          </cell>
        </row>
        <row r="288">
          <cell r="B288" t="str">
            <v>Federal income taxes</v>
          </cell>
          <cell r="G288">
            <v>0.35</v>
          </cell>
          <cell r="H288">
            <v>379.60344707912276</v>
          </cell>
          <cell r="I288">
            <v>-264.76328586875002</v>
          </cell>
          <cell r="J288">
            <v>-184.10814643106809</v>
          </cell>
          <cell r="K288">
            <v>-241.02826059723893</v>
          </cell>
          <cell r="L288">
            <v>-297.94837476340979</v>
          </cell>
          <cell r="N288" t="str">
            <v>Federal income taxes</v>
          </cell>
          <cell r="S288">
            <v>0.35</v>
          </cell>
          <cell r="T288">
            <v>1815.093677245578</v>
          </cell>
          <cell r="U288">
            <v>184.58151771020175</v>
          </cell>
          <cell r="V288">
            <v>37.890536907980746</v>
          </cell>
          <cell r="W288">
            <v>27.72537379195807</v>
          </cell>
          <cell r="X288">
            <v>17.560210675933817</v>
          </cell>
        </row>
        <row r="289">
          <cell r="B289" t="str">
            <v>Totals</v>
          </cell>
          <cell r="H289">
            <v>2442.8323445555743</v>
          </cell>
          <cell r="I289">
            <v>-1703.8104457365118</v>
          </cell>
          <cell r="J289">
            <v>-1184.7767412508354</v>
          </cell>
          <cell r="K289">
            <v>-1551.070295776793</v>
          </cell>
          <cell r="L289">
            <v>-1917.3638503027505</v>
          </cell>
          <cell r="N289" t="str">
            <v>Totals</v>
          </cell>
          <cell r="T289">
            <v>10030.691303927921</v>
          </cell>
          <cell r="U289">
            <v>1020.0466498077262</v>
          </cell>
          <cell r="V289">
            <v>209.39320313252352</v>
          </cell>
          <cell r="W289">
            <v>153.21780317981788</v>
          </cell>
          <cell r="X289">
            <v>97.042403227103563</v>
          </cell>
        </row>
        <row r="291">
          <cell r="B291" t="str">
            <v>Revenue impact of interim tariff updates:</v>
          </cell>
          <cell r="N291" t="str">
            <v>Revenue impact of interim tariff updates:</v>
          </cell>
        </row>
        <row r="292">
          <cell r="H292" t="str">
            <v>Year 0</v>
          </cell>
          <cell r="I292" t="str">
            <v>Year 1</v>
          </cell>
          <cell r="J292" t="str">
            <v>Year 2</v>
          </cell>
          <cell r="K292" t="str">
            <v>Year 3</v>
          </cell>
          <cell r="L292" t="str">
            <v>Year 4</v>
          </cell>
          <cell r="T292" t="str">
            <v>Year 0</v>
          </cell>
          <cell r="U292" t="str">
            <v>Year 1</v>
          </cell>
          <cell r="V292" t="str">
            <v>Year 2</v>
          </cell>
          <cell r="W292" t="str">
            <v>Year 3</v>
          </cell>
          <cell r="X292" t="str">
            <v>Year 4</v>
          </cell>
        </row>
        <row r="293">
          <cell r="B293" t="str">
            <v xml:space="preserve">Percent of tariff adjustment realized </v>
          </cell>
          <cell r="H293">
            <v>0</v>
          </cell>
          <cell r="I293">
            <v>0.75</v>
          </cell>
          <cell r="J293">
            <v>1</v>
          </cell>
          <cell r="K293">
            <v>1</v>
          </cell>
          <cell r="L293">
            <v>1</v>
          </cell>
          <cell r="N293" t="str">
            <v xml:space="preserve">Percent of tariff adjustment realized </v>
          </cell>
          <cell r="T293">
            <v>0</v>
          </cell>
          <cell r="U293">
            <v>0.75</v>
          </cell>
          <cell r="V293">
            <v>1</v>
          </cell>
          <cell r="W293">
            <v>1</v>
          </cell>
          <cell r="X293">
            <v>1</v>
          </cell>
        </row>
        <row r="294">
          <cell r="B294" t="str">
            <v>Interim Tariff Update Revenue</v>
          </cell>
          <cell r="N294" t="str">
            <v>Interim Tariff Update Revenue</v>
          </cell>
        </row>
        <row r="295">
          <cell r="B295" t="str">
            <v>2004 Update</v>
          </cell>
          <cell r="H295">
            <v>0</v>
          </cell>
          <cell r="I295">
            <v>1832.1242584166807</v>
          </cell>
          <cell r="J295">
            <v>2442.8323445555743</v>
          </cell>
          <cell r="K295">
            <v>2442.8323445555743</v>
          </cell>
          <cell r="L295">
            <v>2442.8323445555743</v>
          </cell>
          <cell r="N295" t="str">
            <v>2004 Update</v>
          </cell>
          <cell r="T295">
            <v>0</v>
          </cell>
          <cell r="U295">
            <v>7523.0184779459405</v>
          </cell>
          <cell r="V295">
            <v>10030.691303927921</v>
          </cell>
          <cell r="W295">
            <v>10030.691303927921</v>
          </cell>
          <cell r="X295">
            <v>10030.691303927921</v>
          </cell>
        </row>
        <row r="296">
          <cell r="B296" t="str">
            <v>2005 Update</v>
          </cell>
          <cell r="I296">
            <v>0</v>
          </cell>
          <cell r="J296">
            <v>-1277.8578343023839</v>
          </cell>
          <cell r="K296">
            <v>-1703.8104457365118</v>
          </cell>
          <cell r="L296">
            <v>-1703.8104457365118</v>
          </cell>
          <cell r="N296" t="str">
            <v>2005 Update</v>
          </cell>
          <cell r="U296">
            <v>0</v>
          </cell>
          <cell r="V296">
            <v>765.03498735579467</v>
          </cell>
          <cell r="W296">
            <v>1020.0466498077262</v>
          </cell>
          <cell r="X296">
            <v>1020.0466498077262</v>
          </cell>
        </row>
        <row r="297">
          <cell r="B297" t="str">
            <v>2006 Update</v>
          </cell>
          <cell r="J297">
            <v>0</v>
          </cell>
          <cell r="K297">
            <v>-888.58255593812646</v>
          </cell>
          <cell r="L297">
            <v>-1184.7767412508354</v>
          </cell>
          <cell r="N297" t="str">
            <v>2006 Update</v>
          </cell>
          <cell r="V297">
            <v>0</v>
          </cell>
          <cell r="W297">
            <v>157.04490234939266</v>
          </cell>
          <cell r="X297">
            <v>209.39320313252352</v>
          </cell>
        </row>
        <row r="298">
          <cell r="B298" t="str">
            <v>2007 Update</v>
          </cell>
          <cell r="K298">
            <v>0</v>
          </cell>
          <cell r="L298">
            <v>-1163.3027218325947</v>
          </cell>
          <cell r="N298" t="str">
            <v>2007 Update</v>
          </cell>
          <cell r="W298">
            <v>0</v>
          </cell>
          <cell r="X298">
            <v>114.9133523848634</v>
          </cell>
        </row>
        <row r="299">
          <cell r="B299" t="str">
            <v>2008 Update</v>
          </cell>
          <cell r="L299">
            <v>0</v>
          </cell>
          <cell r="N299" t="str">
            <v>2008 Update</v>
          </cell>
          <cell r="X299">
            <v>0</v>
          </cell>
        </row>
        <row r="300">
          <cell r="B300" t="str">
            <v>Total Interim Tariff Update Revenue</v>
          </cell>
          <cell r="H300">
            <v>0</v>
          </cell>
          <cell r="I300">
            <v>1832.1242584166807</v>
          </cell>
          <cell r="J300">
            <v>1164.9745102531904</v>
          </cell>
          <cell r="K300">
            <v>-149.56065711906399</v>
          </cell>
          <cell r="L300">
            <v>-1609.0575642643676</v>
          </cell>
          <cell r="N300" t="str">
            <v>Total Interim Tariff Update Revenue</v>
          </cell>
          <cell r="T300">
            <v>0</v>
          </cell>
          <cell r="U300">
            <v>7523.0184779459405</v>
          </cell>
          <cell r="V300">
            <v>10795.726291283716</v>
          </cell>
          <cell r="W300">
            <v>11207.782856085039</v>
          </cell>
          <cell r="X300">
            <v>11375.044509253034</v>
          </cell>
        </row>
        <row r="303">
          <cell r="B303" t="str">
            <v>TXU GAS DISTRIBUTION</v>
          </cell>
          <cell r="L303" t="str">
            <v>Base Case</v>
          </cell>
          <cell r="N303" t="str">
            <v>TXU GAS PIPELINE</v>
          </cell>
          <cell r="X303" t="str">
            <v>Base Case</v>
          </cell>
        </row>
        <row r="304">
          <cell r="B304" t="str">
            <v>SUPPLEMENT - Property</v>
          </cell>
          <cell r="L304" t="str">
            <v>DRAFT - CONFIDENTIAL</v>
          </cell>
          <cell r="N304" t="str">
            <v>SUPPLEMENT - Property</v>
          </cell>
          <cell r="X304" t="str">
            <v>DRAFT - CONFIDENTIAL</v>
          </cell>
        </row>
        <row r="305">
          <cell r="B305" t="str">
            <v>(Dollar amounts in thousands)</v>
          </cell>
          <cell r="N305" t="str">
            <v>(Dollar amounts in thousands)</v>
          </cell>
        </row>
        <row r="306">
          <cell r="F306">
            <v>2002</v>
          </cell>
          <cell r="G306">
            <v>2003</v>
          </cell>
          <cell r="H306">
            <v>2004</v>
          </cell>
          <cell r="I306">
            <v>2005</v>
          </cell>
          <cell r="J306">
            <v>2006</v>
          </cell>
          <cell r="K306">
            <v>2007</v>
          </cell>
          <cell r="L306">
            <v>2008</v>
          </cell>
          <cell r="R306">
            <v>2002</v>
          </cell>
          <cell r="S306">
            <v>2003</v>
          </cell>
          <cell r="T306">
            <v>2004</v>
          </cell>
          <cell r="U306">
            <v>2005</v>
          </cell>
          <cell r="V306">
            <v>2006</v>
          </cell>
          <cell r="W306">
            <v>2007</v>
          </cell>
          <cell r="X306">
            <v>2008</v>
          </cell>
        </row>
        <row r="307">
          <cell r="B307" t="str">
            <v>Gross Plant in Service (Beginning)</v>
          </cell>
          <cell r="N307" t="str">
            <v>Gross Plant in Service (Beginning)</v>
          </cell>
        </row>
        <row r="308">
          <cell r="B308" t="str">
            <v>Pipeline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 t="str">
            <v>Pipeline</v>
          </cell>
          <cell r="S308">
            <v>564784</v>
          </cell>
          <cell r="T308">
            <v>584619</v>
          </cell>
          <cell r="U308">
            <v>642989.02099999995</v>
          </cell>
          <cell r="V308">
            <v>668859.0419999999</v>
          </cell>
          <cell r="W308">
            <v>689729.06299999985</v>
          </cell>
          <cell r="X308">
            <v>710599.0839999998</v>
          </cell>
        </row>
        <row r="309">
          <cell r="B309" t="str">
            <v>Distribution</v>
          </cell>
          <cell r="G309">
            <v>1553503.2462899999</v>
          </cell>
          <cell r="H309">
            <v>1624448</v>
          </cell>
          <cell r="I309">
            <v>1684948</v>
          </cell>
          <cell r="J309">
            <v>1739448</v>
          </cell>
          <cell r="K309">
            <v>1798948</v>
          </cell>
          <cell r="L309">
            <v>1858448</v>
          </cell>
          <cell r="N309" t="str">
            <v>Distribution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Gathering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 t="str">
            <v>Gathering</v>
          </cell>
          <cell r="S310">
            <v>16995</v>
          </cell>
          <cell r="T310">
            <v>15227</v>
          </cell>
          <cell r="U310">
            <v>15227</v>
          </cell>
          <cell r="V310">
            <v>15227</v>
          </cell>
          <cell r="W310">
            <v>15227</v>
          </cell>
          <cell r="X310">
            <v>15227</v>
          </cell>
        </row>
        <row r="311">
          <cell r="B311" t="str">
            <v>Underground storage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 t="str">
            <v>Underground storage</v>
          </cell>
          <cell r="S311">
            <v>77764</v>
          </cell>
          <cell r="T311">
            <v>78114</v>
          </cell>
          <cell r="U311">
            <v>78114</v>
          </cell>
          <cell r="V311">
            <v>78114</v>
          </cell>
          <cell r="W311">
            <v>78114</v>
          </cell>
          <cell r="X311">
            <v>78114</v>
          </cell>
        </row>
        <row r="312">
          <cell r="B312" t="str">
            <v>General</v>
          </cell>
          <cell r="G312">
            <v>90564.912819999998</v>
          </cell>
          <cell r="H312">
            <v>93559</v>
          </cell>
          <cell r="I312">
            <v>94059.4</v>
          </cell>
          <cell r="J312">
            <v>94559.4</v>
          </cell>
          <cell r="K312">
            <v>95059.4</v>
          </cell>
          <cell r="L312">
            <v>95559.4</v>
          </cell>
          <cell r="N312" t="str">
            <v>General</v>
          </cell>
          <cell r="S312">
            <v>58962</v>
          </cell>
          <cell r="T312">
            <v>61564.92</v>
          </cell>
          <cell r="U312">
            <v>61565.32</v>
          </cell>
          <cell r="V312">
            <v>61565.32</v>
          </cell>
          <cell r="W312">
            <v>61565.32</v>
          </cell>
          <cell r="X312">
            <v>61565.32</v>
          </cell>
        </row>
        <row r="313">
          <cell r="B313" t="str">
            <v>Gross plant in service, Beginning</v>
          </cell>
          <cell r="G313">
            <v>1644068.1591099999</v>
          </cell>
          <cell r="H313">
            <v>1718007</v>
          </cell>
          <cell r="I313">
            <v>1779007.4</v>
          </cell>
          <cell r="J313">
            <v>1834007.4</v>
          </cell>
          <cell r="K313">
            <v>1894007.4</v>
          </cell>
          <cell r="L313">
            <v>1954007.4</v>
          </cell>
          <cell r="N313" t="str">
            <v>Gross plant in service, Beginning</v>
          </cell>
          <cell r="S313">
            <v>718505</v>
          </cell>
          <cell r="T313">
            <v>739524.92</v>
          </cell>
          <cell r="U313">
            <v>797895.3409999999</v>
          </cell>
          <cell r="V313">
            <v>823765.36199999985</v>
          </cell>
          <cell r="W313">
            <v>844635.3829999998</v>
          </cell>
          <cell r="X313">
            <v>865505.40399999975</v>
          </cell>
        </row>
        <row r="314">
          <cell r="B314" t="str">
            <v>Additions to Plant in Service</v>
          </cell>
          <cell r="N314" t="str">
            <v>Additions to Plant in Service</v>
          </cell>
          <cell r="T314">
            <v>54770.021000000001</v>
          </cell>
          <cell r="U314">
            <v>25870.021000000001</v>
          </cell>
          <cell r="V314">
            <v>20870.021000000001</v>
          </cell>
          <cell r="W314">
            <v>20870.021000000001</v>
          </cell>
          <cell r="X314">
            <v>20870.021000000001</v>
          </cell>
        </row>
        <row r="315">
          <cell r="B315" t="str">
            <v>Pipeline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 t="str">
            <v>Pipeline</v>
          </cell>
          <cell r="S315">
            <v>19835</v>
          </cell>
          <cell r="T315">
            <v>58370.021000000001</v>
          </cell>
          <cell r="U315">
            <v>25870.021000000001</v>
          </cell>
          <cell r="V315">
            <v>20870.021000000001</v>
          </cell>
          <cell r="W315">
            <v>20870.021000000001</v>
          </cell>
          <cell r="X315">
            <v>20870.021000000001</v>
          </cell>
        </row>
        <row r="316">
          <cell r="B316" t="str">
            <v>Distribution</v>
          </cell>
          <cell r="G316">
            <v>75536.837220000074</v>
          </cell>
          <cell r="H316">
            <v>60500</v>
          </cell>
          <cell r="I316">
            <v>54500</v>
          </cell>
          <cell r="J316">
            <v>59500</v>
          </cell>
          <cell r="K316">
            <v>59500</v>
          </cell>
          <cell r="L316">
            <v>59500</v>
          </cell>
          <cell r="N316" t="str">
            <v>Distribution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Gathering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 t="str">
            <v>Gathering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Underground storage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 t="str">
            <v>Underground storage</v>
          </cell>
          <cell r="S318">
            <v>350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General</v>
          </cell>
          <cell r="G319">
            <v>2805.7079300000023</v>
          </cell>
          <cell r="H319">
            <v>500</v>
          </cell>
          <cell r="I319">
            <v>500</v>
          </cell>
          <cell r="J319">
            <v>500</v>
          </cell>
          <cell r="K319">
            <v>500</v>
          </cell>
          <cell r="L319">
            <v>500</v>
          </cell>
          <cell r="N319" t="str">
            <v>General</v>
          </cell>
          <cell r="S319">
            <v>2602.92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Sub-total, addition to plant in service</v>
          </cell>
          <cell r="G320">
            <v>78342.545150000078</v>
          </cell>
          <cell r="H320">
            <v>61000</v>
          </cell>
          <cell r="I320">
            <v>55000</v>
          </cell>
          <cell r="J320">
            <v>60000</v>
          </cell>
          <cell r="K320">
            <v>60000</v>
          </cell>
          <cell r="L320">
            <v>60000</v>
          </cell>
          <cell r="N320" t="str">
            <v>Sub-total, addition to plant in service</v>
          </cell>
          <cell r="T320">
            <v>58370.021000000001</v>
          </cell>
          <cell r="U320">
            <v>25870.021000000001</v>
          </cell>
          <cell r="V320">
            <v>20870.021000000001</v>
          </cell>
          <cell r="W320">
            <v>20870.021000000001</v>
          </cell>
          <cell r="X320">
            <v>20870.021000000001</v>
          </cell>
        </row>
        <row r="321">
          <cell r="B321" t="str">
            <v>Retirements</v>
          </cell>
          <cell r="N321" t="str">
            <v>Retirements</v>
          </cell>
        </row>
        <row r="322">
          <cell r="B322" t="str">
            <v>Pipeline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 t="str">
            <v>Pipeline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B323" t="str">
            <v>Distribution</v>
          </cell>
          <cell r="G323">
            <v>-4592.0835100000004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 t="str">
            <v>Distribution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B324" t="str">
            <v>Gathering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 t="str">
            <v>Gathering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B325" t="str">
            <v>Underground storage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 t="str">
            <v>Underground storage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General</v>
          </cell>
          <cell r="G326">
            <v>188.37925000000001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 t="str">
            <v>General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Sub-total, retirements</v>
          </cell>
          <cell r="F327">
            <v>0</v>
          </cell>
          <cell r="G327">
            <v>-4403.7042600000004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 t="str">
            <v>Sub-total, retirements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Other Adjustments (including transfers)</v>
          </cell>
          <cell r="N328" t="str">
            <v>Other Adjustments (including transfers)</v>
          </cell>
        </row>
        <row r="329">
          <cell r="B329" t="str">
            <v>Pipeline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 t="str">
            <v>Pipeline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Distribution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 t="str">
            <v>Distribution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Gathering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 t="str">
            <v>Gathering</v>
          </cell>
          <cell r="S331">
            <v>-1768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Underground storage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 t="str">
            <v>Underground storage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B333" t="str">
            <v>General</v>
          </cell>
          <cell r="H333">
            <v>0.39999999998835811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 t="str">
            <v>General</v>
          </cell>
          <cell r="T333">
            <v>0.39999999998835811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</row>
        <row r="334">
          <cell r="B334" t="str">
            <v>Sub-total, other property adjustments</v>
          </cell>
          <cell r="H334">
            <v>0.39999999998835811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 t="str">
            <v>Sub-total, other property adjustments</v>
          </cell>
          <cell r="T334">
            <v>0.39999999998835811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B335" t="str">
            <v>Gross Plant in Service (Ending)</v>
          </cell>
          <cell r="N335" t="str">
            <v>Gross Plant in Service (Ending)</v>
          </cell>
        </row>
        <row r="336">
          <cell r="B336" t="str">
            <v>Pipeline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 t="str">
            <v>Pipeline</v>
          </cell>
          <cell r="R336">
            <v>564784</v>
          </cell>
          <cell r="S336">
            <v>584619</v>
          </cell>
          <cell r="T336">
            <v>642989.02099999995</v>
          </cell>
          <cell r="U336">
            <v>668859.0419999999</v>
          </cell>
          <cell r="V336">
            <v>689729.06299999985</v>
          </cell>
          <cell r="W336">
            <v>710599.0839999998</v>
          </cell>
          <cell r="X336">
            <v>731469.10499999975</v>
          </cell>
        </row>
        <row r="337">
          <cell r="B337" t="str">
            <v>Distribution</v>
          </cell>
          <cell r="F337">
            <v>1553503.2462899999</v>
          </cell>
          <cell r="G337">
            <v>1624448</v>
          </cell>
          <cell r="H337">
            <v>1684948</v>
          </cell>
          <cell r="I337">
            <v>1739448</v>
          </cell>
          <cell r="J337">
            <v>1798948</v>
          </cell>
          <cell r="K337">
            <v>1858448</v>
          </cell>
          <cell r="L337">
            <v>1917948</v>
          </cell>
          <cell r="N337" t="str">
            <v>Distribution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Gathering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 t="str">
            <v>Gathering</v>
          </cell>
          <cell r="R338">
            <v>16995</v>
          </cell>
          <cell r="S338">
            <v>15227</v>
          </cell>
          <cell r="T338">
            <v>15227</v>
          </cell>
          <cell r="U338">
            <v>15227</v>
          </cell>
          <cell r="V338">
            <v>15227</v>
          </cell>
          <cell r="W338">
            <v>15227</v>
          </cell>
          <cell r="X338">
            <v>15227</v>
          </cell>
        </row>
        <row r="339">
          <cell r="B339" t="str">
            <v>Underground storage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 t="str">
            <v>Underground storage</v>
          </cell>
          <cell r="R339">
            <v>77764</v>
          </cell>
          <cell r="S339">
            <v>78114</v>
          </cell>
          <cell r="T339">
            <v>78114</v>
          </cell>
          <cell r="U339">
            <v>78114</v>
          </cell>
          <cell r="V339">
            <v>78114</v>
          </cell>
          <cell r="W339">
            <v>78114</v>
          </cell>
          <cell r="X339">
            <v>78114</v>
          </cell>
        </row>
        <row r="340">
          <cell r="B340" t="str">
            <v>General</v>
          </cell>
          <cell r="F340">
            <v>90564.912819999998</v>
          </cell>
          <cell r="G340">
            <v>93559</v>
          </cell>
          <cell r="H340">
            <v>94059.4</v>
          </cell>
          <cell r="I340">
            <v>94559.4</v>
          </cell>
          <cell r="J340">
            <v>95059.4</v>
          </cell>
          <cell r="K340">
            <v>95559.4</v>
          </cell>
          <cell r="L340">
            <v>96059.4</v>
          </cell>
          <cell r="N340" t="str">
            <v>General</v>
          </cell>
          <cell r="R340">
            <v>58962</v>
          </cell>
          <cell r="S340">
            <v>61564.92</v>
          </cell>
          <cell r="T340">
            <v>61565.32</v>
          </cell>
          <cell r="U340">
            <v>61565.32</v>
          </cell>
          <cell r="V340">
            <v>61565.32</v>
          </cell>
          <cell r="W340">
            <v>61565.32</v>
          </cell>
          <cell r="X340">
            <v>61565.32</v>
          </cell>
        </row>
        <row r="341">
          <cell r="B341" t="str">
            <v>Gross plant in service, Ending</v>
          </cell>
          <cell r="F341">
            <v>1644068.1591099999</v>
          </cell>
          <cell r="G341">
            <v>1718007</v>
          </cell>
          <cell r="H341">
            <v>1779007.4</v>
          </cell>
          <cell r="I341">
            <v>1834007.4</v>
          </cell>
          <cell r="J341">
            <v>1894007.4</v>
          </cell>
          <cell r="K341">
            <v>1954007.4</v>
          </cell>
          <cell r="L341">
            <v>2014007.4</v>
          </cell>
          <cell r="N341" t="str">
            <v>Gross plant in service, Ending</v>
          </cell>
          <cell r="R341">
            <v>718505</v>
          </cell>
          <cell r="S341">
            <v>739524.92</v>
          </cell>
          <cell r="T341">
            <v>797895.3409999999</v>
          </cell>
          <cell r="U341">
            <v>823765.36199999985</v>
          </cell>
          <cell r="V341">
            <v>844635.3829999998</v>
          </cell>
          <cell r="W341">
            <v>865505.40399999975</v>
          </cell>
          <cell r="X341">
            <v>886375.4249999997</v>
          </cell>
        </row>
        <row r="343">
          <cell r="B343" t="str">
            <v>TXU GAS DISTRIBUTION</v>
          </cell>
          <cell r="L343" t="str">
            <v>Base Case</v>
          </cell>
          <cell r="N343" t="str">
            <v>TXU GAS PIPELINE</v>
          </cell>
          <cell r="X343" t="str">
            <v>Base Case</v>
          </cell>
        </row>
        <row r="344">
          <cell r="B344" t="str">
            <v>SUPPLEMENT - PROPERTY</v>
          </cell>
          <cell r="L344" t="str">
            <v>DRAFT - CONFIDENTIAL</v>
          </cell>
          <cell r="N344" t="str">
            <v>SUPPLEMENT - PROPERTY</v>
          </cell>
          <cell r="X344" t="str">
            <v>DRAFT - CONFIDENTIAL</v>
          </cell>
        </row>
        <row r="345">
          <cell r="B345" t="str">
            <v>(Dollar amounts in thousands)</v>
          </cell>
          <cell r="N345" t="str">
            <v>(Dollar amounts in thousands)</v>
          </cell>
        </row>
        <row r="346">
          <cell r="F346">
            <v>2002</v>
          </cell>
          <cell r="G346">
            <v>2003</v>
          </cell>
          <cell r="H346">
            <v>2004</v>
          </cell>
          <cell r="I346">
            <v>2005</v>
          </cell>
          <cell r="J346">
            <v>2006</v>
          </cell>
          <cell r="K346">
            <v>2007</v>
          </cell>
          <cell r="L346">
            <v>2008</v>
          </cell>
          <cell r="R346">
            <v>2002</v>
          </cell>
          <cell r="S346">
            <v>2003</v>
          </cell>
          <cell r="T346">
            <v>2004</v>
          </cell>
          <cell r="U346">
            <v>2005</v>
          </cell>
          <cell r="V346">
            <v>2006</v>
          </cell>
          <cell r="W346">
            <v>2007</v>
          </cell>
          <cell r="X346">
            <v>2008</v>
          </cell>
        </row>
        <row r="347">
          <cell r="B347" t="str">
            <v>Accumulated Depreciation (Beginning)</v>
          </cell>
          <cell r="N347" t="str">
            <v>Accumulated Depreciation (Beginning)</v>
          </cell>
        </row>
        <row r="348">
          <cell r="B348" t="str">
            <v>Pipeline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 t="str">
            <v>Pipeline</v>
          </cell>
          <cell r="S348">
            <v>271208</v>
          </cell>
          <cell r="T348">
            <v>278053</v>
          </cell>
          <cell r="U348">
            <v>289136.04504389234</v>
          </cell>
          <cell r="V348">
            <v>300952.26655003481</v>
          </cell>
          <cell r="W348">
            <v>313185.05247021688</v>
          </cell>
          <cell r="X348">
            <v>325793.18703484902</v>
          </cell>
        </row>
        <row r="349">
          <cell r="B349" t="str">
            <v>Distribution</v>
          </cell>
          <cell r="G349">
            <v>0</v>
          </cell>
          <cell r="H349">
            <v>558910</v>
          </cell>
          <cell r="I349">
            <v>616737.5535510988</v>
          </cell>
          <cell r="J349">
            <v>676562.80793337955</v>
          </cell>
          <cell r="K349">
            <v>738384.30921610631</v>
          </cell>
          <cell r="L349">
            <v>802282.02358975587</v>
          </cell>
          <cell r="N349" t="str">
            <v>Distribution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Gathering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 t="str">
            <v>Gathering</v>
          </cell>
          <cell r="S350">
            <v>3104</v>
          </cell>
          <cell r="T350">
            <v>3686</v>
          </cell>
          <cell r="U350">
            <v>6005.0717622844531</v>
          </cell>
          <cell r="V350">
            <v>8324.1435245689063</v>
          </cell>
          <cell r="W350">
            <v>10643.215286853359</v>
          </cell>
          <cell r="X350">
            <v>12962.287049137813</v>
          </cell>
        </row>
        <row r="351">
          <cell r="B351" t="str">
            <v>Underground storage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 t="str">
            <v>Underground storage</v>
          </cell>
          <cell r="S351">
            <v>28516</v>
          </cell>
          <cell r="T351">
            <v>30204</v>
          </cell>
          <cell r="U351">
            <v>31975.576974518459</v>
          </cell>
          <cell r="V351">
            <v>33747.153949036918</v>
          </cell>
          <cell r="W351">
            <v>35518.730923555377</v>
          </cell>
          <cell r="X351">
            <v>37290.307898073836</v>
          </cell>
        </row>
        <row r="352">
          <cell r="B352" t="str">
            <v>General</v>
          </cell>
          <cell r="G352">
            <v>0</v>
          </cell>
          <cell r="H352">
            <v>64142</v>
          </cell>
          <cell r="I352">
            <v>69067.547300281934</v>
          </cell>
          <cell r="J352">
            <v>74018.677154701218</v>
          </cell>
          <cell r="K352">
            <v>78995.36911357427</v>
          </cell>
          <cell r="L352">
            <v>83997.623176901106</v>
          </cell>
          <cell r="N352" t="str">
            <v>General</v>
          </cell>
          <cell r="S352">
            <v>25969</v>
          </cell>
          <cell r="T352">
            <v>28602.491000000002</v>
          </cell>
          <cell r="U352">
            <v>31749.948831457157</v>
          </cell>
          <cell r="V352">
            <v>34897.42711259787</v>
          </cell>
          <cell r="W352">
            <v>38044.905393738583</v>
          </cell>
          <cell r="X352">
            <v>41192.383674879296</v>
          </cell>
        </row>
        <row r="353">
          <cell r="B353" t="str">
            <v>Accumulated depreciation, ending</v>
          </cell>
          <cell r="G353">
            <v>0</v>
          </cell>
          <cell r="H353">
            <v>623052</v>
          </cell>
          <cell r="I353">
            <v>685805.10085138073</v>
          </cell>
          <cell r="J353">
            <v>750581.48508808075</v>
          </cell>
          <cell r="K353">
            <v>817379.67832968058</v>
          </cell>
          <cell r="L353">
            <v>886279.64676665701</v>
          </cell>
          <cell r="N353" t="str">
            <v>Accumulated depreciation, ending</v>
          </cell>
          <cell r="R353">
            <v>0</v>
          </cell>
          <cell r="S353">
            <v>328797</v>
          </cell>
          <cell r="T353">
            <v>340545.49099999998</v>
          </cell>
          <cell r="U353">
            <v>358866.64261215244</v>
          </cell>
          <cell r="V353">
            <v>377920.9911362385</v>
          </cell>
          <cell r="W353">
            <v>397391.90407436423</v>
          </cell>
          <cell r="X353">
            <v>417238.16565693996</v>
          </cell>
        </row>
        <row r="354">
          <cell r="B354" t="str">
            <v>Depreciation Expense</v>
          </cell>
          <cell r="N354" t="str">
            <v>Depreciation Expense</v>
          </cell>
        </row>
        <row r="355">
          <cell r="B355" t="str">
            <v>Pipeline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 t="str">
            <v>Pipeline</v>
          </cell>
          <cell r="S355">
            <v>11353.582179999999</v>
          </cell>
          <cell r="T355">
            <v>11083.045043892353</v>
          </cell>
          <cell r="U355">
            <v>11816.221506142476</v>
          </cell>
          <cell r="V355">
            <v>12232.785920182079</v>
          </cell>
          <cell r="W355">
            <v>12608.134564632152</v>
          </cell>
          <cell r="X355">
            <v>12983.483209082222</v>
          </cell>
        </row>
        <row r="356">
          <cell r="B356" t="str">
            <v>Distribution</v>
          </cell>
          <cell r="G356">
            <v>49290.296829999999</v>
          </cell>
          <cell r="H356">
            <v>57827.553551098819</v>
          </cell>
          <cell r="I356">
            <v>59825.254382280778</v>
          </cell>
          <cell r="J356">
            <v>61821.5012827268</v>
          </cell>
          <cell r="K356">
            <v>63897.714373649542</v>
          </cell>
          <cell r="L356">
            <v>65973.927464572291</v>
          </cell>
          <cell r="N356" t="str">
            <v>Distribution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Gathering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 t="str">
            <v>Gathering</v>
          </cell>
          <cell r="S357">
            <v>1695.99494</v>
          </cell>
          <cell r="T357">
            <v>2319.0717622844527</v>
          </cell>
          <cell r="U357">
            <v>2319.0717622844527</v>
          </cell>
          <cell r="V357">
            <v>2319.0717622844527</v>
          </cell>
          <cell r="W357">
            <v>2319.0717622844527</v>
          </cell>
          <cell r="X357">
            <v>2319.0717622844527</v>
          </cell>
        </row>
        <row r="358">
          <cell r="B358" t="str">
            <v>Underground storage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 t="str">
            <v>Underground storage</v>
          </cell>
          <cell r="S358">
            <v>1878.77325</v>
          </cell>
          <cell r="T358">
            <v>1771.5769745184584</v>
          </cell>
          <cell r="U358">
            <v>1771.5769745184584</v>
          </cell>
          <cell r="V358">
            <v>1771.5769745184584</v>
          </cell>
          <cell r="W358">
            <v>1771.5769745184584</v>
          </cell>
          <cell r="X358">
            <v>1771.5769745184584</v>
          </cell>
        </row>
        <row r="359">
          <cell r="B359" t="str">
            <v>General</v>
          </cell>
          <cell r="G359">
            <v>4441.5279799999998</v>
          </cell>
          <cell r="H359">
            <v>4925.5473002819353</v>
          </cell>
          <cell r="I359">
            <v>4951.1298544192778</v>
          </cell>
          <cell r="J359">
            <v>4976.691958873057</v>
          </cell>
          <cell r="K359">
            <v>5002.2540633268372</v>
          </cell>
          <cell r="L359">
            <v>5027.8161677806165</v>
          </cell>
          <cell r="N359" t="str">
            <v>General</v>
          </cell>
          <cell r="S359">
            <v>1382.3545100000001</v>
          </cell>
          <cell r="T359">
            <v>3147.4578314571536</v>
          </cell>
          <cell r="U359">
            <v>3147.4782811407158</v>
          </cell>
          <cell r="V359">
            <v>3147.4782811407158</v>
          </cell>
          <cell r="W359">
            <v>3147.4782811407158</v>
          </cell>
          <cell r="X359">
            <v>3147.4782811407158</v>
          </cell>
        </row>
        <row r="360">
          <cell r="B360" t="str">
            <v>Total depreciation expense</v>
          </cell>
          <cell r="G360">
            <v>53731.824809999998</v>
          </cell>
          <cell r="H360">
            <v>62753.100851380754</v>
          </cell>
          <cell r="I360">
            <v>64776.384236700054</v>
          </cell>
          <cell r="J360">
            <v>66798.19324159986</v>
          </cell>
          <cell r="K360">
            <v>68899.968436976385</v>
          </cell>
          <cell r="L360">
            <v>71001.743632352911</v>
          </cell>
          <cell r="N360" t="str">
            <v>Total depreciation expense</v>
          </cell>
          <cell r="R360">
            <v>0</v>
          </cell>
          <cell r="S360">
            <v>16310.704880000001</v>
          </cell>
          <cell r="T360">
            <v>18321.151612152418</v>
          </cell>
          <cell r="U360">
            <v>19054.348524086105</v>
          </cell>
          <cell r="V360">
            <v>19470.912938125708</v>
          </cell>
          <cell r="W360">
            <v>19846.261582575778</v>
          </cell>
          <cell r="X360">
            <v>20221.610227025849</v>
          </cell>
        </row>
        <row r="361">
          <cell r="B361" t="str">
            <v>Retirements</v>
          </cell>
          <cell r="N361" t="str">
            <v>Retirements</v>
          </cell>
        </row>
        <row r="362">
          <cell r="B362" t="str">
            <v>Pipeline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 t="str">
            <v>Pipeline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B363" t="str">
            <v>Distribution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 t="str">
            <v>Distribution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</row>
        <row r="364">
          <cell r="B364" t="str">
            <v>Gathering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 t="str">
            <v>Gathering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B365" t="str">
            <v>Underground storage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 t="str">
            <v>Underground storage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General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 t="str">
            <v>General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Total retirements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 t="str">
            <v>Total retirements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Other recoveries and removal costs, net</v>
          </cell>
          <cell r="N368" t="str">
            <v>Other recoveries and removal costs, net</v>
          </cell>
        </row>
        <row r="369">
          <cell r="B369" t="str">
            <v>Pipeline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 t="str">
            <v>Pipeline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Distribution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 t="str">
            <v>Distribution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Gathering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 t="str">
            <v>Gathering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Underground storage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 t="str">
            <v>Underground storage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</row>
        <row r="373">
          <cell r="B373" t="str">
            <v>General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 t="str">
            <v>General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</row>
        <row r="374">
          <cell r="B374" t="str">
            <v>Total oth rec. and removal costs, nets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 t="str">
            <v>Total oth rec. and removal costs, nets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B375" t="str">
            <v>Accumulated Depreciation (Ending)</v>
          </cell>
          <cell r="N375" t="str">
            <v>Accumulated Depreciation (Ending)</v>
          </cell>
        </row>
        <row r="376">
          <cell r="B376" t="str">
            <v>Pipeline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 t="str">
            <v>Pipeline</v>
          </cell>
          <cell r="R376">
            <v>271208</v>
          </cell>
          <cell r="S376">
            <v>278053</v>
          </cell>
          <cell r="T376">
            <v>289136.04504389234</v>
          </cell>
          <cell r="U376">
            <v>300952.26655003481</v>
          </cell>
          <cell r="V376">
            <v>313185.05247021688</v>
          </cell>
          <cell r="W376">
            <v>325793.18703484902</v>
          </cell>
          <cell r="X376">
            <v>338776.67024393124</v>
          </cell>
        </row>
        <row r="377">
          <cell r="B377" t="str">
            <v>Distribution</v>
          </cell>
          <cell r="G377">
            <v>558910</v>
          </cell>
          <cell r="H377">
            <v>616737.5535510988</v>
          </cell>
          <cell r="I377">
            <v>676562.80793337955</v>
          </cell>
          <cell r="J377">
            <v>738384.30921610631</v>
          </cell>
          <cell r="K377">
            <v>802282.02358975587</v>
          </cell>
          <cell r="L377">
            <v>868255.95105432812</v>
          </cell>
          <cell r="N377" t="str">
            <v>Distribution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</row>
        <row r="378">
          <cell r="B378" t="str">
            <v>Gathering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 t="str">
            <v>Gathering</v>
          </cell>
          <cell r="R378">
            <v>3104</v>
          </cell>
          <cell r="S378">
            <v>3686</v>
          </cell>
          <cell r="T378">
            <v>6005.0717622844531</v>
          </cell>
          <cell r="U378">
            <v>8324.1435245689063</v>
          </cell>
          <cell r="V378">
            <v>10643.215286853359</v>
          </cell>
          <cell r="W378">
            <v>12962.287049137813</v>
          </cell>
          <cell r="X378">
            <v>15281.358811422266</v>
          </cell>
        </row>
        <row r="379">
          <cell r="B379" t="str">
            <v>Underground storage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 t="str">
            <v>Underground storage</v>
          </cell>
          <cell r="R379">
            <v>28516</v>
          </cell>
          <cell r="S379">
            <v>30204</v>
          </cell>
          <cell r="T379">
            <v>31975.576974518459</v>
          </cell>
          <cell r="U379">
            <v>33747.153949036918</v>
          </cell>
          <cell r="V379">
            <v>35518.730923555377</v>
          </cell>
          <cell r="W379">
            <v>37290.307898073836</v>
          </cell>
          <cell r="X379">
            <v>39061.884872592294</v>
          </cell>
        </row>
        <row r="380">
          <cell r="B380" t="str">
            <v>General</v>
          </cell>
          <cell r="G380">
            <v>64142</v>
          </cell>
          <cell r="H380">
            <v>69067.547300281934</v>
          </cell>
          <cell r="I380">
            <v>74018.677154701218</v>
          </cell>
          <cell r="J380">
            <v>78995.36911357427</v>
          </cell>
          <cell r="K380">
            <v>83997.623176901106</v>
          </cell>
          <cell r="L380">
            <v>89025.439344681727</v>
          </cell>
          <cell r="N380" t="str">
            <v>General</v>
          </cell>
          <cell r="R380">
            <v>25969</v>
          </cell>
          <cell r="S380">
            <v>28602.491000000002</v>
          </cell>
          <cell r="T380">
            <v>31749.948831457157</v>
          </cell>
          <cell r="U380">
            <v>34897.42711259787</v>
          </cell>
          <cell r="V380">
            <v>38044.905393738583</v>
          </cell>
          <cell r="W380">
            <v>41192.383674879296</v>
          </cell>
          <cell r="X380">
            <v>44339.86195602001</v>
          </cell>
        </row>
        <row r="381">
          <cell r="B381" t="str">
            <v>Accumulated depreciation, ending</v>
          </cell>
          <cell r="G381">
            <v>623052</v>
          </cell>
          <cell r="H381">
            <v>685805.10085138073</v>
          </cell>
          <cell r="I381">
            <v>750581.48508808075</v>
          </cell>
          <cell r="J381">
            <v>817379.67832968058</v>
          </cell>
          <cell r="K381">
            <v>886279.64676665701</v>
          </cell>
          <cell r="L381">
            <v>957281.3903990098</v>
          </cell>
          <cell r="N381" t="str">
            <v>Accumulated depreciation, ending</v>
          </cell>
          <cell r="R381">
            <v>328797</v>
          </cell>
          <cell r="S381">
            <v>340545.49099999998</v>
          </cell>
          <cell r="T381">
            <v>358866.64261215244</v>
          </cell>
          <cell r="U381">
            <v>377920.9911362385</v>
          </cell>
          <cell r="V381">
            <v>397391.90407436423</v>
          </cell>
          <cell r="W381">
            <v>417238.16565693996</v>
          </cell>
          <cell r="X381">
            <v>437459.77588396578</v>
          </cell>
        </row>
        <row r="383">
          <cell r="B383" t="str">
            <v>TXU GAS DISTRIBUTION</v>
          </cell>
          <cell r="L383" t="str">
            <v>Base Case</v>
          </cell>
          <cell r="N383" t="str">
            <v>TXU GAS PIPELINE</v>
          </cell>
          <cell r="X383" t="str">
            <v>Base Case</v>
          </cell>
        </row>
        <row r="384">
          <cell r="B384" t="str">
            <v>SUPPLEMENT - PROPERTY</v>
          </cell>
          <cell r="L384" t="str">
            <v>DRAFT - CONFIDENTIAL</v>
          </cell>
          <cell r="N384" t="str">
            <v>SUPPLEMENT - PROPERTY</v>
          </cell>
          <cell r="X384" t="str">
            <v>DRAFT - CONFIDENTIAL</v>
          </cell>
        </row>
        <row r="385">
          <cell r="B385" t="str">
            <v>(Dollar amounts in thousands)</v>
          </cell>
          <cell r="N385" t="str">
            <v>(Dollar amounts in thousands)</v>
          </cell>
        </row>
        <row r="386">
          <cell r="G386">
            <v>2003</v>
          </cell>
          <cell r="H386">
            <v>2004</v>
          </cell>
          <cell r="I386">
            <v>2005</v>
          </cell>
          <cell r="J386">
            <v>2006</v>
          </cell>
          <cell r="K386">
            <v>2007</v>
          </cell>
          <cell r="L386">
            <v>2008</v>
          </cell>
          <cell r="R386">
            <v>2002</v>
          </cell>
          <cell r="S386">
            <v>2003</v>
          </cell>
          <cell r="T386">
            <v>2004</v>
          </cell>
          <cell r="U386">
            <v>2005</v>
          </cell>
          <cell r="V386">
            <v>2006</v>
          </cell>
          <cell r="W386">
            <v>2007</v>
          </cell>
          <cell r="X386">
            <v>2008</v>
          </cell>
        </row>
        <row r="387">
          <cell r="B387" t="str">
            <v>Capital Expenditures:</v>
          </cell>
          <cell r="N387" t="str">
            <v>Capital Expenditures:</v>
          </cell>
        </row>
        <row r="388">
          <cell r="B388" t="str">
            <v>Pipeline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 t="str">
            <v>Pipeline</v>
          </cell>
          <cell r="S388">
            <v>31960</v>
          </cell>
          <cell r="T388">
            <v>57500</v>
          </cell>
          <cell r="U388">
            <v>25000</v>
          </cell>
          <cell r="V388">
            <v>20000</v>
          </cell>
          <cell r="W388">
            <v>20000</v>
          </cell>
          <cell r="X388">
            <v>20000</v>
          </cell>
        </row>
        <row r="389">
          <cell r="B389" t="str">
            <v>Distribution</v>
          </cell>
          <cell r="G389">
            <v>81303</v>
          </cell>
          <cell r="H389">
            <v>60500</v>
          </cell>
          <cell r="I389">
            <v>54500</v>
          </cell>
          <cell r="J389">
            <v>59500</v>
          </cell>
          <cell r="K389">
            <v>59500</v>
          </cell>
          <cell r="L389">
            <v>59500</v>
          </cell>
          <cell r="N389" t="str">
            <v>Distribution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B390" t="str">
            <v>Gathering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 t="str">
            <v>Gathering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B391" t="str">
            <v>Underground storage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 t="str">
            <v>Underground storage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B392" t="str">
            <v>General</v>
          </cell>
          <cell r="G392">
            <v>1000</v>
          </cell>
          <cell r="H392">
            <v>500</v>
          </cell>
          <cell r="I392">
            <v>500</v>
          </cell>
          <cell r="J392">
            <v>500</v>
          </cell>
          <cell r="K392">
            <v>500</v>
          </cell>
          <cell r="L392">
            <v>500</v>
          </cell>
          <cell r="N392" t="str">
            <v>General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B393" t="str">
            <v>Sub-total, additions at cost</v>
          </cell>
          <cell r="G393">
            <v>82303</v>
          </cell>
          <cell r="H393">
            <v>61000</v>
          </cell>
          <cell r="I393">
            <v>55000</v>
          </cell>
          <cell r="J393">
            <v>60000</v>
          </cell>
          <cell r="K393">
            <v>60000</v>
          </cell>
          <cell r="L393">
            <v>60000</v>
          </cell>
          <cell r="N393" t="str">
            <v>Sub-total, additions at cost</v>
          </cell>
          <cell r="R393">
            <v>0</v>
          </cell>
          <cell r="S393">
            <v>31960</v>
          </cell>
          <cell r="T393">
            <v>57500</v>
          </cell>
          <cell r="U393">
            <v>25000</v>
          </cell>
          <cell r="V393">
            <v>20000</v>
          </cell>
          <cell r="W393">
            <v>20000</v>
          </cell>
          <cell r="X393">
            <v>20000</v>
          </cell>
        </row>
        <row r="394">
          <cell r="B394" t="str">
            <v>AFUDC:</v>
          </cell>
          <cell r="N394" t="str">
            <v>AFUDC:</v>
          </cell>
        </row>
        <row r="395">
          <cell r="B395" t="str">
            <v>AFUDC - Equity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 t="str">
            <v>AFUDC - Equity</v>
          </cell>
          <cell r="R395">
            <v>92.431740000000005</v>
          </cell>
          <cell r="S395">
            <v>418.75504000000001</v>
          </cell>
          <cell r="T395">
            <v>435.01049999999998</v>
          </cell>
          <cell r="U395">
            <v>435.01050000000015</v>
          </cell>
          <cell r="V395">
            <v>435.01050000000015</v>
          </cell>
          <cell r="W395">
            <v>435.01050000000015</v>
          </cell>
          <cell r="X395">
            <v>435.01050000000015</v>
          </cell>
        </row>
        <row r="396">
          <cell r="B396" t="str">
            <v>AFUDC - Debt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 t="str">
            <v>AFUDC - Debt</v>
          </cell>
          <cell r="R396">
            <v>216.32423</v>
          </cell>
          <cell r="S396">
            <v>424.1927</v>
          </cell>
          <cell r="T396">
            <v>435.01049999999998</v>
          </cell>
          <cell r="U396">
            <v>435.01050000000015</v>
          </cell>
          <cell r="V396">
            <v>435.01050000000015</v>
          </cell>
          <cell r="W396">
            <v>435.01050000000015</v>
          </cell>
          <cell r="X396">
            <v>435.01050000000015</v>
          </cell>
        </row>
        <row r="397">
          <cell r="B397" t="str">
            <v>Sub-total, AFUDC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 t="str">
            <v>Sub-total, AFUDC</v>
          </cell>
          <cell r="R397">
            <v>308.75596999999999</v>
          </cell>
          <cell r="S397">
            <v>842.94774000000007</v>
          </cell>
          <cell r="T397">
            <v>870.02099999999996</v>
          </cell>
          <cell r="U397">
            <v>870.0210000000003</v>
          </cell>
          <cell r="V397">
            <v>870.0210000000003</v>
          </cell>
          <cell r="W397">
            <v>870.0210000000003</v>
          </cell>
          <cell r="X397">
            <v>870.0210000000003</v>
          </cell>
        </row>
        <row r="398">
          <cell r="B398" t="str">
            <v>Capital Expenditures</v>
          </cell>
          <cell r="G398">
            <v>82303</v>
          </cell>
          <cell r="H398">
            <v>61000</v>
          </cell>
          <cell r="I398">
            <v>55000</v>
          </cell>
          <cell r="J398">
            <v>60000</v>
          </cell>
          <cell r="K398">
            <v>60000</v>
          </cell>
          <cell r="L398">
            <v>60000</v>
          </cell>
          <cell r="N398" t="str">
            <v>Capital Expenditures</v>
          </cell>
          <cell r="R398">
            <v>308.75596999999999</v>
          </cell>
          <cell r="S398">
            <v>32802.947740000003</v>
          </cell>
          <cell r="T398">
            <v>58370.021000000001</v>
          </cell>
          <cell r="U398">
            <v>25870.021000000001</v>
          </cell>
          <cell r="V398">
            <v>20870.021000000001</v>
          </cell>
          <cell r="W398">
            <v>20870.021000000001</v>
          </cell>
          <cell r="X398">
            <v>20870.021000000001</v>
          </cell>
        </row>
        <row r="399">
          <cell r="B399" t="str">
            <v>Construction Work in Progress:</v>
          </cell>
          <cell r="N399" t="str">
            <v>Construction Work in Progress:</v>
          </cell>
        </row>
        <row r="400">
          <cell r="B400" t="str">
            <v>Beginning CWIP Balance</v>
          </cell>
          <cell r="H400">
            <v>27376</v>
          </cell>
          <cell r="I400">
            <v>27376</v>
          </cell>
          <cell r="J400">
            <v>27376</v>
          </cell>
          <cell r="K400">
            <v>27376</v>
          </cell>
          <cell r="L400">
            <v>27376</v>
          </cell>
          <cell r="N400" t="str">
            <v>Beginning CWIP Balance</v>
          </cell>
          <cell r="R400">
            <v>14827</v>
          </cell>
          <cell r="S400">
            <v>15922</v>
          </cell>
          <cell r="T400">
            <v>18913.5</v>
          </cell>
          <cell r="U400">
            <v>18913.5</v>
          </cell>
          <cell r="V400">
            <v>18913.5</v>
          </cell>
          <cell r="W400">
            <v>18913.5</v>
          </cell>
          <cell r="X400">
            <v>18913.5</v>
          </cell>
        </row>
        <row r="401">
          <cell r="B401" t="str">
            <v>Additions to CWIP</v>
          </cell>
          <cell r="G401">
            <v>82303</v>
          </cell>
          <cell r="H401">
            <v>61000</v>
          </cell>
          <cell r="I401">
            <v>55000</v>
          </cell>
          <cell r="J401">
            <v>60000</v>
          </cell>
          <cell r="K401">
            <v>60000</v>
          </cell>
          <cell r="L401">
            <v>60000</v>
          </cell>
          <cell r="N401" t="str">
            <v>Additions to CWIP</v>
          </cell>
          <cell r="S401">
            <v>32802.947740000003</v>
          </cell>
          <cell r="T401">
            <v>58370.021000000001</v>
          </cell>
          <cell r="U401">
            <v>25870.021000000001</v>
          </cell>
          <cell r="V401">
            <v>20870.021000000001</v>
          </cell>
          <cell r="W401">
            <v>20870.021000000001</v>
          </cell>
          <cell r="X401">
            <v>20870.021000000001</v>
          </cell>
        </row>
        <row r="402">
          <cell r="B402" t="str">
            <v>Transfers to Plant in Service</v>
          </cell>
          <cell r="H402">
            <v>-61000</v>
          </cell>
          <cell r="I402">
            <v>-55000</v>
          </cell>
          <cell r="J402">
            <v>-60000</v>
          </cell>
          <cell r="K402">
            <v>-60000</v>
          </cell>
          <cell r="L402">
            <v>-60000</v>
          </cell>
          <cell r="N402" t="str">
            <v>Transfers to Plant in Service</v>
          </cell>
          <cell r="T402">
            <v>-58370.021000000001</v>
          </cell>
          <cell r="U402">
            <v>-25870.021000000001</v>
          </cell>
          <cell r="V402">
            <v>-20870.021000000001</v>
          </cell>
          <cell r="W402">
            <v>-20870.021000000001</v>
          </cell>
          <cell r="X402">
            <v>-20870.021000000001</v>
          </cell>
        </row>
        <row r="403">
          <cell r="B403" t="str">
            <v>Ending CWIP Balance</v>
          </cell>
          <cell r="G403">
            <v>27376</v>
          </cell>
          <cell r="H403">
            <v>27376</v>
          </cell>
          <cell r="I403">
            <v>27376</v>
          </cell>
          <cell r="J403">
            <v>27376</v>
          </cell>
          <cell r="K403">
            <v>27376</v>
          </cell>
          <cell r="L403">
            <v>27376</v>
          </cell>
          <cell r="N403" t="str">
            <v>Ending CWIP Balance</v>
          </cell>
          <cell r="R403">
            <v>15922</v>
          </cell>
          <cell r="S403">
            <v>18913.5</v>
          </cell>
          <cell r="T403">
            <v>18913.5</v>
          </cell>
          <cell r="U403">
            <v>18913.5</v>
          </cell>
          <cell r="V403">
            <v>18913.5</v>
          </cell>
          <cell r="W403">
            <v>18913.5</v>
          </cell>
          <cell r="X403">
            <v>18913.5</v>
          </cell>
        </row>
        <row r="405">
          <cell r="B405" t="str">
            <v>Plant Held for Future Use:</v>
          </cell>
          <cell r="N405" t="str">
            <v>Plant Held for Future Use:</v>
          </cell>
        </row>
        <row r="406">
          <cell r="B406" t="str">
            <v>Beginning PHFU Balance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 t="str">
            <v>Beginning PHFU Balance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</row>
        <row r="407">
          <cell r="B407" t="str">
            <v>Additions to PHFU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 t="str">
            <v>Additions to PHFU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</row>
        <row r="408">
          <cell r="B408" t="str">
            <v>Transfers to Plant in Service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 t="str">
            <v>Transfers to Plant in Service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</row>
        <row r="409">
          <cell r="B409" t="str">
            <v>Ending PHFU Balance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 t="str">
            <v>Ending PHFU Balance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</row>
        <row r="411">
          <cell r="B411" t="str">
            <v>TXU GAS DISTRIBUTION</v>
          </cell>
          <cell r="L411" t="str">
            <v>Base Case</v>
          </cell>
        </row>
        <row r="412">
          <cell r="B412" t="str">
            <v>SUPPLEMENTAL CALCULATIONS</v>
          </cell>
          <cell r="L412" t="str">
            <v>DRAFT - CONFIDENTIAL</v>
          </cell>
        </row>
        <row r="413">
          <cell r="B413" t="str">
            <v>(Dollar amounts in thousands)</v>
          </cell>
        </row>
        <row r="414">
          <cell r="F414">
            <v>2002</v>
          </cell>
          <cell r="G414">
            <v>2003</v>
          </cell>
          <cell r="H414">
            <v>2004</v>
          </cell>
          <cell r="I414">
            <v>2005</v>
          </cell>
          <cell r="J414">
            <v>2006</v>
          </cell>
          <cell r="K414">
            <v>2007</v>
          </cell>
          <cell r="L414">
            <v>2008</v>
          </cell>
        </row>
        <row r="415">
          <cell r="B415" t="str">
            <v>DEPRECIATION AND OTHER AMORTIZATION:</v>
          </cell>
        </row>
        <row r="416">
          <cell r="B416" t="str">
            <v>Depreciation and amortization of plant in service</v>
          </cell>
          <cell r="F416">
            <v>0</v>
          </cell>
          <cell r="G416">
            <v>53731.824809999998</v>
          </cell>
          <cell r="H416">
            <v>62753.100851380754</v>
          </cell>
          <cell r="I416">
            <v>64776.384236700054</v>
          </cell>
          <cell r="J416">
            <v>66798.19324159986</v>
          </cell>
          <cell r="K416">
            <v>68899.968436976385</v>
          </cell>
          <cell r="L416">
            <v>71001.743632352911</v>
          </cell>
        </row>
        <row r="417">
          <cell r="B417" t="str">
            <v>D&amp;A charged to nonoperating D&amp;A</v>
          </cell>
          <cell r="H417">
            <v>-750</v>
          </cell>
          <cell r="I417">
            <v>-750</v>
          </cell>
          <cell r="J417">
            <v>-750</v>
          </cell>
          <cell r="K417">
            <v>-750</v>
          </cell>
          <cell r="L417">
            <v>-750</v>
          </cell>
        </row>
        <row r="418">
          <cell r="B418" t="str">
            <v>Amortization of regulatory assets (poly1)</v>
          </cell>
          <cell r="F418">
            <v>127.15661</v>
          </cell>
          <cell r="G418">
            <v>2371.19823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 t="str">
            <v>Other amortization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 t="str">
            <v>Depreciation and other amortization</v>
          </cell>
          <cell r="F420">
            <v>127.15661</v>
          </cell>
          <cell r="G420">
            <v>56103.02304</v>
          </cell>
          <cell r="H420">
            <v>62003.100851380754</v>
          </cell>
          <cell r="I420">
            <v>64026.384236700054</v>
          </cell>
          <cell r="J420">
            <v>66048.19324159986</v>
          </cell>
          <cell r="K420">
            <v>68149.968436976385</v>
          </cell>
          <cell r="L420">
            <v>70251.743632352911</v>
          </cell>
        </row>
        <row r="421">
          <cell r="B421" t="str">
            <v>Reg Assets</v>
          </cell>
          <cell r="H421">
            <v>7483</v>
          </cell>
          <cell r="I421">
            <v>7483</v>
          </cell>
          <cell r="J421">
            <v>7483</v>
          </cell>
          <cell r="K421">
            <v>1112</v>
          </cell>
          <cell r="L421">
            <v>1112</v>
          </cell>
        </row>
        <row r="422">
          <cell r="B422" t="str">
            <v>Non-operating depreciation and amortization (property)</v>
          </cell>
          <cell r="F422">
            <v>761.56218000000001</v>
          </cell>
          <cell r="H422">
            <v>750</v>
          </cell>
          <cell r="I422">
            <v>750</v>
          </cell>
          <cell r="J422">
            <v>750</v>
          </cell>
          <cell r="K422">
            <v>750</v>
          </cell>
          <cell r="L422">
            <v>750</v>
          </cell>
        </row>
        <row r="423">
          <cell r="B423" t="str">
            <v>Non-operating depreciation and amortization</v>
          </cell>
          <cell r="F423">
            <v>761.56218000000001</v>
          </cell>
          <cell r="G423">
            <v>0</v>
          </cell>
          <cell r="H423">
            <v>8233</v>
          </cell>
          <cell r="I423">
            <v>8233</v>
          </cell>
          <cell r="J423">
            <v>8233</v>
          </cell>
          <cell r="K423">
            <v>1862</v>
          </cell>
          <cell r="L423">
            <v>1862</v>
          </cell>
        </row>
        <row r="425">
          <cell r="H425">
            <v>2004</v>
          </cell>
          <cell r="I425">
            <v>2005</v>
          </cell>
          <cell r="J425">
            <v>2006</v>
          </cell>
          <cell r="K425">
            <v>2007</v>
          </cell>
          <cell r="L425">
            <v>2008</v>
          </cell>
        </row>
        <row r="426">
          <cell r="B426" t="str">
            <v>FEDERAL INCOME TAX CALCULATIONS:</v>
          </cell>
        </row>
        <row r="427">
          <cell r="B427" t="str">
            <v>Earnings before taxes</v>
          </cell>
          <cell r="H427">
            <v>37599.742485347087</v>
          </cell>
          <cell r="I427">
            <v>58117.069304302335</v>
          </cell>
          <cell r="J427">
            <v>61642.423162677442</v>
          </cell>
          <cell r="K427">
            <v>64120.001051549072</v>
          </cell>
          <cell r="L427">
            <v>67128.396958466124</v>
          </cell>
        </row>
        <row r="428">
          <cell r="B428" t="str">
            <v>Add: Book depreciation and amortization</v>
          </cell>
          <cell r="H428">
            <v>62003.100851380754</v>
          </cell>
          <cell r="I428">
            <v>64026.384236700054</v>
          </cell>
          <cell r="J428">
            <v>66048.19324159986</v>
          </cell>
          <cell r="K428">
            <v>68149.968436976385</v>
          </cell>
          <cell r="L428">
            <v>70251.743632352911</v>
          </cell>
        </row>
        <row r="429">
          <cell r="B429" t="str">
            <v>Add: Normalized additions</v>
          </cell>
          <cell r="H429">
            <v>50500</v>
          </cell>
          <cell r="I429">
            <v>50500</v>
          </cell>
          <cell r="J429">
            <v>50500</v>
          </cell>
          <cell r="K429">
            <v>50500</v>
          </cell>
          <cell r="L429">
            <v>50500</v>
          </cell>
        </row>
        <row r="430">
          <cell r="B430" t="str">
            <v>Add: Non-normalized additions</v>
          </cell>
          <cell r="H430">
            <v>460</v>
          </cell>
          <cell r="I430">
            <v>460</v>
          </cell>
          <cell r="J430">
            <v>460</v>
          </cell>
          <cell r="K430">
            <v>460</v>
          </cell>
          <cell r="L430">
            <v>460</v>
          </cell>
        </row>
        <row r="431">
          <cell r="B431" t="str">
            <v>Less: Tax depreciation (existing assets)</v>
          </cell>
          <cell r="H431">
            <v>-57485.877099999998</v>
          </cell>
          <cell r="I431">
            <v>-52256.456439999994</v>
          </cell>
          <cell r="J431">
            <v>-50201.024359999996</v>
          </cell>
          <cell r="K431">
            <v>-48024.363020000004</v>
          </cell>
          <cell r="L431">
            <v>-45736.817889999998</v>
          </cell>
        </row>
        <row r="432">
          <cell r="B432" t="str">
            <v>Less: Tax depreciation (new assets)</v>
          </cell>
          <cell r="H432">
            <v>-31643.75</v>
          </cell>
          <cell r="I432">
            <v>-4264.21875</v>
          </cell>
          <cell r="J432">
            <v>-8256.90234375</v>
          </cell>
          <cell r="K432">
            <v>-12137.63466796875</v>
          </cell>
          <cell r="L432">
            <v>-15727.312067871095</v>
          </cell>
        </row>
        <row r="433">
          <cell r="B433" t="str">
            <v>Less: Debt issue costs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 t="str">
            <v>Less: Expenditures on intangibles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 t="str">
            <v>Less: Normalized reductions</v>
          </cell>
          <cell r="H435">
            <v>-21800</v>
          </cell>
          <cell r="I435">
            <v>-21800</v>
          </cell>
          <cell r="J435">
            <v>-21800</v>
          </cell>
          <cell r="K435">
            <v>-21800</v>
          </cell>
          <cell r="L435">
            <v>-21800</v>
          </cell>
        </row>
        <row r="436">
          <cell r="B436" t="str">
            <v>Less: Non-normalized reductions</v>
          </cell>
          <cell r="H436">
            <v>-2700</v>
          </cell>
          <cell r="I436">
            <v>-2700</v>
          </cell>
          <cell r="J436">
            <v>-2700</v>
          </cell>
          <cell r="K436">
            <v>-2700</v>
          </cell>
          <cell r="L436">
            <v>-2700</v>
          </cell>
        </row>
        <row r="437">
          <cell r="B437" t="str">
            <v>Taxable Income Before NOL</v>
          </cell>
          <cell r="H437">
            <v>36933.216236727851</v>
          </cell>
          <cell r="I437">
            <v>92082.778351002387</v>
          </cell>
          <cell r="J437">
            <v>95692.689700527306</v>
          </cell>
          <cell r="K437">
            <v>98567.971800556727</v>
          </cell>
          <cell r="L437">
            <v>102376.01063294793</v>
          </cell>
        </row>
        <row r="439">
          <cell r="B439" t="str">
            <v>Current FIT</v>
          </cell>
          <cell r="H439">
            <v>12926.625682854747</v>
          </cell>
          <cell r="I439">
            <v>32228.972422850835</v>
          </cell>
          <cell r="J439">
            <v>33492.441395184556</v>
          </cell>
          <cell r="K439">
            <v>34498.790130194851</v>
          </cell>
          <cell r="L439">
            <v>35831.60372153177</v>
          </cell>
        </row>
        <row r="440">
          <cell r="B440" t="str">
            <v>Deferred FIT</v>
          </cell>
          <cell r="H440">
            <v>233.28418701673399</v>
          </cell>
          <cell r="I440">
            <v>-11887.99816634502</v>
          </cell>
          <cell r="J440">
            <v>-11917.593288247452</v>
          </cell>
          <cell r="K440">
            <v>-12056.789762152679</v>
          </cell>
          <cell r="L440">
            <v>-12336.664786068628</v>
          </cell>
        </row>
        <row r="441">
          <cell r="B441" t="str">
            <v>Net Income tax expense (benefit) @ 35%</v>
          </cell>
          <cell r="H441">
            <v>13159.909869871481</v>
          </cell>
          <cell r="I441">
            <v>20340.974256505815</v>
          </cell>
          <cell r="J441">
            <v>21574.848106937105</v>
          </cell>
          <cell r="K441">
            <v>22442.000368042172</v>
          </cell>
          <cell r="L441">
            <v>23494.938935463142</v>
          </cell>
        </row>
        <row r="442">
          <cell r="B442" t="str">
            <v>Investment tax credits</v>
          </cell>
          <cell r="H442">
            <v>-133.19999999999999</v>
          </cell>
          <cell r="I442">
            <v>-133.19999999999999</v>
          </cell>
          <cell r="J442">
            <v>-133.19999999999999</v>
          </cell>
          <cell r="K442">
            <v>-133.19999999999999</v>
          </cell>
          <cell r="L442">
            <v>-133.19999999999999</v>
          </cell>
        </row>
        <row r="443">
          <cell r="B443" t="str">
            <v>Net income tax expense (benefit)</v>
          </cell>
          <cell r="H443">
            <v>13026.70986987148</v>
          </cell>
          <cell r="I443">
            <v>20207.774256505814</v>
          </cell>
          <cell r="J443">
            <v>21441.648106937104</v>
          </cell>
          <cell r="K443">
            <v>22308.800368042172</v>
          </cell>
          <cell r="L443">
            <v>23361.738935463141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T-Graphs"/>
      <sheetName val="UT-IncStmt-MTD"/>
      <sheetName val="UT-IncStmt-QTD"/>
      <sheetName val="UT-IncStmt-YTD"/>
      <sheetName val="UT-IncStmt-Comp"/>
      <sheetName val="UT-OperItems"/>
      <sheetName val="UT-O&amp;MExp"/>
      <sheetName val="UT-Metrics"/>
      <sheetName val="CK-Summary"/>
      <sheetName val="CK-IncStmt"/>
      <sheetName val="CK-OperItems"/>
      <sheetName val="CK-O&amp;MExp"/>
      <sheetName val="CK-BS Accts"/>
      <sheetName val="KY-Summary"/>
      <sheetName val="KY-IncStmt"/>
      <sheetName val="KY-OperItems"/>
      <sheetName val="KY-O&amp;MExp"/>
      <sheetName val="KY-BS Accts"/>
      <sheetName val="LA-Summary"/>
      <sheetName val="LA-IncStmt"/>
      <sheetName val="LA-OperItems"/>
      <sheetName val="LA-O&amp;MExp"/>
      <sheetName val="LA-BS Accts"/>
      <sheetName val="MD-Summary"/>
      <sheetName val="MD-IncStmt"/>
      <sheetName val="MD-OperItems"/>
      <sheetName val="MD-O&amp;MExp"/>
      <sheetName val="MD-BS Accts"/>
      <sheetName val="MS-Summary"/>
      <sheetName val="MS-IncStmt"/>
      <sheetName val="MS-OperItems"/>
      <sheetName val="MS-O&amp;MExp"/>
      <sheetName val="MS-BS Accts"/>
      <sheetName val="TX-Summary"/>
      <sheetName val="TX-IncStmt"/>
      <sheetName val="TX-OperItems"/>
      <sheetName val="TX-O&amp;MExp"/>
      <sheetName val="TX-BS Accts"/>
      <sheetName val="TXU-Summary"/>
      <sheetName val="TXU-IncStmt"/>
      <sheetName val="TXU-OperItems"/>
      <sheetName val="TXU-O&amp;MExp"/>
      <sheetName val="TXU-BS Accts"/>
      <sheetName val="SSU-Spending"/>
      <sheetName val="TXP-Summary"/>
      <sheetName val="TXP-IncStmt"/>
      <sheetName val="TXP-O&amp;MExp"/>
      <sheetName val="DateInput"/>
      <sheetName val="Essbase"/>
      <sheetName val="EssBalS"/>
      <sheetName val="DataMART"/>
      <sheetName val="UtOpStat"/>
      <sheetName val="CapB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20">
          <cell r="B20" t="str">
            <v>Tot Utility</v>
          </cell>
          <cell r="O20" t="str">
            <v>SSU</v>
          </cell>
          <cell r="AB20" t="str">
            <v>West Texas</v>
          </cell>
          <cell r="AO20" t="str">
            <v>ColKans</v>
          </cell>
          <cell r="BB20" t="str">
            <v>Louisiana</v>
          </cell>
          <cell r="BO20" t="str">
            <v>MVG</v>
          </cell>
          <cell r="CB20" t="str">
            <v>MidStates</v>
          </cell>
          <cell r="CO20" t="str">
            <v>Kentucky</v>
          </cell>
          <cell r="DB20" t="str">
            <v>Non-Utility</v>
          </cell>
          <cell r="DO20" t="str">
            <v>Mid-Tex</v>
          </cell>
        </row>
        <row r="21">
          <cell r="B21" t="str">
            <v>2008 FINAL Budget</v>
          </cell>
          <cell r="C21" t="str">
            <v>Oct</v>
          </cell>
          <cell r="D21" t="str">
            <v>Nov</v>
          </cell>
          <cell r="E21" t="str">
            <v>Dec</v>
          </cell>
          <cell r="F21" t="str">
            <v>Jan</v>
          </cell>
          <cell r="G21" t="str">
            <v>Feb</v>
          </cell>
          <cell r="H21" t="str">
            <v>Mar</v>
          </cell>
          <cell r="I21" t="str">
            <v>Apr</v>
          </cell>
          <cell r="J21" t="str">
            <v>May</v>
          </cell>
          <cell r="K21" t="str">
            <v>Jun</v>
          </cell>
          <cell r="L21" t="str">
            <v>Jul</v>
          </cell>
          <cell r="M21" t="str">
            <v>Aug</v>
          </cell>
          <cell r="N21" t="str">
            <v>Sep</v>
          </cell>
          <cell r="O21" t="str">
            <v>2008 FINAL Budget</v>
          </cell>
          <cell r="P21" t="str">
            <v>Oct</v>
          </cell>
          <cell r="Q21" t="str">
            <v>Nov</v>
          </cell>
          <cell r="R21" t="str">
            <v>Dec</v>
          </cell>
          <cell r="S21" t="str">
            <v>Jan</v>
          </cell>
          <cell r="T21" t="str">
            <v>Feb</v>
          </cell>
          <cell r="U21" t="str">
            <v>Mar</v>
          </cell>
          <cell r="V21" t="str">
            <v>Apr</v>
          </cell>
          <cell r="W21" t="str">
            <v>May</v>
          </cell>
          <cell r="X21" t="str">
            <v>Jun</v>
          </cell>
          <cell r="Y21" t="str">
            <v>Jul</v>
          </cell>
          <cell r="Z21" t="str">
            <v>Aug</v>
          </cell>
          <cell r="AA21" t="str">
            <v>Sep</v>
          </cell>
          <cell r="AB21" t="str">
            <v>2008 FINAL Budget</v>
          </cell>
          <cell r="AC21" t="str">
            <v>Oct</v>
          </cell>
          <cell r="AD21" t="str">
            <v>Nov</v>
          </cell>
          <cell r="AE21" t="str">
            <v>Dec</v>
          </cell>
          <cell r="AF21" t="str">
            <v>Jan</v>
          </cell>
          <cell r="AG21" t="str">
            <v>Feb</v>
          </cell>
          <cell r="AH21" t="str">
            <v>Mar</v>
          </cell>
          <cell r="AI21" t="str">
            <v>Apr</v>
          </cell>
          <cell r="AJ21" t="str">
            <v>May</v>
          </cell>
          <cell r="AK21" t="str">
            <v>Jun</v>
          </cell>
          <cell r="AL21" t="str">
            <v>Jul</v>
          </cell>
          <cell r="AM21" t="str">
            <v>Aug</v>
          </cell>
          <cell r="AN21" t="str">
            <v>Sep</v>
          </cell>
          <cell r="AO21" t="str">
            <v>2008 FINAL Budget</v>
          </cell>
          <cell r="AP21" t="str">
            <v>Oct</v>
          </cell>
          <cell r="AQ21" t="str">
            <v>Nov</v>
          </cell>
          <cell r="AR21" t="str">
            <v>Dec</v>
          </cell>
          <cell r="AS21" t="str">
            <v>Jan</v>
          </cell>
          <cell r="AT21" t="str">
            <v>Feb</v>
          </cell>
          <cell r="AU21" t="str">
            <v>Mar</v>
          </cell>
          <cell r="AV21" t="str">
            <v>Apr</v>
          </cell>
          <cell r="AW21" t="str">
            <v>May</v>
          </cell>
          <cell r="AX21" t="str">
            <v>Jun</v>
          </cell>
          <cell r="AY21" t="str">
            <v>Jul</v>
          </cell>
          <cell r="AZ21" t="str">
            <v>Aug</v>
          </cell>
          <cell r="BA21" t="str">
            <v>Sep</v>
          </cell>
          <cell r="BB21" t="str">
            <v>2008 FINAL Budget</v>
          </cell>
          <cell r="BC21" t="str">
            <v>Oct</v>
          </cell>
          <cell r="BD21" t="str">
            <v>Nov</v>
          </cell>
          <cell r="BE21" t="str">
            <v>Dec</v>
          </cell>
          <cell r="BF21" t="str">
            <v>Jan</v>
          </cell>
          <cell r="BG21" t="str">
            <v>Feb</v>
          </cell>
          <cell r="BH21" t="str">
            <v>Mar</v>
          </cell>
          <cell r="BI21" t="str">
            <v>Apr</v>
          </cell>
          <cell r="BJ21" t="str">
            <v>May</v>
          </cell>
          <cell r="BK21" t="str">
            <v>Jun</v>
          </cell>
          <cell r="BL21" t="str">
            <v>Jul</v>
          </cell>
          <cell r="BM21" t="str">
            <v>Aug</v>
          </cell>
          <cell r="BN21" t="str">
            <v>Sep</v>
          </cell>
          <cell r="BO21" t="str">
            <v>2008 FINAL Budget</v>
          </cell>
          <cell r="BP21" t="str">
            <v>Oct</v>
          </cell>
          <cell r="BQ21" t="str">
            <v>Nov</v>
          </cell>
          <cell r="BR21" t="str">
            <v>Dec</v>
          </cell>
          <cell r="BS21" t="str">
            <v>Jan</v>
          </cell>
          <cell r="BT21" t="str">
            <v>Feb</v>
          </cell>
          <cell r="BU21" t="str">
            <v>Mar</v>
          </cell>
          <cell r="BV21" t="str">
            <v>Apr</v>
          </cell>
          <cell r="BW21" t="str">
            <v>May</v>
          </cell>
          <cell r="BX21" t="str">
            <v>Jun</v>
          </cell>
          <cell r="BY21" t="str">
            <v>Jul</v>
          </cell>
          <cell r="BZ21" t="str">
            <v>Aug</v>
          </cell>
          <cell r="CA21" t="str">
            <v>Sep</v>
          </cell>
          <cell r="CB21" t="str">
            <v>2008 FINAL Budget</v>
          </cell>
          <cell r="CC21" t="str">
            <v>Oct</v>
          </cell>
          <cell r="CD21" t="str">
            <v>Nov</v>
          </cell>
          <cell r="CE21" t="str">
            <v>Dec</v>
          </cell>
          <cell r="CF21" t="str">
            <v>Jan</v>
          </cell>
          <cell r="CG21" t="str">
            <v>Feb</v>
          </cell>
          <cell r="CH21" t="str">
            <v>Mar</v>
          </cell>
          <cell r="CI21" t="str">
            <v>Apr</v>
          </cell>
          <cell r="CJ21" t="str">
            <v>May</v>
          </cell>
          <cell r="CK21" t="str">
            <v>Jun</v>
          </cell>
          <cell r="CL21" t="str">
            <v>Jul</v>
          </cell>
          <cell r="CM21" t="str">
            <v>Aug</v>
          </cell>
          <cell r="CN21" t="str">
            <v>Sep</v>
          </cell>
          <cell r="CO21" t="str">
            <v>2006 FINAL Budget</v>
          </cell>
          <cell r="CP21" t="str">
            <v>Oct FY2005</v>
          </cell>
          <cell r="CQ21" t="str">
            <v>Nov FY2005</v>
          </cell>
          <cell r="CR21" t="str">
            <v>Dec FY2005</v>
          </cell>
          <cell r="CS21" t="str">
            <v>Jan FY2006</v>
          </cell>
          <cell r="CT21" t="str">
            <v>Feb FY2006</v>
          </cell>
          <cell r="CU21" t="str">
            <v>Mar FY2006</v>
          </cell>
          <cell r="CV21" t="str">
            <v>Apr FY2006</v>
          </cell>
          <cell r="CW21" t="str">
            <v>May FY2006</v>
          </cell>
          <cell r="CX21" t="str">
            <v>Jun FY2006</v>
          </cell>
          <cell r="CY21" t="str">
            <v>Jul FY2006</v>
          </cell>
          <cell r="CZ21" t="str">
            <v>Aug FY2006</v>
          </cell>
          <cell r="DA21" t="str">
            <v>Sep FY2006</v>
          </cell>
          <cell r="DB21" t="str">
            <v>2008 FINAL Budget</v>
          </cell>
          <cell r="DC21" t="str">
            <v>Oct</v>
          </cell>
          <cell r="DD21" t="str">
            <v>Nov</v>
          </cell>
          <cell r="DE21" t="str">
            <v>Dec</v>
          </cell>
          <cell r="DF21" t="str">
            <v>Jan</v>
          </cell>
          <cell r="DG21" t="str">
            <v>Feb</v>
          </cell>
          <cell r="DH21" t="str">
            <v>Mar</v>
          </cell>
          <cell r="DI21" t="str">
            <v>Apr</v>
          </cell>
          <cell r="DJ21" t="str">
            <v>May</v>
          </cell>
          <cell r="DK21" t="str">
            <v>Jun</v>
          </cell>
          <cell r="DL21" t="str">
            <v>Jul</v>
          </cell>
          <cell r="DM21" t="str">
            <v>Aug</v>
          </cell>
          <cell r="DN21" t="str">
            <v>Sep</v>
          </cell>
          <cell r="DO21" t="str">
            <v>2008 FINAL Budget</v>
          </cell>
          <cell r="DP21" t="str">
            <v>Oct</v>
          </cell>
          <cell r="DQ21" t="str">
            <v>Nov</v>
          </cell>
          <cell r="DR21" t="str">
            <v>Dec</v>
          </cell>
          <cell r="DS21" t="str">
            <v>Jan</v>
          </cell>
          <cell r="DT21" t="str">
            <v>Feb</v>
          </cell>
          <cell r="DU21" t="str">
            <v>Mar</v>
          </cell>
          <cell r="DV21" t="str">
            <v>Apr</v>
          </cell>
          <cell r="DW21" t="str">
            <v>May</v>
          </cell>
          <cell r="DX21" t="str">
            <v>Jun</v>
          </cell>
          <cell r="DY21" t="str">
            <v>Jul</v>
          </cell>
          <cell r="DZ21" t="str">
            <v>Aug</v>
          </cell>
          <cell r="EA21" t="str">
            <v>Sep</v>
          </cell>
        </row>
        <row r="23">
          <cell r="A23" t="str">
            <v>Unapplied Overhead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 t="str">
            <v>Unassigned Labor</v>
          </cell>
        </row>
        <row r="25">
          <cell r="A25" t="str">
            <v>Unapplied Labor Transfers</v>
          </cell>
        </row>
        <row r="26">
          <cell r="A26" t="str">
            <v xml:space="preserve">  Growth</v>
          </cell>
          <cell r="B26">
            <v>91865535.099999994</v>
          </cell>
          <cell r="C26">
            <v>8520963.3300000001</v>
          </cell>
          <cell r="D26">
            <v>7922089.3100000005</v>
          </cell>
          <cell r="E26">
            <v>7527987.8399999999</v>
          </cell>
          <cell r="F26">
            <v>8342572.8900000006</v>
          </cell>
          <cell r="G26">
            <v>7421089.7999999998</v>
          </cell>
          <cell r="H26">
            <v>8199731.5600000005</v>
          </cell>
          <cell r="I26">
            <v>8428130.0099999998</v>
          </cell>
          <cell r="J26">
            <v>8170818.6500000004</v>
          </cell>
          <cell r="K26">
            <v>8274112.1899999995</v>
          </cell>
          <cell r="L26">
            <v>8493649.7899999991</v>
          </cell>
          <cell r="M26">
            <v>7439960.46</v>
          </cell>
          <cell r="N26">
            <v>3124429.27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7724755.9000000004</v>
          </cell>
          <cell r="AC26">
            <v>659831.35</v>
          </cell>
          <cell r="AD26">
            <v>651524.46</v>
          </cell>
          <cell r="AE26">
            <v>633305.48</v>
          </cell>
          <cell r="AF26">
            <v>643350.41</v>
          </cell>
          <cell r="AG26">
            <v>599632.15</v>
          </cell>
          <cell r="AH26">
            <v>623327.91</v>
          </cell>
          <cell r="AI26">
            <v>690272.3</v>
          </cell>
          <cell r="AJ26">
            <v>660209.44999999995</v>
          </cell>
          <cell r="AK26">
            <v>620741.78</v>
          </cell>
          <cell r="AL26">
            <v>698171.02</v>
          </cell>
          <cell r="AM26">
            <v>609093.30000000005</v>
          </cell>
          <cell r="AN26">
            <v>635296.29</v>
          </cell>
          <cell r="AO26">
            <v>4427024.7200000007</v>
          </cell>
          <cell r="AP26">
            <v>242410</v>
          </cell>
          <cell r="AQ26">
            <v>344057</v>
          </cell>
          <cell r="AR26">
            <v>337966.65</v>
          </cell>
          <cell r="AS26">
            <v>377162.01</v>
          </cell>
          <cell r="AT26">
            <v>370773.09</v>
          </cell>
          <cell r="AU26">
            <v>379679</v>
          </cell>
          <cell r="AV26">
            <v>422151.02</v>
          </cell>
          <cell r="AW26">
            <v>384690.32</v>
          </cell>
          <cell r="AX26">
            <v>409292.41</v>
          </cell>
          <cell r="AY26">
            <v>402845.22</v>
          </cell>
          <cell r="AZ26">
            <v>347887.78</v>
          </cell>
          <cell r="BA26">
            <v>408110.22</v>
          </cell>
          <cell r="BB26">
            <v>10791184.92</v>
          </cell>
          <cell r="BC26">
            <v>899265.41</v>
          </cell>
          <cell r="BD26">
            <v>899265.41</v>
          </cell>
          <cell r="BE26">
            <v>899265.41</v>
          </cell>
          <cell r="BF26">
            <v>899265.41</v>
          </cell>
          <cell r="BG26">
            <v>899265.41</v>
          </cell>
          <cell r="BH26">
            <v>899265.41</v>
          </cell>
          <cell r="BI26">
            <v>899265.41</v>
          </cell>
          <cell r="BJ26">
            <v>899265.41</v>
          </cell>
          <cell r="BK26">
            <v>899265.41</v>
          </cell>
          <cell r="BL26">
            <v>899265.41</v>
          </cell>
          <cell r="BM26">
            <v>899265.41</v>
          </cell>
          <cell r="BN26">
            <v>899265.41</v>
          </cell>
          <cell r="BO26">
            <v>10175952.23</v>
          </cell>
          <cell r="BP26">
            <v>783647.3</v>
          </cell>
          <cell r="BQ26">
            <v>785390.63</v>
          </cell>
          <cell r="BR26">
            <v>802890.73</v>
          </cell>
          <cell r="BS26">
            <v>1538584.02</v>
          </cell>
          <cell r="BT26">
            <v>844472.7</v>
          </cell>
          <cell r="BU26">
            <v>802859.45</v>
          </cell>
          <cell r="BV26">
            <v>759362.85</v>
          </cell>
          <cell r="BW26">
            <v>715877.23</v>
          </cell>
          <cell r="BX26">
            <v>803788.46</v>
          </cell>
          <cell r="BY26">
            <v>803643.95</v>
          </cell>
          <cell r="BZ26">
            <v>824609.25</v>
          </cell>
          <cell r="CA26">
            <v>710825.66</v>
          </cell>
          <cell r="CB26">
            <v>19861555.369999997</v>
          </cell>
          <cell r="CC26">
            <v>2695387.44</v>
          </cell>
          <cell r="CD26">
            <v>2001429.98</v>
          </cell>
          <cell r="CE26">
            <v>1614137.74</v>
          </cell>
          <cell r="CF26">
            <v>1643789.21</v>
          </cell>
          <cell r="CG26">
            <v>1466524.62</v>
          </cell>
          <cell r="CH26">
            <v>2254177.96</v>
          </cell>
          <cell r="CI26">
            <v>2416656.6</v>
          </cell>
          <cell r="CJ26">
            <v>2270354.41</v>
          </cell>
          <cell r="CK26">
            <v>2300602.2999999998</v>
          </cell>
          <cell r="CL26">
            <v>2449302.36</v>
          </cell>
          <cell r="CM26">
            <v>1518682.89</v>
          </cell>
          <cell r="CN26">
            <v>-2769490.14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38885061.959999993</v>
          </cell>
          <cell r="DP26">
            <v>3240421.83</v>
          </cell>
          <cell r="DQ26">
            <v>3240421.83</v>
          </cell>
          <cell r="DR26">
            <v>3240421.83</v>
          </cell>
          <cell r="DS26">
            <v>3240421.83</v>
          </cell>
          <cell r="DT26">
            <v>3240421.83</v>
          </cell>
          <cell r="DU26">
            <v>3240421.83</v>
          </cell>
          <cell r="DV26">
            <v>3240421.83</v>
          </cell>
          <cell r="DW26">
            <v>3240421.83</v>
          </cell>
          <cell r="DX26">
            <v>3240421.83</v>
          </cell>
          <cell r="DY26">
            <v>3240421.83</v>
          </cell>
          <cell r="DZ26">
            <v>3240421.83</v>
          </cell>
          <cell r="EA26">
            <v>3240421.83</v>
          </cell>
        </row>
        <row r="28">
          <cell r="A28" t="str">
            <v>Total System Integrity Projects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Total System Improvement Project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30" t="str">
            <v>Total Public Improvements Projects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A31" t="str">
            <v>Total Equipment Projects</v>
          </cell>
        </row>
        <row r="32">
          <cell r="A32" t="str">
            <v>Total Structure Projects</v>
          </cell>
        </row>
        <row r="33">
          <cell r="A33" t="str">
            <v>Total Vehicle Projects</v>
          </cell>
        </row>
        <row r="34">
          <cell r="A34" t="str">
            <v>Total Information Technology Projects</v>
          </cell>
        </row>
        <row r="35">
          <cell r="A35" t="str">
            <v>Total Power Generation Projects</v>
          </cell>
        </row>
        <row r="36">
          <cell r="A36" t="str">
            <v xml:space="preserve">  Non-Growth</v>
          </cell>
          <cell r="B36">
            <v>257584579.94</v>
          </cell>
          <cell r="C36">
            <v>36035538.140000001</v>
          </cell>
          <cell r="D36">
            <v>26067394.66</v>
          </cell>
          <cell r="E36">
            <v>26627711.73</v>
          </cell>
          <cell r="F36">
            <v>19503307.670000002</v>
          </cell>
          <cell r="G36">
            <v>20409986.409999996</v>
          </cell>
          <cell r="H36">
            <v>18341928.57</v>
          </cell>
          <cell r="I36">
            <v>19292788.27</v>
          </cell>
          <cell r="J36">
            <v>19429551.77</v>
          </cell>
          <cell r="K36">
            <v>18964687.98</v>
          </cell>
          <cell r="L36">
            <v>18103324.66</v>
          </cell>
          <cell r="M36">
            <v>17683670.390000001</v>
          </cell>
          <cell r="N36">
            <v>17124689.689999998</v>
          </cell>
          <cell r="O36">
            <v>20700011.789999999</v>
          </cell>
          <cell r="P36">
            <v>4009479</v>
          </cell>
          <cell r="Q36">
            <v>2217289</v>
          </cell>
          <cell r="R36">
            <v>2985245.71</v>
          </cell>
          <cell r="S36">
            <v>2251965.5299999998</v>
          </cell>
          <cell r="T36">
            <v>3306752.3</v>
          </cell>
          <cell r="U36">
            <v>1738139.16</v>
          </cell>
          <cell r="V36">
            <v>1296980.05</v>
          </cell>
          <cell r="W36">
            <v>1132574.81</v>
          </cell>
          <cell r="X36">
            <v>568051.29</v>
          </cell>
          <cell r="Y36">
            <v>518694.36</v>
          </cell>
          <cell r="Z36">
            <v>323567.76</v>
          </cell>
          <cell r="AA36">
            <v>351272.82</v>
          </cell>
          <cell r="AB36">
            <v>23811771.170000002</v>
          </cell>
          <cell r="AC36">
            <v>3503309.55</v>
          </cell>
          <cell r="AD36">
            <v>2200203.7400000002</v>
          </cell>
          <cell r="AE36">
            <v>4182937.8</v>
          </cell>
          <cell r="AF36">
            <v>1531568.74</v>
          </cell>
          <cell r="AG36">
            <v>1606547.67</v>
          </cell>
          <cell r="AH36">
            <v>1764058.78</v>
          </cell>
          <cell r="AI36">
            <v>1585237.24</v>
          </cell>
          <cell r="AJ36">
            <v>1684000.39</v>
          </cell>
          <cell r="AK36">
            <v>1643566.25</v>
          </cell>
          <cell r="AL36">
            <v>1346725.52</v>
          </cell>
          <cell r="AM36">
            <v>1438417.78</v>
          </cell>
          <cell r="AN36">
            <v>1325197.71</v>
          </cell>
          <cell r="AO36">
            <v>16190116.609999998</v>
          </cell>
          <cell r="AP36">
            <v>2013287.67</v>
          </cell>
          <cell r="AQ36">
            <v>1219319.3400000001</v>
          </cell>
          <cell r="AR36">
            <v>1115999.77</v>
          </cell>
          <cell r="AS36">
            <v>1421363.51</v>
          </cell>
          <cell r="AT36">
            <v>1415888.25</v>
          </cell>
          <cell r="AU36">
            <v>1325977.69</v>
          </cell>
          <cell r="AV36">
            <v>1359806.59</v>
          </cell>
          <cell r="AW36">
            <v>1756177.52</v>
          </cell>
          <cell r="AX36">
            <v>1372636.03</v>
          </cell>
          <cell r="AY36">
            <v>1128869.83</v>
          </cell>
          <cell r="AZ36">
            <v>1008911.59</v>
          </cell>
          <cell r="BA36">
            <v>1051878.82</v>
          </cell>
          <cell r="BB36">
            <v>32682901.000000004</v>
          </cell>
          <cell r="BC36">
            <v>7891182.6500000004</v>
          </cell>
          <cell r="BD36">
            <v>5799162.5499999998</v>
          </cell>
          <cell r="BE36">
            <v>4185831.98</v>
          </cell>
          <cell r="BF36">
            <v>1647327.11</v>
          </cell>
          <cell r="BG36">
            <v>1645181.18</v>
          </cell>
          <cell r="BH36">
            <v>1645181.18</v>
          </cell>
          <cell r="BI36">
            <v>1644826.67</v>
          </cell>
          <cell r="BJ36">
            <v>1644826.67</v>
          </cell>
          <cell r="BK36">
            <v>1644895.69</v>
          </cell>
          <cell r="BL36">
            <v>1644764.96</v>
          </cell>
          <cell r="BM36">
            <v>1644893.43</v>
          </cell>
          <cell r="BN36">
            <v>1644826.93</v>
          </cell>
          <cell r="BO36">
            <v>12055807</v>
          </cell>
          <cell r="BP36">
            <v>1627800</v>
          </cell>
          <cell r="BQ36">
            <v>1026261</v>
          </cell>
          <cell r="BR36">
            <v>673570</v>
          </cell>
          <cell r="BS36">
            <v>1037656</v>
          </cell>
          <cell r="BT36">
            <v>712863</v>
          </cell>
          <cell r="BU36">
            <v>747911</v>
          </cell>
          <cell r="BV36">
            <v>855957</v>
          </cell>
          <cell r="BW36">
            <v>883287</v>
          </cell>
          <cell r="BX36">
            <v>1422155</v>
          </cell>
          <cell r="BY36">
            <v>1288775</v>
          </cell>
          <cell r="BZ36">
            <v>1050806</v>
          </cell>
          <cell r="CA36">
            <v>728766</v>
          </cell>
          <cell r="CB36">
            <v>37679334.409999996</v>
          </cell>
          <cell r="CC36">
            <v>5900888.2699999996</v>
          </cell>
          <cell r="CD36">
            <v>3324753.56</v>
          </cell>
          <cell r="CE36">
            <v>2589585</v>
          </cell>
          <cell r="CF36">
            <v>2517826.21</v>
          </cell>
          <cell r="CG36">
            <v>2627153.44</v>
          </cell>
          <cell r="CH36">
            <v>1932030.18</v>
          </cell>
          <cell r="CI36">
            <v>3372149.79</v>
          </cell>
          <cell r="CJ36">
            <v>3150854.45</v>
          </cell>
          <cell r="CK36">
            <v>3135552.79</v>
          </cell>
          <cell r="CL36">
            <v>3079894.42</v>
          </cell>
          <cell r="CM36">
            <v>3121473.26</v>
          </cell>
          <cell r="CN36">
            <v>2927173.04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114464637.96000001</v>
          </cell>
          <cell r="DP36">
            <v>11089591</v>
          </cell>
          <cell r="DQ36">
            <v>10280405.470000001</v>
          </cell>
          <cell r="DR36">
            <v>10894541.470000001</v>
          </cell>
          <cell r="DS36">
            <v>9095600.5700000003</v>
          </cell>
          <cell r="DT36">
            <v>9095600.5700000003</v>
          </cell>
          <cell r="DU36">
            <v>9188630.5800000001</v>
          </cell>
          <cell r="DV36">
            <v>9177830.9299999997</v>
          </cell>
          <cell r="DW36">
            <v>9177830.9299999997</v>
          </cell>
          <cell r="DX36">
            <v>9177830.9299999997</v>
          </cell>
          <cell r="DY36">
            <v>9095600.5700000003</v>
          </cell>
          <cell r="DZ36">
            <v>9095600.5700000003</v>
          </cell>
          <cell r="EA36">
            <v>9095574.3699999992</v>
          </cell>
        </row>
        <row r="38">
          <cell r="A38" t="str">
            <v>Capital expenditures</v>
          </cell>
          <cell r="B38">
            <v>349450115.03999996</v>
          </cell>
          <cell r="C38">
            <v>44556501.469999999</v>
          </cell>
          <cell r="D38">
            <v>33989483.969999999</v>
          </cell>
          <cell r="E38">
            <v>34155699.57</v>
          </cell>
          <cell r="F38">
            <v>27845880.560000002</v>
          </cell>
          <cell r="G38">
            <v>27831076.209999997</v>
          </cell>
          <cell r="H38">
            <v>26541660.130000003</v>
          </cell>
          <cell r="I38">
            <v>27720918.280000001</v>
          </cell>
          <cell r="J38">
            <v>27600370.420000002</v>
          </cell>
          <cell r="K38">
            <v>27238800.170000002</v>
          </cell>
          <cell r="L38">
            <v>26596974.449999999</v>
          </cell>
          <cell r="M38">
            <v>25123630.850000001</v>
          </cell>
          <cell r="N38">
            <v>20249118.959999997</v>
          </cell>
          <cell r="O38">
            <v>20700011.789999999</v>
          </cell>
          <cell r="P38">
            <v>4009479</v>
          </cell>
          <cell r="Q38">
            <v>2217289</v>
          </cell>
          <cell r="R38">
            <v>2985245.71</v>
          </cell>
          <cell r="S38">
            <v>2251965.5299999998</v>
          </cell>
          <cell r="T38">
            <v>3306752.3</v>
          </cell>
          <cell r="U38">
            <v>1738139.16</v>
          </cell>
          <cell r="V38">
            <v>1296980.05</v>
          </cell>
          <cell r="W38">
            <v>1132574.81</v>
          </cell>
          <cell r="X38">
            <v>568051.29</v>
          </cell>
          <cell r="Y38">
            <v>518694.36</v>
          </cell>
          <cell r="Z38">
            <v>323567.76</v>
          </cell>
          <cell r="AA38">
            <v>351272.82</v>
          </cell>
          <cell r="AB38">
            <v>31536527.07</v>
          </cell>
          <cell r="AC38">
            <v>4163140.9</v>
          </cell>
          <cell r="AD38">
            <v>2851728.2</v>
          </cell>
          <cell r="AE38">
            <v>4816243.2799999993</v>
          </cell>
          <cell r="AF38">
            <v>2174919.15</v>
          </cell>
          <cell r="AG38">
            <v>2206179.8199999998</v>
          </cell>
          <cell r="AH38">
            <v>2387386.69</v>
          </cell>
          <cell r="AI38">
            <v>2275509.54</v>
          </cell>
          <cell r="AJ38">
            <v>2344209.84</v>
          </cell>
          <cell r="AK38">
            <v>2264308.0300000003</v>
          </cell>
          <cell r="AL38">
            <v>2044896.54</v>
          </cell>
          <cell r="AM38">
            <v>2047511.08</v>
          </cell>
          <cell r="AN38">
            <v>1960494</v>
          </cell>
          <cell r="AO38">
            <v>20617141.329999998</v>
          </cell>
          <cell r="AP38">
            <v>2255697.67</v>
          </cell>
          <cell r="AQ38">
            <v>1563376.34</v>
          </cell>
          <cell r="AR38">
            <v>1453966.42</v>
          </cell>
          <cell r="AS38">
            <v>1798525.52</v>
          </cell>
          <cell r="AT38">
            <v>1786661.34</v>
          </cell>
          <cell r="AU38">
            <v>1705656.69</v>
          </cell>
          <cell r="AV38">
            <v>1781957.61</v>
          </cell>
          <cell r="AW38">
            <v>2140867.84</v>
          </cell>
          <cell r="AX38">
            <v>1781928.44</v>
          </cell>
          <cell r="AY38">
            <v>1531715.05</v>
          </cell>
          <cell r="AZ38">
            <v>1356799.37</v>
          </cell>
          <cell r="BA38">
            <v>1459989.04</v>
          </cell>
          <cell r="BB38">
            <v>43474085.920000002</v>
          </cell>
          <cell r="BC38">
            <v>8790448.0600000005</v>
          </cell>
          <cell r="BD38">
            <v>6698427.96</v>
          </cell>
          <cell r="BE38">
            <v>5085097.3899999997</v>
          </cell>
          <cell r="BF38">
            <v>2546592.52</v>
          </cell>
          <cell r="BG38">
            <v>2544446.59</v>
          </cell>
          <cell r="BH38">
            <v>2544446.59</v>
          </cell>
          <cell r="BI38">
            <v>2544092.08</v>
          </cell>
          <cell r="BJ38">
            <v>2544092.08</v>
          </cell>
          <cell r="BK38">
            <v>2544161.1</v>
          </cell>
          <cell r="BL38">
            <v>2544030.37</v>
          </cell>
          <cell r="BM38">
            <v>2544158.84</v>
          </cell>
          <cell r="BN38">
            <v>2544092.34</v>
          </cell>
          <cell r="BO38">
            <v>22231759.23</v>
          </cell>
          <cell r="BP38">
            <v>2411447.2999999998</v>
          </cell>
          <cell r="BQ38">
            <v>1811651.63</v>
          </cell>
          <cell r="BR38">
            <v>1476460.73</v>
          </cell>
          <cell r="BS38">
            <v>2576240.02</v>
          </cell>
          <cell r="BT38">
            <v>1557335.7</v>
          </cell>
          <cell r="BU38">
            <v>1550770.45</v>
          </cell>
          <cell r="BV38">
            <v>1615319.85</v>
          </cell>
          <cell r="BW38">
            <v>1599164.23</v>
          </cell>
          <cell r="BX38">
            <v>2225943.46</v>
          </cell>
          <cell r="BY38">
            <v>2092418.95</v>
          </cell>
          <cell r="BZ38">
            <v>1875415.25</v>
          </cell>
          <cell r="CA38">
            <v>1439591.6600000001</v>
          </cell>
          <cell r="CB38">
            <v>57540889.779999994</v>
          </cell>
          <cell r="CC38">
            <v>8596275.709999999</v>
          </cell>
          <cell r="CD38">
            <v>5326183.54</v>
          </cell>
          <cell r="CE38">
            <v>4203722.74</v>
          </cell>
          <cell r="CF38">
            <v>4161615.42</v>
          </cell>
          <cell r="CG38">
            <v>4093678.06</v>
          </cell>
          <cell r="CH38">
            <v>4186208.1399999997</v>
          </cell>
          <cell r="CI38">
            <v>5788806.3900000006</v>
          </cell>
          <cell r="CJ38">
            <v>5421208.8600000003</v>
          </cell>
          <cell r="CK38">
            <v>5436155.0899999999</v>
          </cell>
          <cell r="CL38">
            <v>5529196.7799999993</v>
          </cell>
          <cell r="CM38">
            <v>4640156.1499999994</v>
          </cell>
          <cell r="CN38">
            <v>157682.89999999991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153349699.92000002</v>
          </cell>
          <cell r="DP38">
            <v>14330012.83</v>
          </cell>
          <cell r="DQ38">
            <v>13520827.300000001</v>
          </cell>
          <cell r="DR38">
            <v>14134963.300000001</v>
          </cell>
          <cell r="DS38">
            <v>12336022.4</v>
          </cell>
          <cell r="DT38">
            <v>12336022.4</v>
          </cell>
          <cell r="DU38">
            <v>12429052.41</v>
          </cell>
          <cell r="DV38">
            <v>12418252.76</v>
          </cell>
          <cell r="DW38">
            <v>12418252.76</v>
          </cell>
          <cell r="DX38">
            <v>12418252.76</v>
          </cell>
          <cell r="DY38">
            <v>12336022.4</v>
          </cell>
          <cell r="DZ38">
            <v>12336022.4</v>
          </cell>
          <cell r="EA38">
            <v>12335996.199999999</v>
          </cell>
        </row>
        <row r="40">
          <cell r="A40" t="str">
            <v>ACTUAL</v>
          </cell>
          <cell r="B40" t="str">
            <v>YTD</v>
          </cell>
          <cell r="O40" t="str">
            <v>YTD</v>
          </cell>
          <cell r="AB40" t="str">
            <v>YTD</v>
          </cell>
          <cell r="AO40" t="str">
            <v>YTD</v>
          </cell>
          <cell r="BB40" t="str">
            <v>YTD</v>
          </cell>
          <cell r="BO40" t="str">
            <v>YTD</v>
          </cell>
          <cell r="CB40" t="str">
            <v>YTD</v>
          </cell>
          <cell r="CO40" t="str">
            <v>YTD</v>
          </cell>
          <cell r="DB40" t="str">
            <v>YTD</v>
          </cell>
          <cell r="DO40" t="str">
            <v>YTD</v>
          </cell>
        </row>
        <row r="42">
          <cell r="A42" t="str">
            <v xml:space="preserve">  Growth</v>
          </cell>
          <cell r="B42">
            <v>20771837</v>
          </cell>
          <cell r="C42">
            <v>5097762</v>
          </cell>
          <cell r="D42">
            <v>6188926</v>
          </cell>
          <cell r="E42">
            <v>9485149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AB42">
            <v>1637943</v>
          </cell>
          <cell r="AC42">
            <v>493602</v>
          </cell>
          <cell r="AD42">
            <v>594943</v>
          </cell>
          <cell r="AE42">
            <v>549398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1705371</v>
          </cell>
          <cell r="AP42">
            <v>263840</v>
          </cell>
          <cell r="AQ42">
            <v>417900</v>
          </cell>
          <cell r="AR42">
            <v>1023631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2224795</v>
          </cell>
          <cell r="BC42">
            <v>813853</v>
          </cell>
          <cell r="BD42">
            <v>802715</v>
          </cell>
          <cell r="BE42">
            <v>608227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1475257</v>
          </cell>
          <cell r="BP42">
            <v>413312</v>
          </cell>
          <cell r="BQ42">
            <v>473436</v>
          </cell>
          <cell r="BR42">
            <v>588509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4357113</v>
          </cell>
          <cell r="CC42">
            <v>999116</v>
          </cell>
          <cell r="CD42">
            <v>1142671</v>
          </cell>
          <cell r="CE42">
            <v>2215326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9371358</v>
          </cell>
          <cell r="DP42">
            <v>2114039</v>
          </cell>
          <cell r="DQ42">
            <v>2757261</v>
          </cell>
          <cell r="DR42">
            <v>4500058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</row>
        <row r="43">
          <cell r="A43" t="str">
            <v xml:space="preserve">  Non-Growth</v>
          </cell>
          <cell r="B43">
            <v>63540549</v>
          </cell>
          <cell r="C43">
            <v>17953708</v>
          </cell>
          <cell r="D43">
            <v>23262510</v>
          </cell>
          <cell r="E43">
            <v>22324331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3281194</v>
          </cell>
          <cell r="P43">
            <v>1924609</v>
          </cell>
          <cell r="Q43">
            <v>1745580</v>
          </cell>
          <cell r="R43">
            <v>-388995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6400757</v>
          </cell>
          <cell r="AC43">
            <v>1528788</v>
          </cell>
          <cell r="AD43">
            <v>2100434</v>
          </cell>
          <cell r="AE43">
            <v>2771535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2632600</v>
          </cell>
          <cell r="AP43">
            <v>1034376</v>
          </cell>
          <cell r="AQ43">
            <v>1420353</v>
          </cell>
          <cell r="AR43">
            <v>177871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12669615</v>
          </cell>
          <cell r="BC43">
            <v>2758650</v>
          </cell>
          <cell r="BD43">
            <v>4324537</v>
          </cell>
          <cell r="BE43">
            <v>5586428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2460436</v>
          </cell>
          <cell r="BP43">
            <v>814738</v>
          </cell>
          <cell r="BQ43">
            <v>503959</v>
          </cell>
          <cell r="BR43">
            <v>1141739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7992922</v>
          </cell>
          <cell r="CC43">
            <v>2928858</v>
          </cell>
          <cell r="CD43">
            <v>2790743</v>
          </cell>
          <cell r="CE43">
            <v>2273321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28103025</v>
          </cell>
          <cell r="DP43">
            <v>6963689</v>
          </cell>
          <cell r="DQ43">
            <v>10376904</v>
          </cell>
          <cell r="DR43">
            <v>10762432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</row>
        <row r="44">
          <cell r="A44" t="str">
            <v>Capital expenditures</v>
          </cell>
          <cell r="B44">
            <v>84312386</v>
          </cell>
          <cell r="C44">
            <v>23051470</v>
          </cell>
          <cell r="D44">
            <v>29451436</v>
          </cell>
          <cell r="E44">
            <v>31809480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3281194</v>
          </cell>
          <cell r="P44">
            <v>1924609</v>
          </cell>
          <cell r="Q44">
            <v>1745580</v>
          </cell>
          <cell r="R44">
            <v>-388995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8038700</v>
          </cell>
          <cell r="AC44">
            <v>2022390</v>
          </cell>
          <cell r="AD44">
            <v>2695377</v>
          </cell>
          <cell r="AE44">
            <v>3320933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4337971</v>
          </cell>
          <cell r="AP44">
            <v>1298216</v>
          </cell>
          <cell r="AQ44">
            <v>1838253</v>
          </cell>
          <cell r="AR44">
            <v>1201502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14894410</v>
          </cell>
          <cell r="BC44">
            <v>3572503</v>
          </cell>
          <cell r="BD44">
            <v>5127252</v>
          </cell>
          <cell r="BE44">
            <v>6194655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3935693</v>
          </cell>
          <cell r="BP44">
            <v>1228050</v>
          </cell>
          <cell r="BQ44">
            <v>977395</v>
          </cell>
          <cell r="BR44">
            <v>1730248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12350035</v>
          </cell>
          <cell r="CC44">
            <v>3927974</v>
          </cell>
          <cell r="CD44">
            <v>3933414</v>
          </cell>
          <cell r="CE44">
            <v>4488647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37474383</v>
          </cell>
          <cell r="DP44">
            <v>9077728</v>
          </cell>
          <cell r="DQ44">
            <v>13134165</v>
          </cell>
          <cell r="DR44">
            <v>15262490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INPUT"/>
      <sheetName val="DTB INPUT"/>
      <sheetName val="BS INPUT"/>
      <sheetName val="IS INPUT"/>
      <sheetName val="STOCK DATA INPUT"/>
      <sheetName val="Sch 1"/>
      <sheetName val="Wp 1-1"/>
      <sheetName val="Sch 2"/>
      <sheetName val="Wp 2-1"/>
      <sheetName val="Sch 3"/>
      <sheetName val="WP 3-1"/>
      <sheetName val="Sch 4"/>
      <sheetName val="Sch 5"/>
      <sheetName val="Sch 6"/>
      <sheetName val="Sch 7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WP 9-8-1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Sch 13"/>
      <sheetName val="Sch 14 "/>
      <sheetName val="Sch 15"/>
      <sheetName val="WP 15-1"/>
      <sheetName val="WP 15-1-1"/>
      <sheetName val="WP 15-2"/>
      <sheetName val="WP 15-3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ADJ 17- 2"/>
      <sheetName val="Wp 17-2-1"/>
      <sheetName val="Wp 17-2-2"/>
      <sheetName val="ADJ 17-3"/>
      <sheetName val="WP 17-3-1"/>
      <sheetName val="WP 17-3-2"/>
      <sheetName val="ADJ 17-4"/>
      <sheetName val="ADJ 17-5"/>
      <sheetName val="ADJ 17-6"/>
      <sheetName val="ADJ 17-7"/>
      <sheetName val="ADJ 17-8"/>
      <sheetName val="Wp 17-8-1"/>
      <sheetName val="ADJ 17-9"/>
      <sheetName val="WP 17-9"/>
      <sheetName val="ADJ 17-10"/>
      <sheetName val="ADJ 17-11"/>
      <sheetName val="ADJ 17-12"/>
      <sheetName val="WP 17-12 "/>
      <sheetName val="ADJ 17-13"/>
      <sheetName val="ADJ 17-14"/>
      <sheetName val="ADJ 17-15"/>
      <sheetName val="ADJ 17-16"/>
      <sheetName val="ADJ 17-18"/>
      <sheetName val="WP 17-18-1"/>
      <sheetName val="WP 17-18-2"/>
      <sheetName val="Wp 17-18-3"/>
      <sheetName val="Wp 17-18-4"/>
      <sheetName val="Wp 17-18-5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RATES"/>
      <sheetName val="SCH 31"/>
      <sheetName val="SCH 32"/>
      <sheetName val="SCH 33"/>
      <sheetName val="SCH 34"/>
      <sheetName val="SCH 34A"/>
    </sheetNames>
    <sheetDataSet>
      <sheetData sheetId="0"/>
      <sheetData sheetId="1" refreshError="1">
        <row r="7">
          <cell r="C7" t="str">
            <v>Atmos Energy Corporation</v>
          </cell>
        </row>
        <row r="8">
          <cell r="C8" t="str">
            <v>Virginia</v>
          </cell>
        </row>
        <row r="9">
          <cell r="C9">
            <v>38990</v>
          </cell>
        </row>
        <row r="10">
          <cell r="C10" t="str">
            <v>PUE NO. 2006 AIF 2007-</v>
          </cell>
        </row>
        <row r="45">
          <cell r="C45">
            <v>9.0977999999999996E-3</v>
          </cell>
        </row>
        <row r="46">
          <cell r="C46">
            <v>7.4427200000000008E-3</v>
          </cell>
        </row>
        <row r="48">
          <cell r="C48">
            <v>6.9723576472184284E-3</v>
          </cell>
        </row>
        <row r="55">
          <cell r="C55">
            <v>8.8499999999999995E-2</v>
          </cell>
        </row>
        <row r="59">
          <cell r="C59">
            <v>7.2400000000000006E-2</v>
          </cell>
        </row>
        <row r="73">
          <cell r="C73">
            <v>0.18759999999999999</v>
          </cell>
        </row>
        <row r="77">
          <cell r="C77">
            <v>0.15440000000000001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>
        <row r="56">
          <cell r="F56">
            <v>0.90689999999999993</v>
          </cell>
        </row>
      </sheetData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D04C-A075-478D-953F-47E52389F1B8}">
  <dimension ref="A1:L94"/>
  <sheetViews>
    <sheetView tabSelected="1" view="pageBreakPreview" zoomScale="80" zoomScaleNormal="100" zoomScaleSheetLayoutView="80" zoomScalePageLayoutView="80" workbookViewId="0">
      <selection activeCell="J43" sqref="J43"/>
    </sheetView>
  </sheetViews>
  <sheetFormatPr defaultColWidth="9.140625" defaultRowHeight="12.75" x14ac:dyDescent="0.2"/>
  <cols>
    <col min="1" max="1" width="9.140625" style="3"/>
    <col min="2" max="2" width="28.85546875" style="1" bestFit="1" customWidth="1"/>
    <col min="3" max="3" width="9.5703125" style="1" bestFit="1" customWidth="1"/>
    <col min="4" max="4" width="15.42578125" style="70" bestFit="1" customWidth="1"/>
    <col min="5" max="5" width="16.7109375" style="70" bestFit="1" customWidth="1"/>
    <col min="6" max="6" width="9.42578125" style="71" bestFit="1" customWidth="1"/>
    <col min="7" max="7" width="15.85546875" style="71" customWidth="1"/>
    <col min="8" max="8" width="15.28515625" style="71" customWidth="1"/>
    <col min="9" max="9" width="14.42578125" style="71" customWidth="1"/>
    <col min="10" max="10" width="15.85546875" style="71" customWidth="1"/>
    <col min="11" max="11" width="10.140625" style="1" customWidth="1"/>
    <col min="12" max="12" width="14.42578125" style="1" bestFit="1" customWidth="1"/>
    <col min="13" max="13" width="9.140625" style="1" customWidth="1"/>
    <col min="14" max="16384" width="9.140625" style="1"/>
  </cols>
  <sheetData>
    <row r="1" spans="1:12" x14ac:dyDescent="0.2">
      <c r="A1" s="113" t="s">
        <v>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x14ac:dyDescent="0.2">
      <c r="A2" s="113" t="s">
        <v>68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113" t="s">
        <v>67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x14ac:dyDescent="0.2">
      <c r="A4" s="113" t="s">
        <v>70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x14ac:dyDescent="0.2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ht="15" customHeight="1" x14ac:dyDescent="0.2">
      <c r="A6" s="62"/>
      <c r="B6" s="62"/>
      <c r="C6" s="62"/>
      <c r="D6" s="69"/>
      <c r="E6" s="69"/>
      <c r="F6" s="69"/>
      <c r="G6" s="69"/>
      <c r="H6" s="69"/>
      <c r="I6" s="69"/>
      <c r="J6" s="69"/>
      <c r="K6" s="62"/>
      <c r="L6" s="62"/>
    </row>
    <row r="7" spans="1:12" ht="13.5" thickBot="1" x14ac:dyDescent="0.25"/>
    <row r="8" spans="1:12" ht="61.5" customHeight="1" x14ac:dyDescent="0.35">
      <c r="A8" s="5"/>
      <c r="B8" s="110" t="s">
        <v>2</v>
      </c>
      <c r="C8" s="111"/>
      <c r="D8" s="111"/>
      <c r="E8" s="112"/>
      <c r="F8" s="72"/>
      <c r="G8" s="72"/>
      <c r="H8" s="69"/>
      <c r="I8" s="69"/>
      <c r="J8" s="69"/>
      <c r="K8" s="62"/>
      <c r="L8" s="7"/>
    </row>
    <row r="9" spans="1:12" ht="38.25" x14ac:dyDescent="0.2">
      <c r="A9" s="8" t="s">
        <v>3</v>
      </c>
      <c r="B9" s="9" t="s">
        <v>4</v>
      </c>
      <c r="C9" s="10" t="s">
        <v>5</v>
      </c>
      <c r="D9" s="73" t="s">
        <v>0</v>
      </c>
      <c r="E9" s="74" t="s">
        <v>6</v>
      </c>
      <c r="F9" s="75" t="s">
        <v>7</v>
      </c>
      <c r="G9" s="76" t="s">
        <v>8</v>
      </c>
      <c r="H9" s="77" t="s">
        <v>9</v>
      </c>
      <c r="I9" s="77" t="s">
        <v>10</v>
      </c>
      <c r="J9" s="77" t="s">
        <v>11</v>
      </c>
      <c r="K9" s="14" t="s">
        <v>12</v>
      </c>
      <c r="L9" s="14" t="s">
        <v>13</v>
      </c>
    </row>
    <row r="10" spans="1:12" x14ac:dyDescent="0.2">
      <c r="A10" s="3">
        <v>1</v>
      </c>
      <c r="B10" s="15" t="s">
        <v>14</v>
      </c>
      <c r="C10" s="16"/>
      <c r="D10" s="17"/>
      <c r="E10" s="18"/>
      <c r="F10" s="78">
        <f>E15/$E$43</f>
        <v>0.58458134395106409</v>
      </c>
      <c r="G10" s="79"/>
      <c r="H10" s="80">
        <f>F10*$L$46</f>
        <v>-832508.71565126744</v>
      </c>
      <c r="I10" s="17"/>
      <c r="J10" s="81">
        <f>SUM('Exhibit J PRP'!K13:M13)</f>
        <v>477818.09142562759</v>
      </c>
      <c r="K10" s="19"/>
      <c r="L10" s="20"/>
    </row>
    <row r="11" spans="1:12" x14ac:dyDescent="0.2">
      <c r="A11" s="3">
        <v>2</v>
      </c>
      <c r="B11" s="21" t="s">
        <v>15</v>
      </c>
      <c r="C11" s="22">
        <v>17.5</v>
      </c>
      <c r="D11" s="82">
        <v>1885729</v>
      </c>
      <c r="E11" s="83">
        <f>+C11*D11</f>
        <v>33000257.5</v>
      </c>
      <c r="G11" s="78">
        <f>+E11/E15</f>
        <v>0.64976198381040173</v>
      </c>
      <c r="I11" s="82"/>
      <c r="J11" s="81"/>
      <c r="K11" s="19">
        <f>H10/J10</f>
        <v>-1.7423130906730171</v>
      </c>
      <c r="L11" s="20"/>
    </row>
    <row r="12" spans="1:12" x14ac:dyDescent="0.2">
      <c r="A12" s="3">
        <v>3</v>
      </c>
      <c r="B12" s="21" t="s">
        <v>16</v>
      </c>
      <c r="C12" s="25">
        <v>1.7249999999999999</v>
      </c>
      <c r="D12" s="82">
        <v>10309839.640000001</v>
      </c>
      <c r="E12" s="83">
        <f>+C12*D12</f>
        <v>17784473.379000001</v>
      </c>
      <c r="G12" s="78">
        <f>+E12/E15</f>
        <v>0.35016922833897035</v>
      </c>
      <c r="I12" s="82"/>
      <c r="J12" s="81"/>
      <c r="L12" s="26"/>
    </row>
    <row r="13" spans="1:12" x14ac:dyDescent="0.2">
      <c r="A13" s="3">
        <v>4</v>
      </c>
      <c r="B13" s="21" t="s">
        <v>17</v>
      </c>
      <c r="C13" s="25">
        <v>0.96</v>
      </c>
      <c r="D13" s="82">
        <v>3639.1799999999994</v>
      </c>
      <c r="E13" s="83">
        <f>+C13*D13</f>
        <v>3493.6127999999994</v>
      </c>
      <c r="G13" s="78">
        <f>+E13/E15</f>
        <v>6.8787850627935606E-5</v>
      </c>
      <c r="I13" s="82"/>
      <c r="J13" s="81"/>
      <c r="L13" s="26"/>
    </row>
    <row r="14" spans="1:12" x14ac:dyDescent="0.2">
      <c r="A14" s="3">
        <v>5</v>
      </c>
      <c r="B14" s="21" t="s">
        <v>18</v>
      </c>
      <c r="C14" s="25">
        <v>0.77</v>
      </c>
      <c r="D14" s="82">
        <v>0</v>
      </c>
      <c r="E14" s="83">
        <f>+C14*D14</f>
        <v>0</v>
      </c>
      <c r="G14" s="78">
        <f>+E14/E15</f>
        <v>0</v>
      </c>
      <c r="I14" s="82"/>
      <c r="J14" s="81"/>
      <c r="L14" s="26"/>
    </row>
    <row r="15" spans="1:12" x14ac:dyDescent="0.2">
      <c r="A15" s="3">
        <v>6</v>
      </c>
      <c r="B15" s="27" t="s">
        <v>19</v>
      </c>
      <c r="C15" s="28"/>
      <c r="D15" s="84">
        <f>SUM(D12:D14)</f>
        <v>10313478.82</v>
      </c>
      <c r="E15" s="85">
        <f>SUM(E11:E14)</f>
        <v>50788224.491800003</v>
      </c>
      <c r="I15" s="82"/>
      <c r="J15" s="81"/>
      <c r="L15" s="26"/>
    </row>
    <row r="16" spans="1:12" x14ac:dyDescent="0.2">
      <c r="A16" s="3">
        <v>7</v>
      </c>
      <c r="B16" s="31"/>
      <c r="E16" s="86"/>
      <c r="I16" s="70"/>
      <c r="L16" s="26"/>
    </row>
    <row r="17" spans="1:12" x14ac:dyDescent="0.2">
      <c r="A17" s="3">
        <v>8</v>
      </c>
      <c r="B17" s="15" t="s">
        <v>20</v>
      </c>
      <c r="C17" s="16"/>
      <c r="D17" s="17"/>
      <c r="E17" s="18"/>
      <c r="F17" s="78">
        <f>E22/$E$43</f>
        <v>0.24436109098386602</v>
      </c>
      <c r="G17" s="79"/>
      <c r="H17" s="80">
        <f>F17*$L$46</f>
        <v>-347997.3148564084</v>
      </c>
      <c r="I17" s="17"/>
      <c r="J17" s="81">
        <f>SUM('Exhibit J PRP'!K14:M16)</f>
        <v>58459.079026588297</v>
      </c>
      <c r="K17" s="19"/>
      <c r="L17" s="26"/>
    </row>
    <row r="18" spans="1:12" x14ac:dyDescent="0.2">
      <c r="A18" s="3">
        <v>9</v>
      </c>
      <c r="B18" s="21" t="s">
        <v>15</v>
      </c>
      <c r="C18" s="33">
        <v>44.5</v>
      </c>
      <c r="D18" s="82">
        <v>230186.67844444443</v>
      </c>
      <c r="E18" s="83">
        <f>+C18*D18</f>
        <v>10243307.190777777</v>
      </c>
      <c r="G18" s="78">
        <f>+E18/E22</f>
        <v>0.48249193960801789</v>
      </c>
      <c r="I18" s="82"/>
      <c r="J18" s="81"/>
      <c r="K18" s="19">
        <f>H17/J17</f>
        <v>-5.952836080399635</v>
      </c>
      <c r="L18" s="26"/>
    </row>
    <row r="19" spans="1:12" x14ac:dyDescent="0.2">
      <c r="A19" s="3">
        <v>10</v>
      </c>
      <c r="B19" s="21" t="s">
        <v>16</v>
      </c>
      <c r="C19" s="25">
        <v>1.7249999999999999</v>
      </c>
      <c r="D19" s="82">
        <v>5644457.4100000001</v>
      </c>
      <c r="E19" s="83">
        <f>+C19*D19</f>
        <v>9736689.0322500002</v>
      </c>
      <c r="G19" s="78">
        <f>+E19/E22</f>
        <v>0.45862863321720865</v>
      </c>
      <c r="I19" s="82"/>
      <c r="J19" s="81"/>
      <c r="K19" s="19"/>
      <c r="L19" s="26"/>
    </row>
    <row r="20" spans="1:12" x14ac:dyDescent="0.2">
      <c r="A20" s="3">
        <v>11</v>
      </c>
      <c r="B20" s="21" t="s">
        <v>17</v>
      </c>
      <c r="C20" s="25">
        <v>0.96</v>
      </c>
      <c r="D20" s="82">
        <v>1302094.42</v>
      </c>
      <c r="E20" s="83">
        <f>+C20*D20</f>
        <v>1250010.6431999998</v>
      </c>
      <c r="G20" s="78">
        <f>+E20/E22</f>
        <v>5.8879427174773506E-2</v>
      </c>
      <c r="I20" s="82"/>
      <c r="J20" s="81"/>
      <c r="K20" s="19"/>
      <c r="L20" s="26"/>
    </row>
    <row r="21" spans="1:12" x14ac:dyDescent="0.2">
      <c r="A21" s="3">
        <v>12</v>
      </c>
      <c r="B21" s="21" t="s">
        <v>18</v>
      </c>
      <c r="C21" s="25">
        <v>0.77</v>
      </c>
      <c r="D21" s="82">
        <v>0</v>
      </c>
      <c r="E21" s="83">
        <f>+C21*D21</f>
        <v>0</v>
      </c>
      <c r="G21" s="78">
        <f>+E21/E22</f>
        <v>0</v>
      </c>
      <c r="I21" s="82"/>
      <c r="J21" s="81"/>
      <c r="K21" s="19"/>
      <c r="L21" s="26"/>
    </row>
    <row r="22" spans="1:12" x14ac:dyDescent="0.2">
      <c r="A22" s="3">
        <v>13</v>
      </c>
      <c r="B22" s="27" t="s">
        <v>19</v>
      </c>
      <c r="C22" s="28"/>
      <c r="D22" s="84">
        <f>SUM(D19:D21)</f>
        <v>6946551.8300000001</v>
      </c>
      <c r="E22" s="85">
        <f>SUM(E18:E21)</f>
        <v>21230006.866227776</v>
      </c>
      <c r="I22" s="82"/>
      <c r="J22" s="81"/>
      <c r="K22" s="19"/>
      <c r="L22" s="26"/>
    </row>
    <row r="23" spans="1:12" x14ac:dyDescent="0.2">
      <c r="A23" s="3">
        <v>14</v>
      </c>
      <c r="B23" s="31"/>
      <c r="D23" s="87"/>
      <c r="E23" s="88"/>
      <c r="I23" s="87"/>
      <c r="K23" s="19"/>
      <c r="L23" s="26"/>
    </row>
    <row r="24" spans="1:12" x14ac:dyDescent="0.2">
      <c r="A24" s="3">
        <v>15</v>
      </c>
      <c r="B24" s="15" t="s">
        <v>21</v>
      </c>
      <c r="C24" s="4"/>
      <c r="D24" s="17"/>
      <c r="E24" s="18"/>
      <c r="F24" s="78">
        <f>E28/$E$43</f>
        <v>5.037149887759656E-3</v>
      </c>
      <c r="G24" s="79"/>
      <c r="H24" s="80">
        <f>F24*$L$46</f>
        <v>-7173.4605063837917</v>
      </c>
      <c r="I24" s="17"/>
      <c r="J24" s="81">
        <f>SUM('Exhibit J PRP'!K18:M19)</f>
        <v>23.299319727891156</v>
      </c>
      <c r="K24" s="37"/>
      <c r="L24" s="26"/>
    </row>
    <row r="25" spans="1:12" x14ac:dyDescent="0.2">
      <c r="A25" s="3">
        <v>16</v>
      </c>
      <c r="B25" s="21" t="s">
        <v>22</v>
      </c>
      <c r="C25" s="33">
        <v>375</v>
      </c>
      <c r="D25" s="82">
        <v>117.00101694915254</v>
      </c>
      <c r="E25" s="83">
        <f>+C25*D25</f>
        <v>43875.381355932201</v>
      </c>
      <c r="G25" s="78">
        <f>+E25/E28</f>
        <v>0.10025774932975993</v>
      </c>
      <c r="I25" s="82"/>
      <c r="J25" s="81"/>
      <c r="K25" s="19">
        <f>(G25*H24)/J24</f>
        <v>-30.867639642501011</v>
      </c>
      <c r="L25" s="26"/>
    </row>
    <row r="26" spans="1:12" x14ac:dyDescent="0.2">
      <c r="A26" s="3">
        <v>17</v>
      </c>
      <c r="B26" s="21" t="s">
        <v>23</v>
      </c>
      <c r="C26" s="25">
        <v>0.85500000000000009</v>
      </c>
      <c r="D26" s="82">
        <v>339108.90590000007</v>
      </c>
      <c r="E26" s="83">
        <f>+C26*D26</f>
        <v>289938.11454450007</v>
      </c>
      <c r="G26" s="78">
        <f>+E26/E28</f>
        <v>0.66252513165257032</v>
      </c>
      <c r="I26" s="82">
        <f>(D26/D28)*SUM('Exhibit J PRP'!K28:M29)</f>
        <v>47209.887897099718</v>
      </c>
      <c r="J26" s="81"/>
      <c r="K26" s="19"/>
      <c r="L26" s="26">
        <f>ROUND(($H$24*G26)/I26,4)</f>
        <v>-0.1007</v>
      </c>
    </row>
    <row r="27" spans="1:12" x14ac:dyDescent="0.2">
      <c r="A27" s="3">
        <v>18</v>
      </c>
      <c r="B27" s="21" t="s">
        <v>18</v>
      </c>
      <c r="C27" s="25">
        <v>0.63500000000000001</v>
      </c>
      <c r="D27" s="82">
        <v>163484</v>
      </c>
      <c r="E27" s="83">
        <f>+C27*D27</f>
        <v>103812.34</v>
      </c>
      <c r="G27" s="78">
        <f>+E27/E28</f>
        <v>0.23721711901766959</v>
      </c>
      <c r="I27" s="82">
        <f>(D27/D28)*SUM('Exhibit J PRP'!K28:M29)</f>
        <v>22759.830776150218</v>
      </c>
      <c r="J27" s="81"/>
      <c r="K27" s="19"/>
      <c r="L27" s="26">
        <f>ROUND(($H$24*G27)/I27,4)</f>
        <v>-7.4800000000000005E-2</v>
      </c>
    </row>
    <row r="28" spans="1:12" x14ac:dyDescent="0.2">
      <c r="A28" s="3">
        <v>19</v>
      </c>
      <c r="B28" s="27" t="s">
        <v>19</v>
      </c>
      <c r="C28" s="28"/>
      <c r="D28" s="84">
        <f>SUM(D26:D27)</f>
        <v>502592.90590000007</v>
      </c>
      <c r="E28" s="85">
        <f>SUM(E25:E27)</f>
        <v>437625.83590043231</v>
      </c>
      <c r="I28" s="84">
        <f>SUM(I26:I27)</f>
        <v>69969.718673249939</v>
      </c>
      <c r="J28" s="81"/>
      <c r="K28" s="19"/>
      <c r="L28" s="26"/>
    </row>
    <row r="29" spans="1:12" x14ac:dyDescent="0.2">
      <c r="A29" s="3">
        <v>20</v>
      </c>
      <c r="B29" s="31"/>
      <c r="E29" s="88"/>
      <c r="I29" s="70"/>
      <c r="K29" s="19"/>
      <c r="L29" s="26"/>
    </row>
    <row r="30" spans="1:12" x14ac:dyDescent="0.2">
      <c r="A30" s="3">
        <v>21</v>
      </c>
      <c r="B30" s="15" t="s">
        <v>24</v>
      </c>
      <c r="C30" s="4"/>
      <c r="D30" s="89"/>
      <c r="E30" s="90"/>
      <c r="F30" s="78">
        <f>E34/$E$43</f>
        <v>7.9577559501176148E-2</v>
      </c>
      <c r="G30" s="79"/>
      <c r="H30" s="91">
        <f>F30*$L$46</f>
        <v>-113327.27693159542</v>
      </c>
      <c r="I30" s="89"/>
      <c r="J30" s="81">
        <f>'Exhibit J PRP'!K22+'Exhibit J PRP'!L22+'Exhibit J PRP'!M22</f>
        <v>204</v>
      </c>
      <c r="K30" s="19"/>
      <c r="L30" s="26"/>
    </row>
    <row r="31" spans="1:12" x14ac:dyDescent="0.2">
      <c r="A31" s="3">
        <v>22</v>
      </c>
      <c r="B31" s="21" t="s">
        <v>25</v>
      </c>
      <c r="C31" s="33">
        <v>375</v>
      </c>
      <c r="D31" s="82">
        <v>864.02406779661032</v>
      </c>
      <c r="E31" s="83">
        <f>+C31*D31</f>
        <v>324009.02542372886</v>
      </c>
      <c r="G31" s="78">
        <f>+E31/E34</f>
        <v>4.6864977479282109E-2</v>
      </c>
      <c r="I31" s="82"/>
      <c r="K31" s="19">
        <f>(G31*H30)/J30</f>
        <v>-26.034707260723462</v>
      </c>
      <c r="L31" s="26"/>
    </row>
    <row r="32" spans="1:12" x14ac:dyDescent="0.2">
      <c r="A32" s="3">
        <v>23</v>
      </c>
      <c r="B32" s="21" t="s">
        <v>26</v>
      </c>
      <c r="C32" s="25">
        <v>0.85500000000000009</v>
      </c>
      <c r="D32" s="82">
        <v>5415185</v>
      </c>
      <c r="E32" s="83">
        <f>+C32*D32</f>
        <v>4629983.1750000007</v>
      </c>
      <c r="G32" s="78">
        <f>+E32/E34</f>
        <v>0.66968522541020314</v>
      </c>
      <c r="I32" s="82">
        <f>(D32/$D$34)*SUM('Exhibit J PRP'!K32:M32)</f>
        <v>1344259.1709208235</v>
      </c>
      <c r="K32" s="19"/>
      <c r="L32" s="26">
        <f>ROUND(($H$30*G32)/I32,4)</f>
        <v>-5.6500000000000002E-2</v>
      </c>
    </row>
    <row r="33" spans="1:12" x14ac:dyDescent="0.2">
      <c r="A33" s="3">
        <v>24</v>
      </c>
      <c r="B33" s="21" t="s">
        <v>27</v>
      </c>
      <c r="C33" s="25">
        <v>0.63500000000000001</v>
      </c>
      <c r="D33" s="82">
        <v>3086108</v>
      </c>
      <c r="E33" s="83">
        <f>+C33*D33</f>
        <v>1959678.58</v>
      </c>
      <c r="G33" s="78">
        <f>+E33/E34</f>
        <v>0.28344979711051471</v>
      </c>
      <c r="I33" s="82">
        <f>(D33/$D$34)*SUM('Exhibit J PRP'!K32:M32)</f>
        <v>766091.82907917665</v>
      </c>
      <c r="K33" s="19"/>
      <c r="L33" s="26">
        <f>ROUND(($H$30*G33)/I33,4)</f>
        <v>-4.19E-2</v>
      </c>
    </row>
    <row r="34" spans="1:12" x14ac:dyDescent="0.2">
      <c r="A34" s="3">
        <v>25</v>
      </c>
      <c r="B34" s="27" t="s">
        <v>19</v>
      </c>
      <c r="C34" s="28"/>
      <c r="D34" s="84">
        <f>SUM(D32:D33)</f>
        <v>8501293</v>
      </c>
      <c r="E34" s="85">
        <f>SUM(E31:E33)</f>
        <v>6913670.7804237297</v>
      </c>
      <c r="G34" s="92"/>
      <c r="I34" s="84">
        <f>SUM(I32:I33)</f>
        <v>2110351</v>
      </c>
      <c r="K34" s="19"/>
      <c r="L34" s="26"/>
    </row>
    <row r="35" spans="1:12" x14ac:dyDescent="0.2">
      <c r="A35" s="3">
        <v>26</v>
      </c>
      <c r="B35" s="21"/>
      <c r="C35" s="4"/>
      <c r="E35" s="88"/>
      <c r="I35" s="70"/>
      <c r="K35" s="19"/>
      <c r="L35" s="26"/>
    </row>
    <row r="36" spans="1:12" x14ac:dyDescent="0.2">
      <c r="A36" s="3">
        <v>27</v>
      </c>
      <c r="B36" s="15" t="s">
        <v>28</v>
      </c>
      <c r="C36" s="4"/>
      <c r="D36" s="17"/>
      <c r="E36" s="18"/>
      <c r="F36" s="78">
        <f>E41/$E$43</f>
        <v>8.6442855676134106E-2</v>
      </c>
      <c r="G36" s="78"/>
      <c r="H36" s="91">
        <f>F36*$L$46</f>
        <v>-123104.2206543466</v>
      </c>
      <c r="I36" s="17"/>
      <c r="J36" s="81">
        <f>SUM('Exhibit J PRP'!K23:M23)</f>
        <v>369</v>
      </c>
      <c r="K36" s="19"/>
      <c r="L36" s="26"/>
    </row>
    <row r="37" spans="1:12" x14ac:dyDescent="0.2">
      <c r="A37" s="3">
        <v>28</v>
      </c>
      <c r="B37" s="21" t="s">
        <v>25</v>
      </c>
      <c r="C37" s="33">
        <v>375</v>
      </c>
      <c r="D37" s="82">
        <v>1498.0427118644066</v>
      </c>
      <c r="E37" s="83">
        <f>+C37*D37</f>
        <v>561766.01694915246</v>
      </c>
      <c r="G37" s="92">
        <f>+E37/E41</f>
        <v>7.480115072904564E-2</v>
      </c>
      <c r="I37" s="82"/>
      <c r="J37" s="81"/>
      <c r="K37" s="40">
        <f>(G37*H36)/J36</f>
        <v>-24.954843806361716</v>
      </c>
      <c r="L37" s="26"/>
    </row>
    <row r="38" spans="1:12" x14ac:dyDescent="0.2">
      <c r="A38" s="3">
        <v>29</v>
      </c>
      <c r="B38" s="21" t="s">
        <v>29</v>
      </c>
      <c r="C38" s="25">
        <v>1.7249999999999999</v>
      </c>
      <c r="D38" s="82">
        <v>432173</v>
      </c>
      <c r="E38" s="83">
        <f>+C38*D38</f>
        <v>745498.42499999993</v>
      </c>
      <c r="G38" s="92">
        <f>+E38/E41</f>
        <v>9.9265776807817382E-2</v>
      </c>
      <c r="I38" s="82">
        <f>(D38/$D$41)*SUM('Exhibit J PRP'!$K$33:$M$33)</f>
        <v>121941.26698875029</v>
      </c>
      <c r="J38" s="93"/>
      <c r="K38" s="41"/>
      <c r="L38" s="26">
        <f>ROUND(($H$36*G38)/I38,4)</f>
        <v>-0.1002</v>
      </c>
    </row>
    <row r="39" spans="1:12" x14ac:dyDescent="0.2">
      <c r="A39" s="3">
        <v>30</v>
      </c>
      <c r="B39" s="21" t="s">
        <v>30</v>
      </c>
      <c r="C39" s="25">
        <v>0.96</v>
      </c>
      <c r="D39" s="82">
        <v>5481709</v>
      </c>
      <c r="E39" s="83">
        <f>+C39*D39</f>
        <v>5262440.6399999997</v>
      </c>
      <c r="G39" s="92">
        <f>+E39/E41</f>
        <v>0.70071275876220351</v>
      </c>
      <c r="I39" s="82">
        <f>(D39/$D$41)*SUM('Exhibit J PRP'!$K$33:$M$33)</f>
        <v>1546710.5550870495</v>
      </c>
      <c r="J39" s="93"/>
      <c r="L39" s="26">
        <f>ROUND(($H$36*G39)/I39,4)</f>
        <v>-5.5800000000000002E-2</v>
      </c>
    </row>
    <row r="40" spans="1:12" x14ac:dyDescent="0.2">
      <c r="A40" s="3">
        <v>31</v>
      </c>
      <c r="B40" s="21" t="s">
        <v>31</v>
      </c>
      <c r="C40" s="25">
        <v>0.77</v>
      </c>
      <c r="D40" s="82">
        <v>1221325</v>
      </c>
      <c r="E40" s="83">
        <f>+C40*D40</f>
        <v>940420.25</v>
      </c>
      <c r="G40" s="92">
        <f>+E40/E41</f>
        <v>0.12522031370093348</v>
      </c>
      <c r="I40" s="82">
        <f>(D40/$D$41)*SUM('Exhibit J PRP'!$K$33:$M$33)</f>
        <v>344607.17792420037</v>
      </c>
      <c r="J40" s="93"/>
      <c r="L40" s="26">
        <f>ROUND(($H$36*G40)/I40,4)</f>
        <v>-4.4699999999999997E-2</v>
      </c>
    </row>
    <row r="41" spans="1:12" x14ac:dyDescent="0.2">
      <c r="A41" s="3">
        <v>32</v>
      </c>
      <c r="B41" s="27" t="s">
        <v>19</v>
      </c>
      <c r="C41" s="28"/>
      <c r="D41" s="84">
        <f>SUM(D38:D40)</f>
        <v>7135207</v>
      </c>
      <c r="E41" s="85">
        <f>SUM(E37:E40)</f>
        <v>7510125.3319491521</v>
      </c>
      <c r="I41" s="84">
        <f>SUM(I38:I40)</f>
        <v>2013259.0000000002</v>
      </c>
      <c r="J41" s="93"/>
      <c r="L41" s="20"/>
    </row>
    <row r="42" spans="1:12" x14ac:dyDescent="0.2">
      <c r="A42" s="3">
        <v>33</v>
      </c>
      <c r="B42" s="31"/>
      <c r="E42" s="88"/>
    </row>
    <row r="43" spans="1:12" ht="13.5" thickBot="1" x14ac:dyDescent="0.25">
      <c r="A43" s="3">
        <v>34</v>
      </c>
      <c r="B43" s="42" t="s">
        <v>32</v>
      </c>
      <c r="C43" s="43"/>
      <c r="D43" s="94"/>
      <c r="E43" s="95">
        <f>+E41+E34+E28+E22+E15</f>
        <v>86879653.306301087</v>
      </c>
      <c r="F43" s="96"/>
      <c r="H43" s="80"/>
      <c r="I43" s="80"/>
      <c r="J43" s="81"/>
    </row>
    <row r="44" spans="1:12" x14ac:dyDescent="0.2">
      <c r="A44" s="3">
        <v>35</v>
      </c>
      <c r="D44" s="82"/>
      <c r="E44" s="82"/>
    </row>
    <row r="45" spans="1:12" x14ac:dyDescent="0.2">
      <c r="A45" s="3">
        <v>36</v>
      </c>
      <c r="D45" s="82"/>
      <c r="E45" s="82"/>
    </row>
    <row r="46" spans="1:12" x14ac:dyDescent="0.2">
      <c r="A46" s="3">
        <v>37</v>
      </c>
      <c r="D46" s="82"/>
      <c r="E46" s="82"/>
      <c r="H46" s="69"/>
      <c r="I46" s="69"/>
      <c r="J46" s="69" t="s">
        <v>33</v>
      </c>
      <c r="K46" s="62"/>
      <c r="L46" s="7">
        <v>-1424110.9886000017</v>
      </c>
    </row>
    <row r="47" spans="1:12" x14ac:dyDescent="0.2">
      <c r="D47" s="82"/>
      <c r="E47" s="82"/>
    </row>
    <row r="48" spans="1:12" x14ac:dyDescent="0.2">
      <c r="D48" s="82"/>
      <c r="E48" s="82"/>
    </row>
    <row r="49" spans="1:5" x14ac:dyDescent="0.2">
      <c r="A49" s="46" t="s">
        <v>34</v>
      </c>
      <c r="D49" s="82"/>
      <c r="E49" s="82"/>
    </row>
    <row r="50" spans="1:5" x14ac:dyDescent="0.2">
      <c r="A50" s="46"/>
      <c r="D50" s="82"/>
      <c r="E50" s="82"/>
    </row>
    <row r="51" spans="1:5" x14ac:dyDescent="0.2">
      <c r="A51" s="46"/>
      <c r="D51" s="82"/>
      <c r="E51" s="82"/>
    </row>
    <row r="52" spans="1:5" x14ac:dyDescent="0.2">
      <c r="D52" s="82"/>
      <c r="E52" s="82"/>
    </row>
    <row r="53" spans="1:5" x14ac:dyDescent="0.2">
      <c r="D53" s="82"/>
      <c r="E53" s="82"/>
    </row>
    <row r="54" spans="1:5" x14ac:dyDescent="0.2">
      <c r="D54" s="82"/>
      <c r="E54" s="82"/>
    </row>
    <row r="55" spans="1:5" x14ac:dyDescent="0.2">
      <c r="D55" s="82"/>
      <c r="E55" s="82"/>
    </row>
    <row r="56" spans="1:5" x14ac:dyDescent="0.2">
      <c r="D56" s="82"/>
      <c r="E56" s="82"/>
    </row>
    <row r="57" spans="1:5" x14ac:dyDescent="0.2">
      <c r="D57" s="82"/>
      <c r="E57" s="82"/>
    </row>
    <row r="58" spans="1:5" x14ac:dyDescent="0.2">
      <c r="D58" s="82"/>
      <c r="E58" s="82"/>
    </row>
    <row r="59" spans="1:5" x14ac:dyDescent="0.2">
      <c r="D59" s="82"/>
      <c r="E59" s="82"/>
    </row>
    <row r="60" spans="1:5" x14ac:dyDescent="0.2">
      <c r="D60" s="82"/>
      <c r="E60" s="82"/>
    </row>
    <row r="61" spans="1:5" x14ac:dyDescent="0.2">
      <c r="D61" s="82"/>
      <c r="E61" s="82"/>
    </row>
    <row r="62" spans="1:5" x14ac:dyDescent="0.2">
      <c r="D62" s="82"/>
      <c r="E62" s="82"/>
    </row>
    <row r="64" spans="1:5" x14ac:dyDescent="0.2">
      <c r="D64" s="82"/>
      <c r="E64" s="82"/>
    </row>
    <row r="65" spans="4:5" x14ac:dyDescent="0.2">
      <c r="D65" s="82"/>
      <c r="E65" s="82"/>
    </row>
    <row r="66" spans="4:5" x14ac:dyDescent="0.2">
      <c r="D66" s="82"/>
      <c r="E66" s="82"/>
    </row>
    <row r="67" spans="4:5" x14ac:dyDescent="0.2">
      <c r="D67" s="82"/>
      <c r="E67" s="82"/>
    </row>
    <row r="68" spans="4:5" x14ac:dyDescent="0.2">
      <c r="D68" s="82"/>
      <c r="E68" s="82"/>
    </row>
    <row r="69" spans="4:5" x14ac:dyDescent="0.2">
      <c r="D69" s="97"/>
      <c r="E69" s="97"/>
    </row>
    <row r="70" spans="4:5" x14ac:dyDescent="0.2">
      <c r="D70" s="82"/>
      <c r="E70" s="82"/>
    </row>
    <row r="71" spans="4:5" x14ac:dyDescent="0.2">
      <c r="D71" s="82"/>
      <c r="E71" s="82"/>
    </row>
    <row r="72" spans="4:5" x14ac:dyDescent="0.2">
      <c r="D72" s="82"/>
      <c r="E72" s="82"/>
    </row>
    <row r="73" spans="4:5" x14ac:dyDescent="0.2">
      <c r="D73" s="82"/>
      <c r="E73" s="82"/>
    </row>
    <row r="74" spans="4:5" x14ac:dyDescent="0.2">
      <c r="D74" s="82"/>
      <c r="E74" s="82"/>
    </row>
    <row r="75" spans="4:5" x14ac:dyDescent="0.2">
      <c r="D75" s="82"/>
      <c r="E75" s="82"/>
    </row>
    <row r="76" spans="4:5" x14ac:dyDescent="0.2">
      <c r="D76" s="82"/>
      <c r="E76" s="82"/>
    </row>
    <row r="77" spans="4:5" x14ac:dyDescent="0.2">
      <c r="D77" s="82"/>
      <c r="E77" s="82"/>
    </row>
    <row r="79" spans="4:5" x14ac:dyDescent="0.2">
      <c r="D79" s="82"/>
      <c r="E79" s="82"/>
    </row>
    <row r="80" spans="4:5" x14ac:dyDescent="0.2">
      <c r="D80" s="82"/>
      <c r="E80" s="82"/>
    </row>
    <row r="81" spans="4:5" x14ac:dyDescent="0.2">
      <c r="D81" s="82"/>
      <c r="E81" s="82"/>
    </row>
    <row r="82" spans="4:5" x14ac:dyDescent="0.2">
      <c r="D82" s="82"/>
      <c r="E82" s="82"/>
    </row>
    <row r="83" spans="4:5" x14ac:dyDescent="0.2">
      <c r="D83" s="82"/>
      <c r="E83" s="82"/>
    </row>
    <row r="94" spans="4:5" x14ac:dyDescent="0.2">
      <c r="D94" s="82"/>
      <c r="E94" s="82"/>
    </row>
  </sheetData>
  <mergeCells count="6">
    <mergeCell ref="B8:E8"/>
    <mergeCell ref="A1:L1"/>
    <mergeCell ref="A2:L2"/>
    <mergeCell ref="A3:L3"/>
    <mergeCell ref="A4:L4"/>
    <mergeCell ref="A5:L5"/>
  </mergeCells>
  <pageMargins left="0.5" right="0.5" top="0.5" bottom="0.5" header="0.5" footer="0.5"/>
  <pageSetup scale="70" orientation="landscape" r:id="rId1"/>
  <headerFooter alignWithMargins="0">
    <oddHeader>&amp;LCASE NO. 2018-00039
ATTACHMENT 1
TO STAFF DR NO. 1-02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DB98-8F0D-4853-B125-F4B3F255FD2A}">
  <dimension ref="A1:L94"/>
  <sheetViews>
    <sheetView view="pageBreakPreview" zoomScaleNormal="100" zoomScaleSheetLayoutView="100" zoomScalePageLayoutView="80" workbookViewId="0">
      <selection activeCell="F43" sqref="F43"/>
    </sheetView>
  </sheetViews>
  <sheetFormatPr defaultColWidth="9.140625" defaultRowHeight="12.75" x14ac:dyDescent="0.2"/>
  <cols>
    <col min="1" max="1" width="9.140625" style="3"/>
    <col min="2" max="2" width="28.85546875" style="1" bestFit="1" customWidth="1"/>
    <col min="3" max="3" width="9.5703125" style="1" bestFit="1" customWidth="1"/>
    <col min="4" max="4" width="15.42578125" style="4" customWidth="1"/>
    <col min="5" max="5" width="16.7109375" style="4" customWidth="1"/>
    <col min="6" max="6" width="9.42578125" style="1" customWidth="1"/>
    <col min="7" max="7" width="15.85546875" style="1" customWidth="1"/>
    <col min="8" max="8" width="15.28515625" style="1" customWidth="1"/>
    <col min="9" max="9" width="14.42578125" style="1" customWidth="1"/>
    <col min="10" max="10" width="15.85546875" style="1" customWidth="1"/>
    <col min="11" max="11" width="10.140625" style="1" customWidth="1"/>
    <col min="12" max="12" width="14.42578125" style="1" customWidth="1"/>
    <col min="13" max="16384" width="9.140625" style="1"/>
  </cols>
  <sheetData>
    <row r="1" spans="1:12" x14ac:dyDescent="0.2">
      <c r="A1" s="113" t="s">
        <v>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x14ac:dyDescent="0.2">
      <c r="A2" s="113" t="s">
        <v>68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113" t="s">
        <v>67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x14ac:dyDescent="0.2">
      <c r="A4" s="113" t="s">
        <v>69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6" spans="1:12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3.5" thickBot="1" x14ac:dyDescent="0.25"/>
    <row r="8" spans="1:12" ht="25.5" x14ac:dyDescent="0.35">
      <c r="A8" s="5"/>
      <c r="B8" s="110" t="s">
        <v>2</v>
      </c>
      <c r="C8" s="111"/>
      <c r="D8" s="111"/>
      <c r="E8" s="112"/>
      <c r="F8" s="6"/>
      <c r="G8" s="6"/>
      <c r="H8" s="68"/>
      <c r="I8" s="68"/>
      <c r="J8" s="68"/>
      <c r="K8" s="68"/>
      <c r="L8" s="98"/>
    </row>
    <row r="9" spans="1:12" ht="38.25" x14ac:dyDescent="0.2">
      <c r="A9" s="8" t="s">
        <v>3</v>
      </c>
      <c r="B9" s="9" t="s">
        <v>4</v>
      </c>
      <c r="C9" s="10" t="s">
        <v>5</v>
      </c>
      <c r="D9" s="10" t="s">
        <v>0</v>
      </c>
      <c r="E9" s="11" t="s">
        <v>6</v>
      </c>
      <c r="F9" s="12" t="s">
        <v>7</v>
      </c>
      <c r="G9" s="13" t="s">
        <v>8</v>
      </c>
      <c r="H9" s="14" t="s">
        <v>9</v>
      </c>
      <c r="I9" s="14" t="s">
        <v>10</v>
      </c>
      <c r="J9" s="14" t="s">
        <v>11</v>
      </c>
      <c r="K9" s="14" t="s">
        <v>12</v>
      </c>
      <c r="L9" s="14" t="s">
        <v>13</v>
      </c>
    </row>
    <row r="10" spans="1:12" x14ac:dyDescent="0.2">
      <c r="A10" s="3">
        <v>1</v>
      </c>
      <c r="B10" s="15" t="s">
        <v>14</v>
      </c>
      <c r="C10" s="16"/>
      <c r="D10" s="99"/>
      <c r="E10" s="100"/>
      <c r="F10" s="101">
        <f>E15/$E$43</f>
        <v>0.58458134395106409</v>
      </c>
      <c r="G10" s="102"/>
      <c r="H10" s="103">
        <f>F10*$L$46</f>
        <v>-832508.71565126744</v>
      </c>
      <c r="I10" s="99"/>
      <c r="J10" s="104">
        <f>'Exhibit J PRP'!K13</f>
        <v>160074.36070142611</v>
      </c>
      <c r="K10" s="105"/>
      <c r="L10" s="20"/>
    </row>
    <row r="11" spans="1:12" x14ac:dyDescent="0.2">
      <c r="A11" s="3">
        <v>2</v>
      </c>
      <c r="B11" s="21" t="s">
        <v>15</v>
      </c>
      <c r="C11" s="22">
        <v>17.5</v>
      </c>
      <c r="D11" s="23">
        <v>1885729</v>
      </c>
      <c r="E11" s="24">
        <f>+C11*D11</f>
        <v>33000257.5</v>
      </c>
      <c r="G11" s="101">
        <f>+E11/E15</f>
        <v>0.64976198381040173</v>
      </c>
      <c r="I11" s="23"/>
      <c r="J11" s="104"/>
      <c r="K11" s="105">
        <f>ROUND(H10/J10,2)</f>
        <v>-5.2</v>
      </c>
      <c r="L11" s="20"/>
    </row>
    <row r="12" spans="1:12" x14ac:dyDescent="0.2">
      <c r="A12" s="3">
        <v>3</v>
      </c>
      <c r="B12" s="21" t="s">
        <v>16</v>
      </c>
      <c r="C12" s="25">
        <v>1.7249999999999999</v>
      </c>
      <c r="D12" s="23">
        <v>10309839.640000001</v>
      </c>
      <c r="E12" s="24">
        <f>+C12*D12</f>
        <v>17784473.379000001</v>
      </c>
      <c r="G12" s="101">
        <f>+E12/E15</f>
        <v>0.35016922833897035</v>
      </c>
      <c r="I12" s="23"/>
      <c r="J12" s="104"/>
      <c r="L12" s="26"/>
    </row>
    <row r="13" spans="1:12" x14ac:dyDescent="0.2">
      <c r="A13" s="3">
        <v>4</v>
      </c>
      <c r="B13" s="21" t="s">
        <v>17</v>
      </c>
      <c r="C13" s="25">
        <v>0.96</v>
      </c>
      <c r="D13" s="23">
        <v>3639.1799999999994</v>
      </c>
      <c r="E13" s="24">
        <f>+C13*D13</f>
        <v>3493.6127999999994</v>
      </c>
      <c r="G13" s="101">
        <f>+E13/E15</f>
        <v>6.8787850627935606E-5</v>
      </c>
      <c r="I13" s="23"/>
      <c r="J13" s="104"/>
      <c r="L13" s="26"/>
    </row>
    <row r="14" spans="1:12" x14ac:dyDescent="0.2">
      <c r="A14" s="3">
        <v>5</v>
      </c>
      <c r="B14" s="21" t="s">
        <v>18</v>
      </c>
      <c r="C14" s="25">
        <v>0.77</v>
      </c>
      <c r="D14" s="23">
        <v>0</v>
      </c>
      <c r="E14" s="24">
        <f>+C14*D14</f>
        <v>0</v>
      </c>
      <c r="G14" s="101">
        <f>+E14/E15</f>
        <v>0</v>
      </c>
      <c r="I14" s="23"/>
      <c r="J14" s="104"/>
      <c r="L14" s="26"/>
    </row>
    <row r="15" spans="1:12" x14ac:dyDescent="0.2">
      <c r="A15" s="3">
        <v>6</v>
      </c>
      <c r="B15" s="27" t="s">
        <v>19</v>
      </c>
      <c r="C15" s="28"/>
      <c r="D15" s="29">
        <f>SUM(D12:D14)</f>
        <v>10313478.82</v>
      </c>
      <c r="E15" s="30">
        <f>SUM(E11:E14)</f>
        <v>50788224.491800003</v>
      </c>
      <c r="I15" s="23"/>
      <c r="J15" s="104"/>
      <c r="L15" s="26"/>
    </row>
    <row r="16" spans="1:12" x14ac:dyDescent="0.2">
      <c r="A16" s="3">
        <v>7</v>
      </c>
      <c r="B16" s="31"/>
      <c r="E16" s="32"/>
      <c r="I16" s="4"/>
      <c r="L16" s="26"/>
    </row>
    <row r="17" spans="1:12" x14ac:dyDescent="0.2">
      <c r="A17" s="3">
        <v>8</v>
      </c>
      <c r="B17" s="15" t="s">
        <v>20</v>
      </c>
      <c r="C17" s="16"/>
      <c r="D17" s="99"/>
      <c r="E17" s="100"/>
      <c r="F17" s="101">
        <f>E22/$E$43</f>
        <v>0.24436109098386602</v>
      </c>
      <c r="G17" s="102"/>
      <c r="H17" s="103">
        <f>F17*$L$46</f>
        <v>-347997.3148564084</v>
      </c>
      <c r="I17" s="99"/>
      <c r="J17" s="104">
        <f>SUM('Exhibit J PRP'!K14:K16)</f>
        <v>19819.47327448228</v>
      </c>
      <c r="K17" s="105"/>
      <c r="L17" s="26"/>
    </row>
    <row r="18" spans="1:12" x14ac:dyDescent="0.2">
      <c r="A18" s="3">
        <v>9</v>
      </c>
      <c r="B18" s="21" t="s">
        <v>15</v>
      </c>
      <c r="C18" s="33">
        <v>44.5</v>
      </c>
      <c r="D18" s="23">
        <v>230186.67844444443</v>
      </c>
      <c r="E18" s="24">
        <f>+C18*D18</f>
        <v>10243307.190777777</v>
      </c>
      <c r="G18" s="101">
        <f>+E18/E22</f>
        <v>0.48249193960801789</v>
      </c>
      <c r="I18" s="23"/>
      <c r="J18" s="104"/>
      <c r="K18" s="105">
        <f>ROUND(H17/J17,2)</f>
        <v>-17.559999999999999</v>
      </c>
      <c r="L18" s="26"/>
    </row>
    <row r="19" spans="1:12" x14ac:dyDescent="0.2">
      <c r="A19" s="3">
        <v>10</v>
      </c>
      <c r="B19" s="21" t="s">
        <v>16</v>
      </c>
      <c r="C19" s="25">
        <v>1.7249999999999999</v>
      </c>
      <c r="D19" s="23">
        <v>5644457.4100000001</v>
      </c>
      <c r="E19" s="24">
        <f>+C19*D19</f>
        <v>9736689.0322500002</v>
      </c>
      <c r="G19" s="101">
        <f>+E19/E22</f>
        <v>0.45862863321720865</v>
      </c>
      <c r="I19" s="23"/>
      <c r="J19" s="104"/>
      <c r="K19" s="105"/>
      <c r="L19" s="26"/>
    </row>
    <row r="20" spans="1:12" x14ac:dyDescent="0.2">
      <c r="A20" s="3">
        <v>11</v>
      </c>
      <c r="B20" s="21" t="s">
        <v>17</v>
      </c>
      <c r="C20" s="25">
        <v>0.96</v>
      </c>
      <c r="D20" s="23">
        <v>1302094.42</v>
      </c>
      <c r="E20" s="24">
        <f>+C20*D20</f>
        <v>1250010.6431999998</v>
      </c>
      <c r="G20" s="101">
        <f>+E20/E22</f>
        <v>5.8879427174773506E-2</v>
      </c>
      <c r="I20" s="23"/>
      <c r="J20" s="104"/>
      <c r="K20" s="105"/>
      <c r="L20" s="26"/>
    </row>
    <row r="21" spans="1:12" x14ac:dyDescent="0.2">
      <c r="A21" s="3">
        <v>12</v>
      </c>
      <c r="B21" s="21" t="s">
        <v>18</v>
      </c>
      <c r="C21" s="25">
        <v>0.77</v>
      </c>
      <c r="D21" s="23">
        <v>0</v>
      </c>
      <c r="E21" s="24">
        <f>+C21*D21</f>
        <v>0</v>
      </c>
      <c r="G21" s="101">
        <f>+E21/E22</f>
        <v>0</v>
      </c>
      <c r="I21" s="23"/>
      <c r="J21" s="104"/>
      <c r="K21" s="105"/>
      <c r="L21" s="26"/>
    </row>
    <row r="22" spans="1:12" x14ac:dyDescent="0.2">
      <c r="A22" s="3">
        <v>13</v>
      </c>
      <c r="B22" s="27" t="s">
        <v>19</v>
      </c>
      <c r="C22" s="28"/>
      <c r="D22" s="29">
        <f>SUM(D19:D21)</f>
        <v>6946551.8300000001</v>
      </c>
      <c r="E22" s="30">
        <f>SUM(E18:E21)</f>
        <v>21230006.866227776</v>
      </c>
      <c r="I22" s="23"/>
      <c r="J22" s="104"/>
      <c r="K22" s="105"/>
      <c r="L22" s="26"/>
    </row>
    <row r="23" spans="1:12" x14ac:dyDescent="0.2">
      <c r="A23" s="3">
        <v>14</v>
      </c>
      <c r="B23" s="31"/>
      <c r="D23" s="35"/>
      <c r="E23" s="36"/>
      <c r="I23" s="35"/>
      <c r="K23" s="105"/>
      <c r="L23" s="26"/>
    </row>
    <row r="24" spans="1:12" x14ac:dyDescent="0.2">
      <c r="A24" s="3">
        <v>15</v>
      </c>
      <c r="B24" s="15" t="s">
        <v>21</v>
      </c>
      <c r="C24" s="4"/>
      <c r="D24" s="99"/>
      <c r="E24" s="100"/>
      <c r="F24" s="101">
        <f>E28/$E$43</f>
        <v>5.037149887759656E-3</v>
      </c>
      <c r="G24" s="102"/>
      <c r="H24" s="103">
        <f>F24*$L$46</f>
        <v>-7173.4605063837917</v>
      </c>
      <c r="I24" s="99"/>
      <c r="J24" s="104">
        <f>SUM('Exhibit J PRP'!K18:K19)</f>
        <v>7.8571428571428577</v>
      </c>
      <c r="K24" s="37"/>
      <c r="L24" s="26"/>
    </row>
    <row r="25" spans="1:12" x14ac:dyDescent="0.2">
      <c r="A25" s="3">
        <v>16</v>
      </c>
      <c r="B25" s="21" t="s">
        <v>22</v>
      </c>
      <c r="C25" s="33">
        <v>375</v>
      </c>
      <c r="D25" s="23">
        <v>117.00101694915254</v>
      </c>
      <c r="E25" s="24">
        <f>+C25*D25</f>
        <v>43875.381355932201</v>
      </c>
      <c r="G25" s="101">
        <f>+E25/E28</f>
        <v>0.10025774932975993</v>
      </c>
      <c r="I25" s="23"/>
      <c r="J25" s="104"/>
      <c r="K25" s="105">
        <f>ROUND((G25*H24)/J24,2)</f>
        <v>-91.53</v>
      </c>
      <c r="L25" s="26"/>
    </row>
    <row r="26" spans="1:12" x14ac:dyDescent="0.2">
      <c r="A26" s="3">
        <v>17</v>
      </c>
      <c r="B26" s="21" t="s">
        <v>23</v>
      </c>
      <c r="C26" s="25">
        <v>0.85500000000000009</v>
      </c>
      <c r="D26" s="23">
        <v>339108.90590000007</v>
      </c>
      <c r="E26" s="24">
        <f>+C26*D26</f>
        <v>289938.11454450007</v>
      </c>
      <c r="G26" s="101">
        <f>+E26/E28</f>
        <v>0.66252513165257032</v>
      </c>
      <c r="I26" s="23">
        <f>ROUND((D26/D28)*SUM('Exhibit J PRP'!K28:K29),0)</f>
        <v>17508</v>
      </c>
      <c r="J26" s="104"/>
      <c r="K26" s="105"/>
      <c r="L26" s="26">
        <f>ROUND(($H$24*G26)/I26,4)</f>
        <v>-0.27150000000000002</v>
      </c>
    </row>
    <row r="27" spans="1:12" x14ac:dyDescent="0.2">
      <c r="A27" s="3">
        <v>18</v>
      </c>
      <c r="B27" s="21" t="s">
        <v>18</v>
      </c>
      <c r="C27" s="25">
        <v>0.63500000000000001</v>
      </c>
      <c r="D27" s="23">
        <v>163484</v>
      </c>
      <c r="E27" s="24">
        <f>+C27*D27</f>
        <v>103812.34</v>
      </c>
      <c r="G27" s="101">
        <f>+E27/E28</f>
        <v>0.23721711901766959</v>
      </c>
      <c r="I27" s="23">
        <f>ROUND((D27/D28)*SUM('Exhibit J PRP'!K28:K29),0)</f>
        <v>8441</v>
      </c>
      <c r="J27" s="104"/>
      <c r="K27" s="105"/>
      <c r="L27" s="26">
        <f>ROUND(($H$24*G27)/I27,4)</f>
        <v>-0.2016</v>
      </c>
    </row>
    <row r="28" spans="1:12" x14ac:dyDescent="0.2">
      <c r="A28" s="3">
        <v>19</v>
      </c>
      <c r="B28" s="27" t="s">
        <v>19</v>
      </c>
      <c r="C28" s="28"/>
      <c r="D28" s="29">
        <f>SUM(D26:D27)</f>
        <v>502592.90590000007</v>
      </c>
      <c r="E28" s="30">
        <f>SUM(E25:E27)</f>
        <v>437625.83590043231</v>
      </c>
      <c r="I28" s="29">
        <f>SUM(I26:I27)</f>
        <v>25949</v>
      </c>
      <c r="J28" s="104"/>
      <c r="K28" s="105"/>
      <c r="L28" s="26"/>
    </row>
    <row r="29" spans="1:12" x14ac:dyDescent="0.2">
      <c r="A29" s="3">
        <v>20</v>
      </c>
      <c r="B29" s="31"/>
      <c r="E29" s="36"/>
      <c r="I29" s="4"/>
      <c r="K29" s="105"/>
      <c r="L29" s="26"/>
    </row>
    <row r="30" spans="1:12" x14ac:dyDescent="0.2">
      <c r="A30" s="3">
        <v>21</v>
      </c>
      <c r="B30" s="15" t="s">
        <v>24</v>
      </c>
      <c r="C30" s="4"/>
      <c r="D30" s="38"/>
      <c r="E30" s="39"/>
      <c r="F30" s="101">
        <f>E34/$E$43</f>
        <v>7.9577559501176148E-2</v>
      </c>
      <c r="G30" s="102"/>
      <c r="H30" s="34">
        <f>F30*$L$46</f>
        <v>-113327.27693159542</v>
      </c>
      <c r="I30" s="38"/>
      <c r="J30" s="104">
        <f>'Exhibit J PRP'!K22</f>
        <v>68</v>
      </c>
      <c r="K30" s="105"/>
      <c r="L30" s="26"/>
    </row>
    <row r="31" spans="1:12" x14ac:dyDescent="0.2">
      <c r="A31" s="3">
        <v>22</v>
      </c>
      <c r="B31" s="21" t="s">
        <v>25</v>
      </c>
      <c r="C31" s="33">
        <v>375</v>
      </c>
      <c r="D31" s="23">
        <v>864.02406779661032</v>
      </c>
      <c r="E31" s="24">
        <f>+C31*D31</f>
        <v>324009.02542372886</v>
      </c>
      <c r="G31" s="101">
        <f>+E31/E34</f>
        <v>4.6864977479282109E-2</v>
      </c>
      <c r="I31" s="23"/>
      <c r="K31" s="105">
        <f>ROUND((G31*H30)/J30,2)</f>
        <v>-78.099999999999994</v>
      </c>
      <c r="L31" s="26"/>
    </row>
    <row r="32" spans="1:12" x14ac:dyDescent="0.2">
      <c r="A32" s="3">
        <v>23</v>
      </c>
      <c r="B32" s="21" t="s">
        <v>26</v>
      </c>
      <c r="C32" s="25">
        <v>0.85500000000000009</v>
      </c>
      <c r="D32" s="23">
        <v>5415185</v>
      </c>
      <c r="E32" s="24">
        <f>+C32*D32</f>
        <v>4629983.1750000007</v>
      </c>
      <c r="G32" s="101">
        <f>+E32/E34</f>
        <v>0.66968522541020314</v>
      </c>
      <c r="I32" s="23">
        <f>ROUND((D32/$D$34)*'Exhibit J PRP'!K32,0)</f>
        <v>474281</v>
      </c>
      <c r="K32" s="105"/>
      <c r="L32" s="26">
        <f>ROUND(($H$30*G32)/I32,4)</f>
        <v>-0.16</v>
      </c>
    </row>
    <row r="33" spans="1:12" x14ac:dyDescent="0.2">
      <c r="A33" s="3">
        <v>24</v>
      </c>
      <c r="B33" s="21" t="s">
        <v>27</v>
      </c>
      <c r="C33" s="25">
        <v>0.63500000000000001</v>
      </c>
      <c r="D33" s="23">
        <v>3086108</v>
      </c>
      <c r="E33" s="24">
        <f>+C33*D33</f>
        <v>1959678.58</v>
      </c>
      <c r="G33" s="101">
        <f>+E33/E34</f>
        <v>0.28344979711051471</v>
      </c>
      <c r="I33" s="23">
        <f>'Exhibit J PRP'!K32-I32</f>
        <v>270292</v>
      </c>
      <c r="K33" s="105"/>
      <c r="L33" s="26">
        <f>ROUND(($H$30*G33)/I33,4)</f>
        <v>-0.1188</v>
      </c>
    </row>
    <row r="34" spans="1:12" x14ac:dyDescent="0.2">
      <c r="A34" s="3">
        <v>25</v>
      </c>
      <c r="B34" s="27" t="s">
        <v>19</v>
      </c>
      <c r="C34" s="28"/>
      <c r="D34" s="29">
        <f>SUM(D32:D33)</f>
        <v>8501293</v>
      </c>
      <c r="E34" s="30">
        <f>SUM(E31:E33)</f>
        <v>6913670.7804237297</v>
      </c>
      <c r="G34" s="106"/>
      <c r="I34" s="29">
        <f>SUM(I32:I33)</f>
        <v>744573</v>
      </c>
      <c r="K34" s="105"/>
      <c r="L34" s="26"/>
    </row>
    <row r="35" spans="1:12" x14ac:dyDescent="0.2">
      <c r="A35" s="3">
        <v>26</v>
      </c>
      <c r="B35" s="21"/>
      <c r="C35" s="4"/>
      <c r="E35" s="36"/>
      <c r="I35" s="4"/>
      <c r="K35" s="105"/>
      <c r="L35" s="26"/>
    </row>
    <row r="36" spans="1:12" x14ac:dyDescent="0.2">
      <c r="A36" s="3">
        <v>27</v>
      </c>
      <c r="B36" s="15" t="s">
        <v>28</v>
      </c>
      <c r="C36" s="4"/>
      <c r="D36" s="99"/>
      <c r="E36" s="100"/>
      <c r="F36" s="101">
        <f>E41/$E$43</f>
        <v>8.6442855676134106E-2</v>
      </c>
      <c r="G36" s="101"/>
      <c r="H36" s="34">
        <f>F36*$L$46</f>
        <v>-123104.2206543466</v>
      </c>
      <c r="I36" s="99"/>
      <c r="J36" s="104">
        <f>'Exhibit J PRP'!K23</f>
        <v>123</v>
      </c>
      <c r="K36" s="105"/>
      <c r="L36" s="26"/>
    </row>
    <row r="37" spans="1:12" x14ac:dyDescent="0.2">
      <c r="A37" s="3">
        <v>28</v>
      </c>
      <c r="B37" s="21" t="s">
        <v>25</v>
      </c>
      <c r="C37" s="33">
        <v>375</v>
      </c>
      <c r="D37" s="23">
        <v>1498.0427118644066</v>
      </c>
      <c r="E37" s="24">
        <f>+C37*D37</f>
        <v>561766.01694915246</v>
      </c>
      <c r="G37" s="106">
        <f>+E37/E41</f>
        <v>7.480115072904564E-2</v>
      </c>
      <c r="I37" s="23"/>
      <c r="J37" s="104"/>
      <c r="K37" s="107">
        <f>ROUND((G37*H36)/J36,2)</f>
        <v>-74.86</v>
      </c>
      <c r="L37" s="26"/>
    </row>
    <row r="38" spans="1:12" x14ac:dyDescent="0.2">
      <c r="A38" s="3">
        <v>29</v>
      </c>
      <c r="B38" s="21" t="s">
        <v>29</v>
      </c>
      <c r="C38" s="25">
        <v>1.7249999999999999</v>
      </c>
      <c r="D38" s="23">
        <v>432173</v>
      </c>
      <c r="E38" s="24">
        <f>+C38*D38</f>
        <v>745498.42499999993</v>
      </c>
      <c r="G38" s="106">
        <f>+E38/E41</f>
        <v>9.9265776807817382E-2</v>
      </c>
      <c r="I38" s="23">
        <f>ROUND((D38/$D$41)*'Exhibit J PRP'!$K$33,0)</f>
        <v>46904</v>
      </c>
      <c r="J38" s="108"/>
      <c r="K38" s="41"/>
      <c r="L38" s="26">
        <f>ROUND(($H$36*G38)/I38,4)</f>
        <v>-0.26050000000000001</v>
      </c>
    </row>
    <row r="39" spans="1:12" x14ac:dyDescent="0.2">
      <c r="A39" s="3">
        <v>30</v>
      </c>
      <c r="B39" s="21" t="s">
        <v>30</v>
      </c>
      <c r="C39" s="25">
        <v>0.96</v>
      </c>
      <c r="D39" s="23">
        <v>5481709</v>
      </c>
      <c r="E39" s="24">
        <f>+C39*D39</f>
        <v>5262440.6399999997</v>
      </c>
      <c r="G39" s="106">
        <f>+E39/E41</f>
        <v>0.70071275876220351</v>
      </c>
      <c r="I39" s="23">
        <f>ROUND((D39/$D$41)*'Exhibit J PRP'!$K$33,0)</f>
        <v>594938</v>
      </c>
      <c r="J39" s="108"/>
      <c r="L39" s="26">
        <f>ROUND(($H$36*G39)/I39,4)</f>
        <v>-0.14499999999999999</v>
      </c>
    </row>
    <row r="40" spans="1:12" x14ac:dyDescent="0.2">
      <c r="A40" s="3">
        <v>31</v>
      </c>
      <c r="B40" s="21" t="s">
        <v>31</v>
      </c>
      <c r="C40" s="25">
        <v>0.77</v>
      </c>
      <c r="D40" s="23">
        <v>1221325</v>
      </c>
      <c r="E40" s="24">
        <f>+C40*D40</f>
        <v>940420.25</v>
      </c>
      <c r="G40" s="106">
        <f>+E40/E41</f>
        <v>0.12522031370093348</v>
      </c>
      <c r="I40" s="23">
        <f>ROUND((D40/$D$41)*'Exhibit J PRP'!$K$33,0)</f>
        <v>132552</v>
      </c>
      <c r="J40" s="108"/>
      <c r="L40" s="26">
        <f>ROUND(($H$36*G40)/I40,4)</f>
        <v>-0.1163</v>
      </c>
    </row>
    <row r="41" spans="1:12" x14ac:dyDescent="0.2">
      <c r="A41" s="3">
        <v>32</v>
      </c>
      <c r="B41" s="27" t="s">
        <v>19</v>
      </c>
      <c r="C41" s="28"/>
      <c r="D41" s="29">
        <f>SUM(D38:D40)</f>
        <v>7135207</v>
      </c>
      <c r="E41" s="30">
        <f>SUM(E37:E40)</f>
        <v>7510125.3319491521</v>
      </c>
      <c r="I41" s="29">
        <f>SUM(I38:I40)</f>
        <v>774394</v>
      </c>
      <c r="J41" s="108"/>
      <c r="L41" s="20"/>
    </row>
    <row r="42" spans="1:12" x14ac:dyDescent="0.2">
      <c r="A42" s="3">
        <v>33</v>
      </c>
      <c r="B42" s="31"/>
      <c r="E42" s="36"/>
    </row>
    <row r="43" spans="1:12" ht="13.5" thickBot="1" x14ac:dyDescent="0.25">
      <c r="A43" s="3">
        <v>34</v>
      </c>
      <c r="B43" s="42" t="s">
        <v>32</v>
      </c>
      <c r="C43" s="43"/>
      <c r="D43" s="109"/>
      <c r="E43" s="44">
        <f>+E41+E34+E28+E22+E15</f>
        <v>86879653.306301087</v>
      </c>
      <c r="F43" s="45"/>
      <c r="H43" s="103"/>
      <c r="I43" s="103"/>
      <c r="J43" s="104"/>
    </row>
    <row r="44" spans="1:12" x14ac:dyDescent="0.2">
      <c r="A44" s="3">
        <v>35</v>
      </c>
      <c r="D44" s="23"/>
      <c r="E44" s="23"/>
    </row>
    <row r="45" spans="1:12" x14ac:dyDescent="0.2">
      <c r="A45" s="3">
        <v>36</v>
      </c>
      <c r="D45" s="23"/>
      <c r="E45" s="23"/>
    </row>
    <row r="46" spans="1:12" x14ac:dyDescent="0.2">
      <c r="A46" s="3">
        <v>37</v>
      </c>
      <c r="D46" s="23"/>
      <c r="E46" s="23"/>
      <c r="H46" s="68"/>
      <c r="I46" s="68"/>
      <c r="J46" s="68" t="s">
        <v>33</v>
      </c>
      <c r="K46" s="68"/>
      <c r="L46" s="98">
        <v>-1424110.9886000017</v>
      </c>
    </row>
    <row r="47" spans="1:12" x14ac:dyDescent="0.2">
      <c r="D47" s="23"/>
      <c r="E47" s="23"/>
    </row>
    <row r="48" spans="1:12" x14ac:dyDescent="0.2">
      <c r="D48" s="23"/>
      <c r="E48" s="23"/>
    </row>
    <row r="49" spans="1:5" x14ac:dyDescent="0.2">
      <c r="A49" s="46"/>
      <c r="D49" s="23"/>
      <c r="E49" s="23"/>
    </row>
    <row r="50" spans="1:5" x14ac:dyDescent="0.2">
      <c r="A50" s="46"/>
      <c r="D50" s="23"/>
      <c r="E50" s="23"/>
    </row>
    <row r="51" spans="1:5" x14ac:dyDescent="0.2">
      <c r="A51" s="46"/>
      <c r="D51" s="23"/>
      <c r="E51" s="23"/>
    </row>
    <row r="52" spans="1:5" x14ac:dyDescent="0.2">
      <c r="D52" s="23"/>
      <c r="E52" s="23"/>
    </row>
    <row r="53" spans="1:5" x14ac:dyDescent="0.2">
      <c r="D53" s="23"/>
      <c r="E53" s="23"/>
    </row>
    <row r="54" spans="1:5" x14ac:dyDescent="0.2">
      <c r="D54" s="23"/>
      <c r="E54" s="23"/>
    </row>
    <row r="55" spans="1:5" x14ac:dyDescent="0.2">
      <c r="D55" s="23"/>
      <c r="E55" s="23"/>
    </row>
    <row r="56" spans="1:5" x14ac:dyDescent="0.2">
      <c r="D56" s="23"/>
      <c r="E56" s="23"/>
    </row>
    <row r="57" spans="1:5" x14ac:dyDescent="0.2">
      <c r="D57" s="23"/>
      <c r="E57" s="23"/>
    </row>
    <row r="58" spans="1:5" x14ac:dyDescent="0.2">
      <c r="D58" s="23"/>
      <c r="E58" s="23"/>
    </row>
    <row r="59" spans="1:5" x14ac:dyDescent="0.2">
      <c r="D59" s="23"/>
      <c r="E59" s="23"/>
    </row>
    <row r="60" spans="1:5" x14ac:dyDescent="0.2">
      <c r="D60" s="23"/>
      <c r="E60" s="23"/>
    </row>
    <row r="61" spans="1:5" x14ac:dyDescent="0.2">
      <c r="D61" s="23"/>
      <c r="E61" s="23"/>
    </row>
    <row r="62" spans="1:5" x14ac:dyDescent="0.2">
      <c r="D62" s="23"/>
      <c r="E62" s="23"/>
    </row>
    <row r="64" spans="1:5" x14ac:dyDescent="0.2">
      <c r="D64" s="23"/>
      <c r="E64" s="23"/>
    </row>
    <row r="65" spans="4:5" x14ac:dyDescent="0.2">
      <c r="D65" s="23"/>
      <c r="E65" s="23"/>
    </row>
    <row r="66" spans="4:5" x14ac:dyDescent="0.2">
      <c r="D66" s="23"/>
      <c r="E66" s="23"/>
    </row>
    <row r="67" spans="4:5" x14ac:dyDescent="0.2">
      <c r="D67" s="23"/>
      <c r="E67" s="23"/>
    </row>
    <row r="68" spans="4:5" x14ac:dyDescent="0.2">
      <c r="D68" s="23"/>
      <c r="E68" s="23"/>
    </row>
    <row r="69" spans="4:5" x14ac:dyDescent="0.2">
      <c r="D69" s="47"/>
      <c r="E69" s="47"/>
    </row>
    <row r="70" spans="4:5" x14ac:dyDescent="0.2">
      <c r="D70" s="23"/>
      <c r="E70" s="23"/>
    </row>
    <row r="71" spans="4:5" x14ac:dyDescent="0.2">
      <c r="D71" s="23"/>
      <c r="E71" s="23"/>
    </row>
    <row r="72" spans="4:5" x14ac:dyDescent="0.2">
      <c r="D72" s="23"/>
      <c r="E72" s="23"/>
    </row>
    <row r="73" spans="4:5" x14ac:dyDescent="0.2">
      <c r="D73" s="23"/>
      <c r="E73" s="23"/>
    </row>
    <row r="74" spans="4:5" x14ac:dyDescent="0.2">
      <c r="D74" s="23"/>
      <c r="E74" s="23"/>
    </row>
    <row r="75" spans="4:5" x14ac:dyDescent="0.2">
      <c r="D75" s="23"/>
      <c r="E75" s="23"/>
    </row>
    <row r="76" spans="4:5" x14ac:dyDescent="0.2">
      <c r="D76" s="23"/>
      <c r="E76" s="23"/>
    </row>
    <row r="77" spans="4:5" x14ac:dyDescent="0.2">
      <c r="D77" s="23"/>
      <c r="E77" s="23"/>
    </row>
    <row r="79" spans="4:5" x14ac:dyDescent="0.2">
      <c r="D79" s="23"/>
      <c r="E79" s="23"/>
    </row>
    <row r="80" spans="4:5" x14ac:dyDescent="0.2">
      <c r="D80" s="23"/>
      <c r="E80" s="23"/>
    </row>
    <row r="81" spans="4:5" x14ac:dyDescent="0.2">
      <c r="D81" s="23"/>
      <c r="E81" s="23"/>
    </row>
    <row r="82" spans="4:5" x14ac:dyDescent="0.2">
      <c r="D82" s="23"/>
      <c r="E82" s="23"/>
    </row>
    <row r="83" spans="4:5" x14ac:dyDescent="0.2">
      <c r="D83" s="23"/>
      <c r="E83" s="23"/>
    </row>
    <row r="94" spans="4:5" x14ac:dyDescent="0.2">
      <c r="D94" s="23"/>
      <c r="E94" s="23"/>
    </row>
  </sheetData>
  <mergeCells count="5">
    <mergeCell ref="A1:L1"/>
    <mergeCell ref="A2:L2"/>
    <mergeCell ref="A3:L3"/>
    <mergeCell ref="A4:L4"/>
    <mergeCell ref="B8:E8"/>
  </mergeCells>
  <pageMargins left="0.5" right="0.5" top="0.5" bottom="0.5" header="0.5" footer="0.5"/>
  <pageSetup scale="70" orientation="landscape" r:id="rId1"/>
  <headerFooter alignWithMargins="0">
    <oddHeader>&amp;LCASE NO. 2018-00039
ATTACHMENT 1
TO STAFF DR NO. 1-02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0805-F725-483D-8A30-7186633B70AD}">
  <sheetPr>
    <pageSetUpPr fitToPage="1"/>
  </sheetPr>
  <dimension ref="A1:U38"/>
  <sheetViews>
    <sheetView topLeftCell="C1" zoomScale="90" zoomScaleNormal="90" zoomScaleSheetLayoutView="80" workbookViewId="0">
      <selection sqref="A1:Q1"/>
    </sheetView>
  </sheetViews>
  <sheetFormatPr defaultColWidth="9.140625" defaultRowHeight="12.75" x14ac:dyDescent="0.2"/>
  <cols>
    <col min="1" max="1" width="9.28515625" style="64" bestFit="1" customWidth="1"/>
    <col min="2" max="2" width="9.140625" style="65"/>
    <col min="3" max="3" width="24.7109375" style="65" bestFit="1" customWidth="1"/>
    <col min="4" max="4" width="26.42578125" style="1" customWidth="1"/>
    <col min="5" max="16" width="11.28515625" style="1" customWidth="1"/>
    <col min="17" max="17" width="12.42578125" style="1" customWidth="1"/>
    <col min="18" max="18" width="9.85546875" style="1" bestFit="1" customWidth="1"/>
    <col min="19" max="21" width="6.5703125" style="1" bestFit="1" customWidth="1"/>
    <col min="22" max="16384" width="9.140625" style="1"/>
  </cols>
  <sheetData>
    <row r="1" spans="1:19" x14ac:dyDescent="0.2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48"/>
      <c r="S1" s="48"/>
    </row>
    <row r="2" spans="1:19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48"/>
      <c r="S2" s="48"/>
    </row>
    <row r="3" spans="1:19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48"/>
      <c r="S3" s="48"/>
    </row>
    <row r="4" spans="1:19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48"/>
      <c r="S4" s="48"/>
    </row>
    <row r="5" spans="1:19" x14ac:dyDescent="0.2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9" x14ac:dyDescent="0.2">
      <c r="A6" s="63"/>
      <c r="B6" s="63"/>
      <c r="C6" s="6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8" spans="1:19" x14ac:dyDescent="0.2">
      <c r="A8" s="63" t="s">
        <v>35</v>
      </c>
    </row>
    <row r="9" spans="1:19" x14ac:dyDescent="0.2">
      <c r="A9" s="66" t="s">
        <v>36</v>
      </c>
      <c r="B9" s="66" t="s">
        <v>37</v>
      </c>
      <c r="C9" s="66" t="s">
        <v>38</v>
      </c>
      <c r="D9" s="49"/>
      <c r="E9" s="12" t="s">
        <v>39</v>
      </c>
      <c r="F9" s="12" t="s">
        <v>40</v>
      </c>
      <c r="G9" s="12" t="s">
        <v>41</v>
      </c>
      <c r="H9" s="12" t="s">
        <v>42</v>
      </c>
      <c r="I9" s="12" t="s">
        <v>43</v>
      </c>
      <c r="J9" s="12" t="s">
        <v>44</v>
      </c>
      <c r="K9" s="12" t="s">
        <v>45</v>
      </c>
      <c r="L9" s="12" t="s">
        <v>46</v>
      </c>
      <c r="M9" s="12" t="s">
        <v>47</v>
      </c>
      <c r="N9" s="12" t="s">
        <v>48</v>
      </c>
      <c r="O9" s="12" t="s">
        <v>49</v>
      </c>
      <c r="P9" s="12" t="s">
        <v>50</v>
      </c>
      <c r="Q9" s="12" t="s">
        <v>0</v>
      </c>
    </row>
    <row r="10" spans="1:19" x14ac:dyDescent="0.2">
      <c r="A10" s="63"/>
      <c r="B10" s="63"/>
      <c r="C10" s="6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9" x14ac:dyDescent="0.2">
      <c r="A11" s="63"/>
      <c r="B11" s="63"/>
      <c r="C11" s="63"/>
      <c r="D11" s="50" t="s">
        <v>51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9" x14ac:dyDescent="0.2">
      <c r="C12" s="6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x14ac:dyDescent="0.2">
      <c r="A13" s="51">
        <v>1</v>
      </c>
      <c r="B13" s="51" t="s">
        <v>52</v>
      </c>
      <c r="C13" s="52" t="s">
        <v>53</v>
      </c>
      <c r="D13" s="53" t="s">
        <v>54</v>
      </c>
      <c r="E13" s="54">
        <v>155089.92172399748</v>
      </c>
      <c r="F13" s="54">
        <v>157194.75217897439</v>
      </c>
      <c r="G13" s="54">
        <v>159284.54813070144</v>
      </c>
      <c r="H13" s="54">
        <v>160109.44120900906</v>
      </c>
      <c r="I13" s="54">
        <v>159363.72984781725</v>
      </c>
      <c r="J13" s="54">
        <v>161270.1048598963</v>
      </c>
      <c r="K13" s="54">
        <v>160074.36070142611</v>
      </c>
      <c r="L13" s="54">
        <v>160210.50248974111</v>
      </c>
      <c r="M13" s="54">
        <v>157533.22823446034</v>
      </c>
      <c r="N13" s="54">
        <v>157524.18678294154</v>
      </c>
      <c r="O13" s="54">
        <v>155763.11294822965</v>
      </c>
      <c r="P13" s="54">
        <v>154270.26884190796</v>
      </c>
      <c r="Q13" s="55">
        <v>1897688.1579491026</v>
      </c>
      <c r="R13" s="37"/>
    </row>
    <row r="14" spans="1:19" x14ac:dyDescent="0.2">
      <c r="A14" s="51">
        <v>2</v>
      </c>
      <c r="B14" s="51" t="s">
        <v>52</v>
      </c>
      <c r="C14" s="52" t="s">
        <v>55</v>
      </c>
      <c r="D14" s="53" t="s">
        <v>54</v>
      </c>
      <c r="E14" s="54">
        <v>17060.835311311541</v>
      </c>
      <c r="F14" s="54">
        <v>17411.840034974779</v>
      </c>
      <c r="G14" s="54">
        <v>17804.965325477609</v>
      </c>
      <c r="H14" s="54">
        <v>17959.407403889436</v>
      </c>
      <c r="I14" s="54">
        <v>17790.925136531077</v>
      </c>
      <c r="J14" s="54">
        <v>18114.852352940299</v>
      </c>
      <c r="K14" s="54">
        <v>18055.682985237065</v>
      </c>
      <c r="L14" s="54">
        <v>17863.8595392403</v>
      </c>
      <c r="M14" s="54">
        <v>17274.422465067502</v>
      </c>
      <c r="N14" s="54">
        <v>17232.248091787675</v>
      </c>
      <c r="O14" s="54">
        <v>17107.733275437717</v>
      </c>
      <c r="P14" s="54">
        <v>17029.409439346611</v>
      </c>
      <c r="Q14" s="55">
        <v>210706.18136124164</v>
      </c>
      <c r="R14" s="37"/>
    </row>
    <row r="15" spans="1:19" x14ac:dyDescent="0.2">
      <c r="A15" s="51">
        <v>3</v>
      </c>
      <c r="B15" s="51" t="s">
        <v>52</v>
      </c>
      <c r="C15" s="52" t="s">
        <v>56</v>
      </c>
      <c r="D15" s="53" t="s">
        <v>54</v>
      </c>
      <c r="E15" s="54">
        <v>1536.784024357599</v>
      </c>
      <c r="F15" s="54">
        <v>1524.8090839080594</v>
      </c>
      <c r="G15" s="54">
        <v>1550.7547882153954</v>
      </c>
      <c r="H15" s="54">
        <v>1545.765229694754</v>
      </c>
      <c r="I15" s="54">
        <v>1531.7944658369574</v>
      </c>
      <c r="J15" s="54">
        <v>1527.8028190204443</v>
      </c>
      <c r="K15" s="54">
        <v>1533.7902892452141</v>
      </c>
      <c r="L15" s="54">
        <v>1531.5947370447896</v>
      </c>
      <c r="M15" s="54">
        <v>1509.7290107534297</v>
      </c>
      <c r="N15" s="54">
        <v>1513.7045973518589</v>
      </c>
      <c r="O15" s="54">
        <v>1567.3750164306509</v>
      </c>
      <c r="P15" s="54">
        <v>1509.7290107534297</v>
      </c>
      <c r="Q15" s="55">
        <v>18383.633072612582</v>
      </c>
      <c r="R15" s="37"/>
    </row>
    <row r="16" spans="1:19" x14ac:dyDescent="0.2">
      <c r="A16" s="51">
        <v>4</v>
      </c>
      <c r="B16" s="51" t="s">
        <v>52</v>
      </c>
      <c r="C16" s="52" t="s">
        <v>57</v>
      </c>
      <c r="D16" s="53" t="s">
        <v>54</v>
      </c>
      <c r="E16" s="54">
        <v>230</v>
      </c>
      <c r="F16" s="54">
        <v>230</v>
      </c>
      <c r="G16" s="54">
        <v>230</v>
      </c>
      <c r="H16" s="54">
        <v>230</v>
      </c>
      <c r="I16" s="54">
        <v>230</v>
      </c>
      <c r="J16" s="54">
        <v>230</v>
      </c>
      <c r="K16" s="54">
        <v>230</v>
      </c>
      <c r="L16" s="54">
        <v>230</v>
      </c>
      <c r="M16" s="54">
        <v>230</v>
      </c>
      <c r="N16" s="54">
        <v>230</v>
      </c>
      <c r="O16" s="54">
        <v>230</v>
      </c>
      <c r="P16" s="54">
        <v>230</v>
      </c>
      <c r="Q16" s="55">
        <v>2760</v>
      </c>
      <c r="R16" s="37"/>
    </row>
    <row r="17" spans="1:21" x14ac:dyDescent="0.2">
      <c r="A17" s="51">
        <v>5</v>
      </c>
      <c r="B17" s="51"/>
      <c r="C17" s="52"/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37"/>
    </row>
    <row r="18" spans="1:21" x14ac:dyDescent="0.2">
      <c r="A18" s="51">
        <v>6</v>
      </c>
      <c r="B18" s="51" t="s">
        <v>58</v>
      </c>
      <c r="C18" s="52" t="s">
        <v>59</v>
      </c>
      <c r="D18" s="53" t="s">
        <v>54</v>
      </c>
      <c r="E18" s="54">
        <v>1.9047619047619049</v>
      </c>
      <c r="F18" s="54">
        <v>2.8571428571428572</v>
      </c>
      <c r="G18" s="54">
        <v>2.8571428571428572</v>
      </c>
      <c r="H18" s="54">
        <v>2.8571428571428572</v>
      </c>
      <c r="I18" s="54">
        <v>2.8571428571428572</v>
      </c>
      <c r="J18" s="54">
        <v>2.8571428571428572</v>
      </c>
      <c r="K18" s="54">
        <v>2.8571428571428572</v>
      </c>
      <c r="L18" s="54">
        <v>3.6281179138321997</v>
      </c>
      <c r="M18" s="54">
        <v>1.8140589569161001</v>
      </c>
      <c r="N18" s="54">
        <v>1.8140589569161001</v>
      </c>
      <c r="O18" s="54">
        <v>1.8140589569161001</v>
      </c>
      <c r="P18" s="54">
        <v>1.8140589569161001</v>
      </c>
      <c r="Q18" s="55">
        <v>29.931972789115644</v>
      </c>
      <c r="R18" s="37"/>
    </row>
    <row r="19" spans="1:21" x14ac:dyDescent="0.2">
      <c r="A19" s="51">
        <v>7</v>
      </c>
      <c r="B19" s="51" t="s">
        <v>58</v>
      </c>
      <c r="C19" s="52" t="s">
        <v>60</v>
      </c>
      <c r="D19" s="53" t="s">
        <v>54</v>
      </c>
      <c r="E19" s="54">
        <v>5</v>
      </c>
      <c r="F19" s="54">
        <v>5</v>
      </c>
      <c r="G19" s="54">
        <v>5</v>
      </c>
      <c r="H19" s="54">
        <v>5</v>
      </c>
      <c r="I19" s="54">
        <v>5</v>
      </c>
      <c r="J19" s="54">
        <v>5</v>
      </c>
      <c r="K19" s="54">
        <v>5</v>
      </c>
      <c r="L19" s="54">
        <v>5</v>
      </c>
      <c r="M19" s="54">
        <v>5</v>
      </c>
      <c r="N19" s="54">
        <v>5</v>
      </c>
      <c r="O19" s="54">
        <v>5</v>
      </c>
      <c r="P19" s="54">
        <v>5</v>
      </c>
      <c r="Q19" s="55">
        <v>60</v>
      </c>
      <c r="R19" s="37"/>
    </row>
    <row r="20" spans="1:21" x14ac:dyDescent="0.2">
      <c r="A20" s="51">
        <v>8</v>
      </c>
      <c r="B20" s="51" t="s">
        <v>58</v>
      </c>
      <c r="C20" s="52" t="s">
        <v>61</v>
      </c>
      <c r="D20" s="53" t="s">
        <v>54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5">
        <v>0</v>
      </c>
      <c r="R20" s="37"/>
    </row>
    <row r="21" spans="1:21" x14ac:dyDescent="0.2">
      <c r="A21" s="51">
        <v>9</v>
      </c>
      <c r="B21" s="51"/>
      <c r="C21" s="52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37"/>
    </row>
    <row r="22" spans="1:21" x14ac:dyDescent="0.2">
      <c r="A22" s="51">
        <v>10</v>
      </c>
      <c r="B22" s="51" t="s">
        <v>62</v>
      </c>
      <c r="C22" s="52" t="s">
        <v>63</v>
      </c>
      <c r="D22" s="53" t="s">
        <v>54</v>
      </c>
      <c r="E22" s="54">
        <v>69</v>
      </c>
      <c r="F22" s="54">
        <v>68</v>
      </c>
      <c r="G22" s="54">
        <v>68</v>
      </c>
      <c r="H22" s="54">
        <v>68</v>
      </c>
      <c r="I22" s="54">
        <v>68</v>
      </c>
      <c r="J22" s="54">
        <v>68</v>
      </c>
      <c r="K22" s="54">
        <v>68</v>
      </c>
      <c r="L22" s="54">
        <v>68</v>
      </c>
      <c r="M22" s="54">
        <v>68</v>
      </c>
      <c r="N22" s="54">
        <v>68</v>
      </c>
      <c r="O22" s="54">
        <v>68</v>
      </c>
      <c r="P22" s="54">
        <v>68</v>
      </c>
      <c r="Q22" s="55">
        <v>817</v>
      </c>
      <c r="R22" s="37"/>
      <c r="S22" s="56"/>
      <c r="T22" s="56"/>
      <c r="U22" s="56"/>
    </row>
    <row r="23" spans="1:21" x14ac:dyDescent="0.2">
      <c r="A23" s="51">
        <v>11</v>
      </c>
      <c r="B23" s="51" t="s">
        <v>64</v>
      </c>
      <c r="C23" s="52" t="s">
        <v>65</v>
      </c>
      <c r="D23" s="53" t="s">
        <v>54</v>
      </c>
      <c r="E23" s="54">
        <v>123</v>
      </c>
      <c r="F23" s="54">
        <v>123</v>
      </c>
      <c r="G23" s="54">
        <v>123</v>
      </c>
      <c r="H23" s="54">
        <v>123</v>
      </c>
      <c r="I23" s="54">
        <v>123</v>
      </c>
      <c r="J23" s="54">
        <v>123</v>
      </c>
      <c r="K23" s="54">
        <v>123</v>
      </c>
      <c r="L23" s="54">
        <v>123</v>
      </c>
      <c r="M23" s="54">
        <v>123</v>
      </c>
      <c r="N23" s="54">
        <v>123</v>
      </c>
      <c r="O23" s="54">
        <v>123</v>
      </c>
      <c r="P23" s="54">
        <v>123</v>
      </c>
      <c r="Q23" s="55">
        <v>1476</v>
      </c>
      <c r="R23" s="37"/>
    </row>
    <row r="24" spans="1:21" x14ac:dyDescent="0.2">
      <c r="A24" s="51">
        <v>12</v>
      </c>
      <c r="B24" s="57"/>
      <c r="C24" s="57"/>
      <c r="D24" s="53"/>
      <c r="E24" s="58">
        <v>174116.44582157137</v>
      </c>
      <c r="F24" s="58">
        <v>176560.25844071436</v>
      </c>
      <c r="G24" s="58">
        <v>179069.12538725158</v>
      </c>
      <c r="H24" s="58">
        <v>180043.47098545037</v>
      </c>
      <c r="I24" s="58">
        <v>179115.30659304242</v>
      </c>
      <c r="J24" s="58">
        <v>181341.61717471416</v>
      </c>
      <c r="K24" s="58">
        <v>180092.69111876554</v>
      </c>
      <c r="L24" s="58">
        <v>180035.58488394006</v>
      </c>
      <c r="M24" s="58">
        <v>176745.19376923819</v>
      </c>
      <c r="N24" s="58">
        <v>176697.95353103802</v>
      </c>
      <c r="O24" s="58">
        <v>174866.03529905496</v>
      </c>
      <c r="P24" s="58">
        <v>173237.22135096492</v>
      </c>
      <c r="Q24" s="58">
        <v>2131920.9043557462</v>
      </c>
      <c r="R24" s="37"/>
    </row>
    <row r="25" spans="1:21" x14ac:dyDescent="0.2">
      <c r="A25" s="51">
        <v>13</v>
      </c>
      <c r="B25" s="57"/>
      <c r="C25" s="57"/>
      <c r="D25" s="57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7"/>
    </row>
    <row r="26" spans="1:21" x14ac:dyDescent="0.2">
      <c r="A26" s="51">
        <v>14</v>
      </c>
      <c r="B26" s="57"/>
      <c r="C26" s="57"/>
      <c r="D26" s="60" t="s">
        <v>66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7"/>
    </row>
    <row r="27" spans="1:21" x14ac:dyDescent="0.2">
      <c r="A27" s="51">
        <v>15</v>
      </c>
      <c r="B27" s="51"/>
      <c r="C27" s="52"/>
      <c r="D27" s="53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61"/>
    </row>
    <row r="28" spans="1:21" x14ac:dyDescent="0.2">
      <c r="A28" s="51">
        <v>16</v>
      </c>
      <c r="B28" s="51" t="s">
        <v>58</v>
      </c>
      <c r="C28" s="52" t="s">
        <v>59</v>
      </c>
      <c r="D28" s="53" t="s">
        <v>54</v>
      </c>
      <c r="E28" s="54">
        <v>109.53793197278914</v>
      </c>
      <c r="F28" s="54">
        <v>727.93622222222234</v>
      </c>
      <c r="G28" s="54">
        <v>1750.4923492063492</v>
      </c>
      <c r="H28" s="54">
        <v>2213.0906349206339</v>
      </c>
      <c r="I28" s="54">
        <v>2232.4891428571427</v>
      </c>
      <c r="J28" s="54">
        <v>1717.9436507936507</v>
      </c>
      <c r="K28" s="54">
        <v>1585.0223174603175</v>
      </c>
      <c r="L28" s="54">
        <v>771.88483212639892</v>
      </c>
      <c r="M28" s="54">
        <v>26.711523663228739</v>
      </c>
      <c r="N28" s="54">
        <v>24.821643673469392</v>
      </c>
      <c r="O28" s="54">
        <v>24.821643673469392</v>
      </c>
      <c r="P28" s="54">
        <v>75.071873796113437</v>
      </c>
      <c r="Q28" s="55">
        <v>11259.823766365787</v>
      </c>
      <c r="R28" s="61"/>
    </row>
    <row r="29" spans="1:21" x14ac:dyDescent="0.2">
      <c r="A29" s="51">
        <v>17</v>
      </c>
      <c r="B29" s="51" t="s">
        <v>58</v>
      </c>
      <c r="C29" s="52" t="s">
        <v>60</v>
      </c>
      <c r="D29" s="53" t="s">
        <v>54</v>
      </c>
      <c r="E29" s="54">
        <v>15546.3</v>
      </c>
      <c r="F29" s="54">
        <v>15424.5</v>
      </c>
      <c r="G29" s="54">
        <v>20789.3</v>
      </c>
      <c r="H29" s="54">
        <v>11329</v>
      </c>
      <c r="I29" s="54">
        <v>12729.2</v>
      </c>
      <c r="J29" s="54">
        <v>27997.4</v>
      </c>
      <c r="K29" s="54">
        <v>24363.8</v>
      </c>
      <c r="L29" s="54">
        <v>25322.400000000001</v>
      </c>
      <c r="M29" s="54">
        <v>17899.900000000001</v>
      </c>
      <c r="N29" s="54">
        <v>12783</v>
      </c>
      <c r="O29" s="54">
        <v>17987.3</v>
      </c>
      <c r="P29" s="54">
        <v>13898.4</v>
      </c>
      <c r="Q29" s="55">
        <v>216070.5</v>
      </c>
      <c r="R29" s="61"/>
    </row>
    <row r="30" spans="1:21" x14ac:dyDescent="0.2">
      <c r="A30" s="51">
        <v>18</v>
      </c>
      <c r="B30" s="51" t="s">
        <v>58</v>
      </c>
      <c r="C30" s="52" t="s">
        <v>61</v>
      </c>
      <c r="D30" s="53" t="s">
        <v>54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5">
        <v>0</v>
      </c>
      <c r="R30" s="61"/>
    </row>
    <row r="31" spans="1:21" x14ac:dyDescent="0.2">
      <c r="A31" s="51">
        <v>19</v>
      </c>
      <c r="B31" s="51"/>
      <c r="C31" s="52"/>
      <c r="D31" s="53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61"/>
    </row>
    <row r="32" spans="1:21" x14ac:dyDescent="0.2">
      <c r="A32" s="51">
        <v>20</v>
      </c>
      <c r="B32" s="51" t="s">
        <v>62</v>
      </c>
      <c r="C32" s="52" t="s">
        <v>63</v>
      </c>
      <c r="D32" s="53" t="s">
        <v>54</v>
      </c>
      <c r="E32" s="54">
        <v>619139</v>
      </c>
      <c r="F32" s="54">
        <v>721674</v>
      </c>
      <c r="G32" s="54">
        <v>726744</v>
      </c>
      <c r="H32" s="54">
        <v>737812</v>
      </c>
      <c r="I32" s="54">
        <v>810248</v>
      </c>
      <c r="J32" s="54">
        <v>716816</v>
      </c>
      <c r="K32" s="54">
        <v>744573</v>
      </c>
      <c r="L32" s="54">
        <v>709614</v>
      </c>
      <c r="M32" s="54">
        <v>656164</v>
      </c>
      <c r="N32" s="54">
        <v>559736</v>
      </c>
      <c r="O32" s="54">
        <v>595280</v>
      </c>
      <c r="P32" s="54">
        <v>657551</v>
      </c>
      <c r="Q32" s="55">
        <v>8255351</v>
      </c>
      <c r="R32" s="61"/>
    </row>
    <row r="33" spans="1:18" x14ac:dyDescent="0.2">
      <c r="A33" s="51">
        <v>21</v>
      </c>
      <c r="B33" s="51" t="s">
        <v>64</v>
      </c>
      <c r="C33" s="52" t="s">
        <v>65</v>
      </c>
      <c r="D33" s="53" t="s">
        <v>54</v>
      </c>
      <c r="E33" s="54">
        <v>594621</v>
      </c>
      <c r="F33" s="54">
        <v>717903</v>
      </c>
      <c r="G33" s="54">
        <v>849833</v>
      </c>
      <c r="H33" s="54">
        <v>782315</v>
      </c>
      <c r="I33" s="54">
        <v>926626</v>
      </c>
      <c r="J33" s="54">
        <v>719010</v>
      </c>
      <c r="K33" s="54">
        <v>774395</v>
      </c>
      <c r="L33" s="54">
        <v>681722</v>
      </c>
      <c r="M33" s="54">
        <v>557142</v>
      </c>
      <c r="N33" s="54">
        <v>528613</v>
      </c>
      <c r="O33" s="54">
        <v>495418</v>
      </c>
      <c r="P33" s="54">
        <v>550828</v>
      </c>
      <c r="Q33" s="55">
        <v>8178426</v>
      </c>
      <c r="R33" s="61"/>
    </row>
    <row r="34" spans="1:18" x14ac:dyDescent="0.2">
      <c r="A34" s="51">
        <v>22</v>
      </c>
      <c r="B34" s="57"/>
      <c r="C34" s="57"/>
      <c r="D34" s="53"/>
      <c r="E34" s="58">
        <v>1229415.8379319729</v>
      </c>
      <c r="F34" s="58">
        <v>1455729.4362222222</v>
      </c>
      <c r="G34" s="58">
        <v>1599116.7923492063</v>
      </c>
      <c r="H34" s="58">
        <v>1533669.0906349206</v>
      </c>
      <c r="I34" s="58">
        <v>1751835.6891428572</v>
      </c>
      <c r="J34" s="58">
        <v>1465541.3436507937</v>
      </c>
      <c r="K34" s="58">
        <v>1544916.8223174603</v>
      </c>
      <c r="L34" s="58">
        <v>1417430.2848321265</v>
      </c>
      <c r="M34" s="58">
        <v>1231232.6115236632</v>
      </c>
      <c r="N34" s="58">
        <v>1101156.8216436733</v>
      </c>
      <c r="O34" s="58">
        <v>1108710.1216436736</v>
      </c>
      <c r="P34" s="58">
        <v>1222352.4718737961</v>
      </c>
      <c r="Q34" s="58">
        <v>16661107.323766366</v>
      </c>
      <c r="R34" s="61"/>
    </row>
    <row r="37" spans="1:18" x14ac:dyDescent="0.2">
      <c r="A37" s="67" t="s">
        <v>34</v>
      </c>
    </row>
    <row r="38" spans="1:18" x14ac:dyDescent="0.2">
      <c r="A38" s="67"/>
    </row>
  </sheetData>
  <mergeCells count="5">
    <mergeCell ref="A1:Q1"/>
    <mergeCell ref="A2:Q2"/>
    <mergeCell ref="A3:Q3"/>
    <mergeCell ref="A4:Q4"/>
    <mergeCell ref="A5:Q5"/>
  </mergeCells>
  <pageMargins left="0.75" right="0.75" top="1" bottom="1" header="0.5" footer="0.5"/>
  <pageSetup scale="55" fitToHeight="0" orientation="landscape" r:id="rId1"/>
  <headerFooter alignWithMargins="0">
    <oddHeader>&amp;LCASE NO. 2018-00039
ATTACHMENT 1
TO STAFF DR NO. 1-02&amp;RExhibit J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Exhibit I Three Mo</vt:lpstr>
      <vt:lpstr>Exhibit I One Mo</vt:lpstr>
      <vt:lpstr>Exhibit J PRP</vt:lpstr>
      <vt:lpstr>'Exhibit I One Mo'!Print_Area</vt:lpstr>
      <vt:lpstr>'Exhibit I Three Mo'!Print_Area</vt:lpstr>
      <vt:lpstr>'Exhibit J PRP'!Print_Area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K Story</dc:creator>
  <cp:lastModifiedBy>Eric J Wilen</cp:lastModifiedBy>
  <cp:lastPrinted>2020-03-13T19:26:18Z</cp:lastPrinted>
  <dcterms:created xsi:type="dcterms:W3CDTF">2020-03-03T13:57:43Z</dcterms:created>
  <dcterms:modified xsi:type="dcterms:W3CDTF">2020-03-13T19:26:24Z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