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968" windowHeight="8832"/>
  </bookViews>
  <sheets>
    <sheet name="Staff-DR-01-004" sheetId="1" r:id="rId1"/>
  </sheets>
  <definedNames>
    <definedName name="_xlnm.Print_Area" localSheetId="0">'Staff-DR-01-004'!$A$1:$T$26</definedName>
  </definedNames>
  <calcPr calcId="145621" iterate="1"/>
</workbook>
</file>

<file path=xl/calcChain.xml><?xml version="1.0" encoding="utf-8"?>
<calcChain xmlns="http://schemas.openxmlformats.org/spreadsheetml/2006/main">
  <c r="C17" i="1" l="1"/>
  <c r="E15" i="1"/>
  <c r="I15" i="1" s="1"/>
  <c r="E13" i="1"/>
  <c r="I13" i="1" s="1"/>
  <c r="E11" i="1"/>
  <c r="I11" i="1" s="1"/>
  <c r="E9" i="1"/>
  <c r="E17" i="1" s="1"/>
  <c r="I9" i="1" l="1"/>
  <c r="I17" i="1" s="1"/>
</calcChain>
</file>

<file path=xl/comments1.xml><?xml version="1.0" encoding="utf-8"?>
<comments xmlns="http://schemas.openxmlformats.org/spreadsheetml/2006/main">
  <authors>
    <author>Czupik, Ted Jr</author>
  </authors>
  <commentList>
    <comment ref="C9" authorId="0">
      <text>
        <r>
          <rPr>
            <sz val="8"/>
            <color indexed="81"/>
            <rFont val="Tahoma"/>
            <family val="2"/>
          </rPr>
          <t xml:space="preserve">Per Jordan Morgan: Includes DEK portion of Cinergy receivable loan balance
</t>
        </r>
      </text>
    </comment>
    <comment ref="C11" authorId="0">
      <text>
        <r>
          <rPr>
            <sz val="8"/>
            <color indexed="81"/>
            <rFont val="Tahoma"/>
            <family val="2"/>
          </rPr>
          <t xml:space="preserve">Per Jordan Morgan - Consistent with rate case methodology
</t>
        </r>
      </text>
    </comment>
  </commentList>
</comments>
</file>

<file path=xl/sharedStrings.xml><?xml version="1.0" encoding="utf-8"?>
<sst xmlns="http://schemas.openxmlformats.org/spreadsheetml/2006/main" count="27" uniqueCount="27">
  <si>
    <t>DUKE ENERGY KENTUCKY, INC.</t>
  </si>
  <si>
    <t>TOTAL COMPANY CAPITAL STRUCTURE</t>
  </si>
  <si>
    <t>AS OF DECEMBER 31, 2017</t>
  </si>
  <si>
    <t>Average</t>
  </si>
  <si>
    <t>Component of</t>
  </si>
  <si>
    <t>Per Books</t>
  </si>
  <si>
    <t>Actual</t>
  </si>
  <si>
    <t>Weighted</t>
  </si>
  <si>
    <t>Capitalization</t>
  </si>
  <si>
    <t>12/31/2017</t>
  </si>
  <si>
    <t>Ratios</t>
  </si>
  <si>
    <t>Rates</t>
  </si>
  <si>
    <t>Cost</t>
  </si>
  <si>
    <t>(1)</t>
  </si>
  <si>
    <t>(2)</t>
  </si>
  <si>
    <t>Preferred Stock</t>
  </si>
  <si>
    <t>Common Equity</t>
  </si>
  <si>
    <t>(3)</t>
  </si>
  <si>
    <r>
      <t xml:space="preserve">Short-Term Debt </t>
    </r>
    <r>
      <rPr>
        <vertAlign val="superscript"/>
        <sz val="10"/>
        <color theme="1"/>
        <rFont val="Arial"/>
        <family val="2"/>
      </rPr>
      <t>(4)</t>
    </r>
  </si>
  <si>
    <r>
      <t xml:space="preserve">Long-Term Debt </t>
    </r>
    <r>
      <rPr>
        <vertAlign val="superscript"/>
        <sz val="10"/>
        <color theme="1"/>
        <rFont val="Arial"/>
        <family val="2"/>
      </rPr>
      <t>(5)</t>
    </r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</si>
  <si>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Source:  Staff-DR-01-003c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</si>
  <si>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Source:  Staff-DR-01-003b</t>
    </r>
  </si>
  <si>
    <r>
      <rPr>
        <vertAlign val="superscript"/>
        <sz val="10"/>
        <color theme="1"/>
        <rFont val="Arial"/>
        <family val="2"/>
      </rPr>
      <t>(3)</t>
    </r>
    <r>
      <rPr>
        <sz val="10"/>
        <color theme="1"/>
        <rFont val="Arial"/>
        <family val="2"/>
      </rPr>
      <t xml:space="preserve"> Source:  Staff-DR-01-003a</t>
    </r>
  </si>
  <si>
    <r>
      <rPr>
        <vertAlign val="superscript"/>
        <sz val="10"/>
        <color theme="1"/>
        <rFont val="Arial"/>
        <family val="2"/>
      </rPr>
      <t>(5)</t>
    </r>
    <r>
      <rPr>
        <sz val="10"/>
        <color theme="1"/>
        <rFont val="Arial"/>
        <family val="2"/>
      </rPr>
      <t xml:space="preserve"> Long-Term Debt is net of unamortized loss on reacquired debt and unamortized debt expense</t>
    </r>
  </si>
  <si>
    <r>
      <rPr>
        <vertAlign val="superscript"/>
        <sz val="10"/>
        <color theme="1"/>
        <rFont val="Arial"/>
        <family val="2"/>
      </rPr>
      <t>(4)</t>
    </r>
    <r>
      <rPr>
        <sz val="10"/>
        <color theme="1"/>
        <rFont val="Arial"/>
        <family val="2"/>
      </rPr>
      <t xml:space="preserve"> Short-Term Debt includes Duke Energy Kentucky portion of CRC financing, which is not reflected on Duke Energy Kentucky's balance sheet provided in response to Staff-DR-01-001</t>
    </r>
  </si>
  <si>
    <r>
      <t xml:space="preserve">Total Capitalization </t>
    </r>
    <r>
      <rPr>
        <vertAlign val="superscript"/>
        <sz val="10"/>
        <color theme="1"/>
        <rFont val="Arial"/>
        <family val="2"/>
      </rPr>
      <t>(6)</t>
    </r>
  </si>
  <si>
    <r>
      <rPr>
        <vertAlign val="superscript"/>
        <sz val="10"/>
        <color theme="1"/>
        <rFont val="Arial"/>
        <family val="2"/>
      </rPr>
      <t>(6)</t>
    </r>
    <r>
      <rPr>
        <sz val="10"/>
        <color theme="1"/>
        <rFont val="Arial"/>
        <family val="2"/>
      </rPr>
      <t>Capitalization per this schedule is prepared on a regulatory basis; Capitalization provided in response to Staff-DR-01-001 is prepared on a "per books" basis and differ for the reasons noted in footnotes 4 and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</si>
</sst>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00%"/>
  </numFmts>
  <fonts count="8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sz val="10"/>
      <color rgb="FF0000FF"/>
      <name val="Arial"/>
      <family val="2"/>
    </font>
    <font>
      <sz val="8"/>
      <color indexed="81"/>
      <name val="Tahoma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0" xfId="1" applyFont="1" applyFill="1" applyAlignment="1" applyProtection="1">
      <alignment horizontal="left"/>
    </xf>
    <xf numFmtId="0" fontId="0" fillId="0" borderId="0" xfId="0" applyBorder="1"/>
    <xf numFmtId="0" fontId="3" fillId="0" borderId="0" xfId="1" applyFont="1" applyFill="1" applyAlignment="1" applyProtection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0" xfId="2" applyFont="1" applyFill="1"/>
    <xf numFmtId="0" fontId="2" fillId="0" borderId="0" xfId="2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42" fontId="5" fillId="0" borderId="0" xfId="0" applyNumberFormat="1" applyFont="1"/>
    <xf numFmtId="10" fontId="0" fillId="0" borderId="0" xfId="0" applyNumberFormat="1"/>
    <xf numFmtId="10" fontId="0" fillId="0" borderId="0" xfId="0" applyNumberFormat="1" applyBorder="1"/>
    <xf numFmtId="164" fontId="5" fillId="0" borderId="0" xfId="0" applyNumberFormat="1" applyFont="1" applyFill="1"/>
    <xf numFmtId="10" fontId="5" fillId="0" borderId="0" xfId="0" applyNumberFormat="1" applyFont="1" applyFill="1"/>
    <xf numFmtId="42" fontId="0" fillId="0" borderId="0" xfId="0" applyNumberFormat="1"/>
    <xf numFmtId="42" fontId="0" fillId="0" borderId="2" xfId="0" applyNumberFormat="1" applyBorder="1"/>
    <xf numFmtId="10" fontId="0" fillId="0" borderId="2" xfId="0" applyNumberFormat="1" applyBorder="1"/>
    <xf numFmtId="0" fontId="0" fillId="0" borderId="0" xfId="0" quotePrefix="1"/>
    <xf numFmtId="10" fontId="7" fillId="0" borderId="0" xfId="0" quotePrefix="1" applyNumberFormat="1" applyFont="1" applyBorder="1" applyAlignment="1">
      <alignment horizontal="left"/>
    </xf>
    <xf numFmtId="10" fontId="0" fillId="0" borderId="0" xfId="0" applyNumberFormat="1" applyBorder="1" applyAlignment="1">
      <alignment horizontal="left"/>
    </xf>
  </cellXfs>
  <cellStyles count="3">
    <cellStyle name="Normal" xfId="0" builtinId="0"/>
    <cellStyle name="Normal_KPSC GAS SFRs-Forward Looking" xfId="1"/>
    <cellStyle name="Normal_SCH_D2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selection activeCell="A25" sqref="A25"/>
    </sheetView>
  </sheetViews>
  <sheetFormatPr defaultRowHeight="13.2" x14ac:dyDescent="0.25"/>
  <cols>
    <col min="1" max="1" width="21.6640625" customWidth="1"/>
    <col min="2" max="2" width="1.6640625" style="2" customWidth="1"/>
    <col min="3" max="3" width="17" customWidth="1"/>
    <col min="4" max="4" width="1.33203125" style="2" customWidth="1"/>
    <col min="5" max="5" width="13.6640625" customWidth="1"/>
    <col min="6" max="6" width="1.109375" style="2" customWidth="1"/>
    <col min="7" max="7" width="13.109375" customWidth="1"/>
    <col min="8" max="8" width="5.33203125" style="2" customWidth="1"/>
    <col min="9" max="9" width="14.6640625" customWidth="1"/>
  </cols>
  <sheetData>
    <row r="1" spans="1:9" x14ac:dyDescent="0.25">
      <c r="A1" s="1" t="s">
        <v>0</v>
      </c>
    </row>
    <row r="2" spans="1:9" x14ac:dyDescent="0.25">
      <c r="A2" s="3" t="s">
        <v>1</v>
      </c>
      <c r="B2" s="4"/>
      <c r="C2" s="5"/>
      <c r="G2" s="6"/>
      <c r="H2" s="7"/>
      <c r="I2" s="6"/>
    </row>
    <row r="3" spans="1:9" x14ac:dyDescent="0.25">
      <c r="A3" s="3" t="s">
        <v>2</v>
      </c>
    </row>
    <row r="5" spans="1:9" x14ac:dyDescent="0.25">
      <c r="A5" s="8"/>
      <c r="B5" s="9"/>
      <c r="C5" s="8"/>
      <c r="D5" s="9"/>
      <c r="E5" s="8"/>
      <c r="F5" s="9"/>
      <c r="G5" s="8"/>
      <c r="H5" s="9"/>
      <c r="I5" s="8" t="s">
        <v>3</v>
      </c>
    </row>
    <row r="6" spans="1:9" x14ac:dyDescent="0.25">
      <c r="A6" s="8" t="s">
        <v>4</v>
      </c>
      <c r="B6" s="9"/>
      <c r="C6" s="8" t="s">
        <v>5</v>
      </c>
      <c r="D6" s="9"/>
      <c r="E6" s="8"/>
      <c r="F6" s="9"/>
      <c r="G6" s="8" t="s">
        <v>6</v>
      </c>
      <c r="H6" s="9"/>
      <c r="I6" s="8" t="s">
        <v>7</v>
      </c>
    </row>
    <row r="7" spans="1:9" x14ac:dyDescent="0.25">
      <c r="A7" s="10" t="s">
        <v>8</v>
      </c>
      <c r="B7" s="9"/>
      <c r="C7" s="11" t="s">
        <v>9</v>
      </c>
      <c r="D7" s="9"/>
      <c r="E7" s="10" t="s">
        <v>10</v>
      </c>
      <c r="F7" s="9"/>
      <c r="G7" s="10" t="s">
        <v>11</v>
      </c>
      <c r="H7" s="9"/>
      <c r="I7" s="10" t="s">
        <v>12</v>
      </c>
    </row>
    <row r="9" spans="1:9" ht="15.6" x14ac:dyDescent="0.25">
      <c r="A9" t="s">
        <v>18</v>
      </c>
      <c r="C9" s="12">
        <v>33625174</v>
      </c>
      <c r="E9" s="13">
        <f>ROUND(C9/$C$17,4)</f>
        <v>3.3799999999999997E-2</v>
      </c>
      <c r="F9" s="14"/>
      <c r="G9" s="15">
        <v>1.711E-2</v>
      </c>
      <c r="H9" s="21" t="s">
        <v>13</v>
      </c>
      <c r="I9" s="13">
        <f>ROUND(E9*G9,4)</f>
        <v>5.9999999999999995E-4</v>
      </c>
    </row>
    <row r="10" spans="1:9" x14ac:dyDescent="0.25">
      <c r="C10" s="12"/>
      <c r="E10" s="13"/>
      <c r="F10" s="14"/>
      <c r="G10" s="15"/>
      <c r="H10" s="22"/>
      <c r="I10" s="13"/>
    </row>
    <row r="11" spans="1:9" ht="15.6" x14ac:dyDescent="0.25">
      <c r="A11" t="s">
        <v>19</v>
      </c>
      <c r="C11" s="12">
        <v>448744874</v>
      </c>
      <c r="E11" s="13">
        <f>ROUND(C11/$C$17,4)</f>
        <v>0.4516</v>
      </c>
      <c r="F11" s="14"/>
      <c r="G11" s="15">
        <v>4.011E-2</v>
      </c>
      <c r="H11" s="21" t="s">
        <v>14</v>
      </c>
      <c r="I11" s="13">
        <f>ROUND(E11*G11,4)</f>
        <v>1.8100000000000002E-2</v>
      </c>
    </row>
    <row r="12" spans="1:9" x14ac:dyDescent="0.25">
      <c r="C12" s="12"/>
      <c r="E12" s="13"/>
      <c r="F12" s="14"/>
      <c r="G12" s="15"/>
      <c r="H12" s="22"/>
      <c r="I12" s="13"/>
    </row>
    <row r="13" spans="1:9" x14ac:dyDescent="0.25">
      <c r="A13" t="s">
        <v>15</v>
      </c>
      <c r="C13" s="12">
        <v>0</v>
      </c>
      <c r="E13" s="13">
        <f>ROUND(C13/$C$17,4)</f>
        <v>0</v>
      </c>
      <c r="F13" s="14"/>
      <c r="G13" s="15">
        <v>0</v>
      </c>
      <c r="H13" s="22"/>
      <c r="I13" s="13">
        <f>ROUND(E13*G13,4)</f>
        <v>0</v>
      </c>
    </row>
    <row r="14" spans="1:9" x14ac:dyDescent="0.25">
      <c r="C14" s="12"/>
      <c r="E14" s="13"/>
      <c r="F14" s="14"/>
      <c r="G14" s="15"/>
      <c r="H14" s="22"/>
      <c r="I14" s="13"/>
    </row>
    <row r="15" spans="1:9" ht="15.6" x14ac:dyDescent="0.25">
      <c r="A15" t="s">
        <v>16</v>
      </c>
      <c r="C15" s="12">
        <v>511414429</v>
      </c>
      <c r="E15" s="13">
        <f>ROUND(C15/$C$17,4)</f>
        <v>0.51459999999999995</v>
      </c>
      <c r="F15" s="14"/>
      <c r="G15" s="16">
        <v>6.7599999999999993E-2</v>
      </c>
      <c r="H15" s="21" t="s">
        <v>17</v>
      </c>
      <c r="I15" s="13">
        <f>ROUND(E15*G15,4)</f>
        <v>3.4799999999999998E-2</v>
      </c>
    </row>
    <row r="16" spans="1:9" x14ac:dyDescent="0.25">
      <c r="C16" s="17"/>
    </row>
    <row r="17" spans="1:9" ht="16.2" thickBot="1" x14ac:dyDescent="0.3">
      <c r="A17" t="s">
        <v>25</v>
      </c>
      <c r="C17" s="18">
        <f>SUM(C9:C15)</f>
        <v>993784477</v>
      </c>
      <c r="E17" s="19">
        <f>SUM(E9:E15)</f>
        <v>1</v>
      </c>
      <c r="I17" s="19">
        <f>SUM(I9:I15)</f>
        <v>5.3499999999999999E-2</v>
      </c>
    </row>
    <row r="18" spans="1:9" ht="13.8" thickTop="1" x14ac:dyDescent="0.25"/>
    <row r="19" spans="1:9" ht="15.6" x14ac:dyDescent="0.25">
      <c r="A19" t="s">
        <v>20</v>
      </c>
    </row>
    <row r="20" spans="1:9" ht="15.6" x14ac:dyDescent="0.25">
      <c r="A20" t="s">
        <v>21</v>
      </c>
    </row>
    <row r="21" spans="1:9" ht="15.6" x14ac:dyDescent="0.25">
      <c r="A21" t="s">
        <v>22</v>
      </c>
    </row>
    <row r="22" spans="1:9" ht="15.6" x14ac:dyDescent="0.25">
      <c r="A22" s="20" t="s">
        <v>24</v>
      </c>
    </row>
    <row r="23" spans="1:9" ht="15.6" x14ac:dyDescent="0.25">
      <c r="A23" s="20" t="s">
        <v>23</v>
      </c>
    </row>
    <row r="24" spans="1:9" ht="15.6" x14ac:dyDescent="0.25">
      <c r="A24" s="20" t="s">
        <v>26</v>
      </c>
    </row>
    <row r="26" spans="1:9" x14ac:dyDescent="0.25">
      <c r="C26" s="17"/>
    </row>
    <row r="28" spans="1:9" x14ac:dyDescent="0.25">
      <c r="C28" s="17"/>
    </row>
  </sheetData>
  <pageMargins left="1" right="1" top="1.49" bottom="0.75" header="1" footer="0.3"/>
  <pageSetup scale="61" orientation="landscape" r:id="rId1"/>
  <headerFooter>
    <oddHeader>&amp;RKyPSC Case No. 2018-00036
STAFF-DR-01-004 Attachment
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COVINGTON</Witness>
  </documentManagement>
</p:properties>
</file>

<file path=customXml/itemProps1.xml><?xml version="1.0" encoding="utf-8"?>
<ds:datastoreItem xmlns:ds="http://schemas.openxmlformats.org/officeDocument/2006/customXml" ds:itemID="{032A4F9F-CDE3-4134-8FF9-7BB45C411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AD245-D546-4306-9DF4-B159C06B1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BE5264-A303-4358-8250-300F0ECD4DFD}">
  <ds:schemaRefs>
    <ds:schemaRef ds:uri="http://schemas.microsoft.com/office/2006/documentManagement/types"/>
    <ds:schemaRef ds:uri="http://schemas.microsoft.com/office/2006/metadata/properties"/>
    <ds:schemaRef ds:uri="2612a682-5ffb-4b9c-9555-017618935178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Staff-DR-01-004</vt:lpstr>
      <vt:lpstr>'Staff-DR-01-004'!Print_Area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Average Weighted Cost o Capital 12-31-2017</dc:subject>
  <dc:creator>Czupik, Ted Jr</dc:creator>
  <cp:lastModifiedBy>Frisch, Adele M</cp:lastModifiedBy>
  <cp:lastPrinted>2018-04-18T13:36:16Z</cp:lastPrinted>
  <dcterms:created xsi:type="dcterms:W3CDTF">2018-04-13T20:00:27Z</dcterms:created>
  <dcterms:modified xsi:type="dcterms:W3CDTF">2018-04-18T13:36:17Z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0x010100A729F04082C32441BA3EBCE2BF6ACA4A</vt:lpwstr>
  </property>
</Properties>
</file>