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880" windowWidth="28836" windowHeight="5940"/>
  </bookViews>
  <sheets>
    <sheet name="Staff-DR-01-002 Gas RB" sheetId="1" r:id="rId1"/>
  </sheets>
  <definedNames>
    <definedName name="_xlnm.Print_Area" localSheetId="0">'Staff-DR-01-002 Gas RB'!$A$1:$D$44</definedName>
  </definedNames>
  <calcPr calcId="145621" iterate="1"/>
</workbook>
</file>

<file path=xl/calcChain.xml><?xml version="1.0" encoding="utf-8"?>
<calcChain xmlns="http://schemas.openxmlformats.org/spreadsheetml/2006/main">
  <c r="D44" i="1" l="1"/>
  <c r="D35" i="1" l="1"/>
  <c r="D42" i="1" s="1"/>
  <c r="D29" i="1"/>
  <c r="D23" i="1"/>
  <c r="D31" i="1" s="1"/>
  <c r="D14" i="1"/>
</calcChain>
</file>

<file path=xl/sharedStrings.xml><?xml version="1.0" encoding="utf-8"?>
<sst xmlns="http://schemas.openxmlformats.org/spreadsheetml/2006/main" count="27" uniqueCount="27">
  <si>
    <t>DUKE ENERGY KENTUCKY, INC.</t>
  </si>
  <si>
    <t>GAS NET INVESTMENT RATE BASE</t>
  </si>
  <si>
    <t>CALENDAR YEAR ENDING DECEMBER 31, 2017</t>
  </si>
  <si>
    <t>Line</t>
  </si>
  <si>
    <t>No.</t>
  </si>
  <si>
    <t>Description</t>
  </si>
  <si>
    <t>Amount</t>
  </si>
  <si>
    <t xml:space="preserve">Total Utility Plant in Service (Accts 101 &amp; 106) </t>
  </si>
  <si>
    <t xml:space="preserve">Accumulated Depreciation (Acct 108) </t>
  </si>
  <si>
    <t>Net Plant in Service (Line 1 + Line 3)</t>
  </si>
  <si>
    <t>Construction Work in Progress (Account 107)</t>
  </si>
  <si>
    <t>Working Capital:</t>
  </si>
  <si>
    <t xml:space="preserve">Materials &amp; Supplies - </t>
  </si>
  <si>
    <t xml:space="preserve">Propane Inventory (Account 151) </t>
  </si>
  <si>
    <t xml:space="preserve">Other Material and Supplies (Accts. 154 &amp; 163) </t>
  </si>
  <si>
    <t>Total Materials &amp; Supplies</t>
  </si>
  <si>
    <t xml:space="preserve">Gas Stored Underground (Account 164) </t>
  </si>
  <si>
    <t xml:space="preserve">Prepayments (Account 165) </t>
  </si>
  <si>
    <t>Cash Working Capital Allowance</t>
  </si>
  <si>
    <t>Total Working Capital</t>
  </si>
  <si>
    <t>Other Items:</t>
  </si>
  <si>
    <t xml:space="preserve">Accum. Deferred Income Taxes (Accts 190, 282, &amp; 283) </t>
  </si>
  <si>
    <t>Excess ADIT (Account 254)</t>
  </si>
  <si>
    <t>Customer Advances for Construction (Account 252)</t>
  </si>
  <si>
    <t xml:space="preserve"> Investment Tax Credits</t>
  </si>
  <si>
    <t>Total Other Items</t>
  </si>
  <si>
    <t>Net Original Cost Rate Base (Line 5 + Line 7 + Line 22 + Line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</si>
</sst>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sz val="10"/>
      <color rgb="FF0000FF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0" borderId="0" xfId="1" applyFont="1" applyFill="1" applyAlignment="1" applyProtection="1">
      <alignment horizontal="left"/>
    </xf>
    <xf numFmtId="0" fontId="2" fillId="0" borderId="0" xfId="1" applyFont="1" applyFill="1"/>
    <xf numFmtId="0" fontId="3" fillId="0" borderId="0" xfId="1" applyFont="1" applyFill="1" applyAlignment="1" applyProtection="1">
      <alignment horizontal="left"/>
    </xf>
    <xf numFmtId="0" fontId="2" fillId="0" borderId="0" xfId="2" applyFont="1" applyFill="1"/>
    <xf numFmtId="0" fontId="2" fillId="0" borderId="0" xfId="1" applyFont="1" applyFill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/>
    <xf numFmtId="37" fontId="5" fillId="0" borderId="0" xfId="1" applyNumberFormat="1" applyFont="1" applyFill="1" applyBorder="1" applyProtection="1"/>
    <xf numFmtId="0" fontId="2" fillId="0" borderId="0" xfId="1" applyFont="1" applyFill="1" applyAlignment="1" applyProtection="1">
      <alignment horizontal="left" indent="1"/>
    </xf>
    <xf numFmtId="0" fontId="5" fillId="0" borderId="0" xfId="1" applyFont="1" applyFill="1" applyProtection="1">
      <protection locked="0"/>
    </xf>
    <xf numFmtId="0" fontId="6" fillId="0" borderId="0" xfId="1" applyFont="1" applyFill="1"/>
    <xf numFmtId="37" fontId="5" fillId="0" borderId="0" xfId="1" applyNumberFormat="1" applyFont="1" applyFill="1" applyProtection="1">
      <protection locked="0"/>
    </xf>
    <xf numFmtId="37" fontId="5" fillId="0" borderId="0" xfId="1" applyNumberFormat="1" applyFont="1" applyFill="1" applyProtection="1"/>
    <xf numFmtId="0" fontId="2" fillId="0" borderId="0" xfId="1" applyFont="1" applyFill="1" applyAlignment="1" applyProtection="1">
      <alignment horizontal="left" indent="2"/>
    </xf>
    <xf numFmtId="37" fontId="2" fillId="0" borderId="2" xfId="1" applyNumberFormat="1" applyFont="1" applyFill="1" applyBorder="1" applyProtection="1"/>
    <xf numFmtId="37" fontId="2" fillId="0" borderId="0" xfId="1" applyNumberFormat="1" applyFont="1" applyFill="1" applyProtection="1"/>
    <xf numFmtId="37" fontId="2" fillId="0" borderId="3" xfId="1" applyNumberFormat="1" applyFont="1" applyFill="1" applyBorder="1" applyProtection="1"/>
    <xf numFmtId="0" fontId="6" fillId="0" borderId="0" xfId="1" applyFont="1" applyFill="1" applyAlignment="1" applyProtection="1">
      <alignment horizontal="left"/>
    </xf>
    <xf numFmtId="37" fontId="2" fillId="0" borderId="4" xfId="1" applyNumberFormat="1" applyFont="1" applyFill="1" applyBorder="1" applyProtection="1"/>
    <xf numFmtId="37" fontId="5" fillId="0" borderId="1" xfId="1" applyNumberFormat="1" applyFont="1" applyFill="1" applyBorder="1" applyProtection="1"/>
  </cellXfs>
  <cellStyles count="3">
    <cellStyle name="Normal" xfId="0" builtinId="0"/>
    <cellStyle name="Normal_KPSC GAS SFRs-Forward Looking" xfId="1"/>
    <cellStyle name="Normal_SCH_D2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Layout" zoomScaleNormal="80" workbookViewId="0">
      <selection activeCell="B5" sqref="B5"/>
    </sheetView>
  </sheetViews>
  <sheetFormatPr defaultRowHeight="13.2" x14ac:dyDescent="0.25"/>
  <cols>
    <col min="2" max="2" width="54.88671875" customWidth="1"/>
    <col min="4" max="4" width="19.88671875" customWidth="1"/>
  </cols>
  <sheetData>
    <row r="1" spans="1:4" x14ac:dyDescent="0.25">
      <c r="A1" s="1" t="s">
        <v>0</v>
      </c>
      <c r="B1" s="2"/>
    </row>
    <row r="2" spans="1:4" x14ac:dyDescent="0.25">
      <c r="A2" s="3" t="s">
        <v>1</v>
      </c>
      <c r="B2" s="2"/>
      <c r="C2" s="4"/>
      <c r="D2" s="4"/>
    </row>
    <row r="3" spans="1:4" x14ac:dyDescent="0.25">
      <c r="A3" s="3" t="s">
        <v>2</v>
      </c>
      <c r="B3" s="2"/>
      <c r="C3" s="2"/>
      <c r="D3" s="4"/>
    </row>
    <row r="4" spans="1:4" x14ac:dyDescent="0.25">
      <c r="B4" s="2"/>
      <c r="C4" s="2"/>
      <c r="D4" s="4"/>
    </row>
    <row r="5" spans="1:4" x14ac:dyDescent="0.25">
      <c r="A5" s="2"/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5" t="s">
        <v>3</v>
      </c>
      <c r="B7" s="2"/>
      <c r="C7" s="2"/>
      <c r="D7" s="5"/>
    </row>
    <row r="8" spans="1:4" x14ac:dyDescent="0.25">
      <c r="A8" s="6" t="s">
        <v>4</v>
      </c>
      <c r="B8" s="7" t="s">
        <v>5</v>
      </c>
      <c r="C8" s="8"/>
      <c r="D8" s="6" t="s">
        <v>6</v>
      </c>
    </row>
    <row r="9" spans="1:4" x14ac:dyDescent="0.25">
      <c r="A9" s="5"/>
      <c r="B9" s="2"/>
      <c r="C9" s="2"/>
      <c r="D9" s="2"/>
    </row>
    <row r="10" spans="1:4" x14ac:dyDescent="0.25">
      <c r="A10" s="5">
        <v>1</v>
      </c>
      <c r="B10" s="1" t="s">
        <v>7</v>
      </c>
      <c r="C10" s="2"/>
      <c r="D10" s="9">
        <v>513508250</v>
      </c>
    </row>
    <row r="11" spans="1:4" x14ac:dyDescent="0.25">
      <c r="A11" s="5">
        <v>2</v>
      </c>
      <c r="B11" s="1"/>
      <c r="C11" s="2"/>
      <c r="D11" s="9"/>
    </row>
    <row r="12" spans="1:4" x14ac:dyDescent="0.25">
      <c r="A12" s="5">
        <v>3</v>
      </c>
      <c r="B12" s="1" t="s">
        <v>8</v>
      </c>
      <c r="C12" s="2"/>
      <c r="D12" s="21">
        <v>-162904403</v>
      </c>
    </row>
    <row r="13" spans="1:4" x14ac:dyDescent="0.25">
      <c r="A13" s="5">
        <v>4</v>
      </c>
      <c r="B13" s="1"/>
      <c r="C13" s="2"/>
      <c r="D13" s="9"/>
    </row>
    <row r="14" spans="1:4" x14ac:dyDescent="0.25">
      <c r="A14" s="5">
        <v>5</v>
      </c>
      <c r="B14" s="10" t="s">
        <v>9</v>
      </c>
      <c r="C14" s="2"/>
      <c r="D14" s="9">
        <f>D10+D12</f>
        <v>350603847</v>
      </c>
    </row>
    <row r="15" spans="1:4" x14ac:dyDescent="0.25">
      <c r="A15" s="5">
        <v>6</v>
      </c>
      <c r="B15" s="1"/>
      <c r="C15" s="2"/>
      <c r="D15" s="9"/>
    </row>
    <row r="16" spans="1:4" x14ac:dyDescent="0.25">
      <c r="A16" s="5">
        <v>7</v>
      </c>
      <c r="B16" s="1" t="s">
        <v>10</v>
      </c>
      <c r="C16" s="2"/>
      <c r="D16" s="9">
        <v>25509760</v>
      </c>
    </row>
    <row r="17" spans="1:4" x14ac:dyDescent="0.25">
      <c r="A17" s="5">
        <v>8</v>
      </c>
      <c r="B17" s="2"/>
      <c r="C17" s="2"/>
      <c r="D17" s="11"/>
    </row>
    <row r="18" spans="1:4" x14ac:dyDescent="0.25">
      <c r="A18" s="5">
        <v>9</v>
      </c>
      <c r="B18" s="12" t="s">
        <v>11</v>
      </c>
      <c r="C18" s="2"/>
      <c r="D18" s="11"/>
    </row>
    <row r="19" spans="1:4" x14ac:dyDescent="0.25">
      <c r="A19" s="5">
        <v>10</v>
      </c>
      <c r="B19" s="2"/>
      <c r="C19" s="2"/>
      <c r="D19" s="11"/>
    </row>
    <row r="20" spans="1:4" x14ac:dyDescent="0.25">
      <c r="A20" s="5">
        <v>11</v>
      </c>
      <c r="B20" s="1" t="s">
        <v>12</v>
      </c>
      <c r="C20" s="2"/>
      <c r="D20" s="13"/>
    </row>
    <row r="21" spans="1:4" x14ac:dyDescent="0.25">
      <c r="A21" s="5">
        <v>12</v>
      </c>
      <c r="B21" s="10" t="s">
        <v>13</v>
      </c>
      <c r="C21" s="2"/>
      <c r="D21" s="14">
        <v>3586912</v>
      </c>
    </row>
    <row r="22" spans="1:4" x14ac:dyDescent="0.25">
      <c r="A22" s="5">
        <v>13</v>
      </c>
      <c r="B22" s="10" t="s">
        <v>14</v>
      </c>
      <c r="C22" s="2"/>
      <c r="D22" s="9">
        <v>312466</v>
      </c>
    </row>
    <row r="23" spans="1:4" x14ac:dyDescent="0.25">
      <c r="A23" s="5">
        <v>14</v>
      </c>
      <c r="B23" s="15" t="s">
        <v>15</v>
      </c>
      <c r="C23" s="2"/>
      <c r="D23" s="16">
        <f>D21+D22</f>
        <v>3899378</v>
      </c>
    </row>
    <row r="24" spans="1:4" x14ac:dyDescent="0.25">
      <c r="A24" s="5">
        <v>15</v>
      </c>
      <c r="B24" s="2"/>
      <c r="C24" s="2"/>
      <c r="D24" s="17"/>
    </row>
    <row r="25" spans="1:4" x14ac:dyDescent="0.25">
      <c r="A25" s="5">
        <v>16</v>
      </c>
      <c r="B25" s="1" t="s">
        <v>16</v>
      </c>
      <c r="C25" s="2"/>
      <c r="D25" s="9">
        <v>2958880</v>
      </c>
    </row>
    <row r="26" spans="1:4" x14ac:dyDescent="0.25">
      <c r="A26" s="5">
        <v>17</v>
      </c>
      <c r="B26" s="2"/>
      <c r="C26" s="2"/>
      <c r="D26" s="13"/>
    </row>
    <row r="27" spans="1:4" x14ac:dyDescent="0.25">
      <c r="A27" s="5">
        <v>18</v>
      </c>
      <c r="B27" s="1" t="s">
        <v>17</v>
      </c>
      <c r="C27" s="2"/>
      <c r="D27" s="9">
        <v>158016</v>
      </c>
    </row>
    <row r="28" spans="1:4" x14ac:dyDescent="0.25">
      <c r="A28" s="5">
        <v>19</v>
      </c>
      <c r="B28" s="2"/>
      <c r="C28" s="2"/>
      <c r="D28" s="13"/>
    </row>
    <row r="29" spans="1:4" x14ac:dyDescent="0.25">
      <c r="A29" s="5">
        <v>20</v>
      </c>
      <c r="B29" s="1" t="s">
        <v>18</v>
      </c>
      <c r="C29" s="2"/>
      <c r="D29" s="9">
        <f>ROUND(((58765793+2057822)-37248599)/8,0)</f>
        <v>2946877</v>
      </c>
    </row>
    <row r="30" spans="1:4" x14ac:dyDescent="0.25">
      <c r="A30" s="5">
        <v>21</v>
      </c>
      <c r="B30" s="1"/>
      <c r="C30" s="2"/>
      <c r="D30" s="9"/>
    </row>
    <row r="31" spans="1:4" x14ac:dyDescent="0.25">
      <c r="A31" s="5">
        <v>22</v>
      </c>
      <c r="B31" s="10" t="s">
        <v>19</v>
      </c>
      <c r="C31" s="2"/>
      <c r="D31" s="18">
        <f>D23+D25+D27+D29</f>
        <v>9963151</v>
      </c>
    </row>
    <row r="32" spans="1:4" x14ac:dyDescent="0.25">
      <c r="A32" s="5">
        <v>23</v>
      </c>
      <c r="B32" s="2"/>
      <c r="C32" s="2"/>
      <c r="D32" s="17"/>
    </row>
    <row r="33" spans="1:4" x14ac:dyDescent="0.25">
      <c r="A33" s="5">
        <v>24</v>
      </c>
      <c r="B33" s="19" t="s">
        <v>20</v>
      </c>
      <c r="C33" s="2"/>
      <c r="D33" s="17"/>
    </row>
    <row r="34" spans="1:4" x14ac:dyDescent="0.25">
      <c r="A34" s="5">
        <v>25</v>
      </c>
      <c r="B34" s="2"/>
      <c r="C34" s="2"/>
      <c r="D34" s="13"/>
    </row>
    <row r="35" spans="1:4" x14ac:dyDescent="0.25">
      <c r="A35" s="5">
        <v>26</v>
      </c>
      <c r="B35" s="1" t="s">
        <v>21</v>
      </c>
      <c r="C35" s="2"/>
      <c r="D35" s="9">
        <f>-46357466-10697928</f>
        <v>-57055394</v>
      </c>
    </row>
    <row r="36" spans="1:4" x14ac:dyDescent="0.25">
      <c r="A36" s="5">
        <v>27</v>
      </c>
      <c r="B36" s="4"/>
      <c r="C36" s="2"/>
      <c r="D36" s="13"/>
    </row>
    <row r="37" spans="1:4" x14ac:dyDescent="0.25">
      <c r="A37" s="5">
        <v>28</v>
      </c>
      <c r="B37" s="4" t="s">
        <v>22</v>
      </c>
      <c r="C37" s="2"/>
      <c r="D37" s="13">
        <v>-31715949</v>
      </c>
    </row>
    <row r="38" spans="1:4" x14ac:dyDescent="0.25">
      <c r="A38" s="5">
        <v>29</v>
      </c>
      <c r="B38" s="4"/>
      <c r="C38" s="2"/>
      <c r="D38" s="13"/>
    </row>
    <row r="39" spans="1:4" x14ac:dyDescent="0.25">
      <c r="A39" s="5">
        <v>30</v>
      </c>
      <c r="B39" s="1" t="s">
        <v>23</v>
      </c>
      <c r="C39" s="2"/>
      <c r="D39" s="9">
        <v>-1562943</v>
      </c>
    </row>
    <row r="40" spans="1:4" x14ac:dyDescent="0.25">
      <c r="A40" s="5">
        <v>31</v>
      </c>
      <c r="B40" s="1"/>
      <c r="C40" s="2"/>
      <c r="D40" s="9"/>
    </row>
    <row r="41" spans="1:4" x14ac:dyDescent="0.25">
      <c r="A41" s="5">
        <v>32</v>
      </c>
      <c r="B41" s="1" t="s">
        <v>24</v>
      </c>
      <c r="C41" s="2"/>
      <c r="D41" s="9">
        <v>-570830</v>
      </c>
    </row>
    <row r="42" spans="1:4" x14ac:dyDescent="0.25">
      <c r="A42" s="5">
        <v>33</v>
      </c>
      <c r="B42" s="10" t="s">
        <v>25</v>
      </c>
      <c r="C42" s="2"/>
      <c r="D42" s="18">
        <f>SUM(D34:D41)</f>
        <v>-90905116</v>
      </c>
    </row>
    <row r="43" spans="1:4" x14ac:dyDescent="0.25">
      <c r="A43" s="5">
        <v>34</v>
      </c>
      <c r="B43" s="2"/>
      <c r="C43" s="2"/>
      <c r="D43" s="17"/>
    </row>
    <row r="44" spans="1:4" ht="13.8" thickBot="1" x14ac:dyDescent="0.3">
      <c r="A44" s="5">
        <v>35</v>
      </c>
      <c r="B44" s="1" t="s">
        <v>26</v>
      </c>
      <c r="C44" s="2"/>
      <c r="D44" s="20">
        <f>D14+D16+D31+D42</f>
        <v>295171642</v>
      </c>
    </row>
    <row r="45" spans="1:4" ht="13.8" thickTop="1" x14ac:dyDescent="0.25"/>
  </sheetData>
  <pageMargins left="0.96" right="0.44" top="1.25" bottom="0.75" header="0.6" footer="0.3"/>
  <pageSetup scale="97" orientation="portrait" r:id="rId1"/>
  <headerFooter>
    <oddHeader>&amp;R&amp;"Arial,Bold"KyPSC Case No. 2018-00036
STAFF-DR-01-002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LAWLER</Witness>
  </documentManagement>
</p:properties>
</file>

<file path=customXml/itemProps1.xml><?xml version="1.0" encoding="utf-8"?>
<ds:datastoreItem xmlns:ds="http://schemas.openxmlformats.org/officeDocument/2006/customXml" ds:itemID="{35E68401-EC01-4055-B90B-8E9301AB4B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D9DD24-D36C-4430-ADFA-A4FC10E6B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2E9B9-05DC-46BE-9F33-8A45BF0BC87C}">
  <ds:schemaRefs>
    <ds:schemaRef ds:uri="http://schemas.microsoft.com/office/2006/documentManagement/types"/>
    <ds:schemaRef ds:uri="2612a682-5ffb-4b9c-9555-017618935178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Staff-DR-01-002 Gas RB</vt:lpstr>
      <vt:lpstr>'Staff-DR-01-002 Gas RB'!Print_Area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Gas Rate Base 12-31-2017</dc:subject>
  <dc:creator>Czupik, Ted Jr</dc:creator>
  <cp:lastModifiedBy>Frisch, Adele M</cp:lastModifiedBy>
  <cp:lastPrinted>2018-04-17T20:25:45Z</cp:lastPrinted>
  <dcterms:created xsi:type="dcterms:W3CDTF">2018-04-13T20:14:52Z</dcterms:created>
  <dcterms:modified xsi:type="dcterms:W3CDTF">2018-04-17T20:25:46Z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0x010100A729F04082C32441BA3EBCE2BF6ACA4A</vt:lpwstr>
  </property>
</Properties>
</file>