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H17" i="1" s="1"/>
  <c r="F13" i="1"/>
  <c r="H10" i="1" s="1"/>
  <c r="D18" i="1"/>
  <c r="D17" i="1"/>
  <c r="D20" i="1" s="1"/>
  <c r="B20" i="1"/>
  <c r="B18" i="1"/>
  <c r="D13" i="1"/>
  <c r="D11" i="1"/>
  <c r="D10" i="1"/>
  <c r="B13" i="1"/>
  <c r="H13" i="1" l="1"/>
  <c r="H11" i="1"/>
  <c r="H18" i="1"/>
  <c r="H20" i="1" s="1"/>
</calcChain>
</file>

<file path=xl/sharedStrings.xml><?xml version="1.0" encoding="utf-8"?>
<sst xmlns="http://schemas.openxmlformats.org/spreadsheetml/2006/main" count="18" uniqueCount="16">
  <si>
    <t>Total Gas Revenues (Base &amp; All Riders)</t>
  </si>
  <si>
    <t xml:space="preserve">  Residential Revenue</t>
  </si>
  <si>
    <t xml:space="preserve">  Non-Residential Revenue</t>
  </si>
  <si>
    <t xml:space="preserve">   Total Gas Revenue</t>
  </si>
  <si>
    <t>Annual Gas Sales (CCF)</t>
  </si>
  <si>
    <t xml:space="preserve">  Residential Gas Sales</t>
  </si>
  <si>
    <t xml:space="preserve">  Non-Residential Gas Sales</t>
  </si>
  <si>
    <t xml:space="preserve">   Total Gas Sales</t>
  </si>
  <si>
    <t>Total</t>
  </si>
  <si>
    <t>% of Total</t>
  </si>
  <si>
    <r>
      <t xml:space="preserve">Case No. 2009-00202 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</si>
  <si>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r>
      <t xml:space="preserve">Calendar Year Ended 12/31/17 </t>
    </r>
    <r>
      <rPr>
        <b/>
        <vertAlign val="superscript"/>
        <sz val="11"/>
        <color theme="1"/>
        <rFont val="Calibri"/>
        <family val="2"/>
        <scheme val="minor"/>
      </rPr>
      <t>(b)</t>
    </r>
  </si>
  <si>
    <r>
      <t xml:space="preserve">   Notes:  </t>
    </r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 See Schedule M-2.2 Attached to the December 29, 2009, Order in Case No. 2009-00202.</t>
    </r>
  </si>
  <si>
    <r>
      <t xml:space="preserve">                    </t>
    </r>
    <r>
      <rPr>
        <vertAlign val="superscript"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 The revenue data was provided in Attachment WDW-2, page 1 of 4, lines 10-12.</t>
    </r>
  </si>
  <si>
    <t>Duke Energy Kentucky</t>
  </si>
  <si>
    <t>Case No. 2018-00036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</si>
</sst>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quotePrefix="1" applyFont="1" applyBorder="1" applyAlignment="1">
      <alignment horizontal="center"/>
    </xf>
    <xf numFmtId="164" fontId="0" fillId="0" borderId="0" xfId="1" applyNumberFormat="1" applyFont="1"/>
    <xf numFmtId="5" fontId="0" fillId="0" borderId="0" xfId="1" applyNumberFormat="1" applyFont="1"/>
    <xf numFmtId="164" fontId="0" fillId="0" borderId="5" xfId="1" applyNumberFormat="1" applyFont="1" applyBorder="1"/>
    <xf numFmtId="5" fontId="0" fillId="0" borderId="6" xfId="1" applyNumberFormat="1" applyFont="1" applyBorder="1"/>
    <xf numFmtId="10" fontId="0" fillId="0" borderId="0" xfId="2" applyNumberFormat="1" applyFont="1"/>
    <xf numFmtId="10" fontId="0" fillId="0" borderId="6" xfId="2" applyNumberFormat="1" applyFont="1" applyBorder="1"/>
    <xf numFmtId="164" fontId="0" fillId="0" borderId="6" xfId="1" applyNumberFormat="1" applyFont="1" applyBorder="1"/>
    <xf numFmtId="0" fontId="0" fillId="0" borderId="7" xfId="0" applyBorder="1"/>
    <xf numFmtId="0" fontId="0" fillId="0" borderId="0" xfId="0" quotePrefix="1" applyAlignment="1">
      <alignment horizontal="left"/>
    </xf>
    <xf numFmtId="0" fontId="2" fillId="0" borderId="0" xfId="0" applyFont="1"/>
    <xf numFmtId="0" fontId="0" fillId="0" borderId="8" xfId="0" applyBorder="1"/>
    <xf numFmtId="164" fontId="0" fillId="0" borderId="0" xfId="1" applyNumberFormat="1" applyFont="1" applyFill="1"/>
    <xf numFmtId="0" fontId="2" fillId="0" borderId="2" xfId="0" quotePrefix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Layout" zoomScaleNormal="100" workbookViewId="0"/>
  </sheetViews>
  <sheetFormatPr defaultRowHeight="14.4" x14ac:dyDescent="0.3"/>
  <cols>
    <col min="1" max="1" width="36.6640625" customWidth="1"/>
    <col min="2" max="2" width="15.6640625" customWidth="1"/>
    <col min="3" max="3" width="1.6640625" customWidth="1"/>
    <col min="4" max="4" width="15.6640625" customWidth="1"/>
    <col min="5" max="5" width="1.6640625" customWidth="1"/>
    <col min="6" max="6" width="15.6640625" customWidth="1"/>
    <col min="7" max="7" width="1.6640625" customWidth="1"/>
    <col min="8" max="8" width="15.6640625" customWidth="1"/>
    <col min="9" max="9" width="1.6640625" customWidth="1"/>
    <col min="10" max="10" width="14.6640625" customWidth="1"/>
    <col min="11" max="11" width="1.6640625" customWidth="1"/>
    <col min="12" max="12" width="14.6640625" customWidth="1"/>
  </cols>
  <sheetData>
    <row r="1" spans="1:17" ht="15" x14ac:dyDescent="0.25">
      <c r="A1" s="11" t="s">
        <v>14</v>
      </c>
    </row>
    <row r="2" spans="1:17" ht="15" x14ac:dyDescent="0.25">
      <c r="A2" s="11" t="s">
        <v>15</v>
      </c>
    </row>
    <row r="3" spans="1:17" ht="15.75" thickBot="1" x14ac:dyDescent="0.3">
      <c r="A3" s="12"/>
      <c r="B3" s="12"/>
      <c r="C3" s="12"/>
      <c r="D3" s="12"/>
      <c r="E3" s="12"/>
      <c r="F3" s="12"/>
      <c r="G3" s="12"/>
      <c r="H3" s="12"/>
    </row>
    <row r="6" spans="1:17" ht="17.25" x14ac:dyDescent="0.25">
      <c r="B6" s="14" t="s">
        <v>10</v>
      </c>
      <c r="C6" s="15"/>
      <c r="D6" s="16"/>
      <c r="F6" s="14" t="s">
        <v>11</v>
      </c>
      <c r="G6" s="15"/>
      <c r="H6" s="16"/>
    </row>
    <row r="7" spans="1:17" ht="15" x14ac:dyDescent="0.25">
      <c r="B7" s="1" t="s">
        <v>8</v>
      </c>
      <c r="D7" s="1" t="s">
        <v>9</v>
      </c>
      <c r="F7" s="1" t="s">
        <v>8</v>
      </c>
      <c r="H7" s="1" t="s">
        <v>9</v>
      </c>
    </row>
    <row r="9" spans="1:17" ht="15" x14ac:dyDescent="0.25">
      <c r="A9" t="s">
        <v>0</v>
      </c>
    </row>
    <row r="10" spans="1:17" ht="15" x14ac:dyDescent="0.25">
      <c r="A10" t="s">
        <v>1</v>
      </c>
      <c r="B10" s="3">
        <v>50935533</v>
      </c>
      <c r="C10" s="2"/>
      <c r="D10" s="6">
        <f>+B10/B13</f>
        <v>0.6324902842015403</v>
      </c>
      <c r="E10" s="2"/>
      <c r="F10" s="3">
        <v>59228599</v>
      </c>
      <c r="G10" s="2"/>
      <c r="H10" s="6">
        <f>+F10/F13</f>
        <v>0.57339713581791485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" x14ac:dyDescent="0.25">
      <c r="A11" t="s">
        <v>2</v>
      </c>
      <c r="B11" s="2">
        <v>29596191</v>
      </c>
      <c r="C11" s="2"/>
      <c r="D11" s="6">
        <f>+B11/B13</f>
        <v>0.36750971579845976</v>
      </c>
      <c r="E11" s="2"/>
      <c r="F11" s="2">
        <v>44065602</v>
      </c>
      <c r="G11" s="2"/>
      <c r="H11" s="6">
        <f>+F11/F13</f>
        <v>0.4266028641820851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" x14ac:dyDescent="0.25">
      <c r="B12" s="4"/>
      <c r="C12" s="2"/>
      <c r="D12" s="4"/>
      <c r="E12" s="2"/>
      <c r="F12" s="4"/>
      <c r="G12" s="2"/>
      <c r="H12" s="4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thickBot="1" x14ac:dyDescent="0.3">
      <c r="A13" t="s">
        <v>3</v>
      </c>
      <c r="B13" s="5">
        <f>SUM(B10:B11)</f>
        <v>80531724</v>
      </c>
      <c r="C13" s="2"/>
      <c r="D13" s="7">
        <f>SUM(D10:D11)</f>
        <v>1</v>
      </c>
      <c r="E13" s="2"/>
      <c r="F13" s="5">
        <f>SUM(F10:F11)</f>
        <v>103294201</v>
      </c>
      <c r="G13" s="2"/>
      <c r="H13" s="7">
        <f>SUM(H10:H11)</f>
        <v>1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5.75" thickTop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 x14ac:dyDescent="0.25">
      <c r="A16" t="s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 x14ac:dyDescent="0.25">
      <c r="A17" t="s">
        <v>5</v>
      </c>
      <c r="B17" s="2">
        <v>68500260</v>
      </c>
      <c r="C17" s="2"/>
      <c r="D17" s="6">
        <f>+B17/B20</f>
        <v>0.51712094121995389</v>
      </c>
      <c r="E17" s="2"/>
      <c r="F17" s="13">
        <v>51686110</v>
      </c>
      <c r="G17" s="2"/>
      <c r="H17" s="6">
        <f>+F17/F20</f>
        <v>0.4301545110783318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5" x14ac:dyDescent="0.25">
      <c r="A18" t="s">
        <v>6</v>
      </c>
      <c r="B18" s="2">
        <f>39802210+24162210</f>
        <v>63964420</v>
      </c>
      <c r="D18" s="6">
        <f>+B18/B20</f>
        <v>0.48287905878004611</v>
      </c>
      <c r="F18" s="13">
        <v>68470970</v>
      </c>
      <c r="H18" s="6">
        <f>+F18/F20</f>
        <v>0.5698454889216682</v>
      </c>
    </row>
    <row r="19" spans="1:17" ht="15" x14ac:dyDescent="0.25">
      <c r="B19" s="4"/>
      <c r="D19" s="4"/>
      <c r="F19" s="4"/>
      <c r="H19" s="4"/>
    </row>
    <row r="20" spans="1:17" ht="15.75" thickBot="1" x14ac:dyDescent="0.3">
      <c r="A20" t="s">
        <v>7</v>
      </c>
      <c r="B20" s="8">
        <f>SUM(B17:B18)</f>
        <v>132464680</v>
      </c>
      <c r="D20" s="7">
        <f>SUM(D17:D18)</f>
        <v>1</v>
      </c>
      <c r="F20" s="8">
        <f>SUM(F17:F18)</f>
        <v>120157080</v>
      </c>
      <c r="H20" s="7">
        <f>SUM(H17:H18)</f>
        <v>1</v>
      </c>
    </row>
    <row r="21" spans="1:17" ht="15.75" thickTop="1" x14ac:dyDescent="0.25">
      <c r="A21" s="9"/>
      <c r="B21" s="9"/>
      <c r="C21" s="9"/>
      <c r="D21" s="9"/>
      <c r="E21" s="9"/>
      <c r="F21" s="9"/>
      <c r="G21" s="9"/>
      <c r="H21" s="9"/>
    </row>
    <row r="23" spans="1:17" ht="17.25" x14ac:dyDescent="0.25">
      <c r="A23" s="10" t="s">
        <v>12</v>
      </c>
    </row>
    <row r="24" spans="1:17" ht="17.25" x14ac:dyDescent="0.25">
      <c r="A24" s="10" t="s">
        <v>13</v>
      </c>
    </row>
  </sheetData>
  <mergeCells count="2">
    <mergeCell ref="B6:D6"/>
    <mergeCell ref="F6:H6"/>
  </mergeCells>
  <pageMargins left="0.7" right="0.7" top="1.41" bottom="0.75" header="0.89" footer="0.3"/>
  <pageSetup orientation="landscape" r:id="rId1"/>
  <headerFooter>
    <oddHeader>&amp;R&amp;"Times New Roman,Bold"KyPSC Case No. 2018-00036
STAFF-DR-01-014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Wathen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D72ABC-5067-4E9D-AA09-27C0FF8CEF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B1B76-2214-40F1-85A4-AC3BEBDF94EE}">
  <ds:schemaRefs>
    <ds:schemaRef ds:uri="http://purl.org/dc/dcmitype/"/>
    <ds:schemaRef ds:uri="http://schemas.microsoft.com/office/2006/metadata/properties"/>
    <ds:schemaRef ds:uri="2612a682-5ffb-4b9c-9555-017618935178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89DA85-5ADA-4BB6-9B94-B82357F6FC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Staff-DR-01-014 Attachment</dc:title>
  <dc:subject>Revenue and Sales Data</dc:subject>
  <dc:creator>Wathen, Don</dc:creator>
  <cp:lastModifiedBy>Frisch, Adele M</cp:lastModifiedBy>
  <cp:lastPrinted>2018-04-18T14:25:12Z</cp:lastPrinted>
  <dcterms:created xsi:type="dcterms:W3CDTF">2018-04-11T17:18:21Z</dcterms:created>
  <dcterms:modified xsi:type="dcterms:W3CDTF">2018-04-18T14:25:14Z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0x010100A729F04082C32441BA3EBCE2BF6ACA4A</vt:lpwstr>
  </property>
</Properties>
</file>