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nternal\Tax Accounting\RATE CASES\Kentucky Rate Case\Tax Complaint Case - 2018\"/>
    </mc:Choice>
  </mc:AlternateContent>
  <bookViews>
    <workbookView xWindow="0" yWindow="0" windowWidth="28800" windowHeight="12225"/>
  </bookViews>
  <sheets>
    <sheet name="KPCO Est Excess ADIT 2-17" sheetId="2" r:id="rId1"/>
    <sheet name="KPCO Est Excess ADIT-12-17" sheetId="1" r:id="rId2"/>
  </sheets>
  <definedNames>
    <definedName name="_xlnm.Print_Area" localSheetId="0">'KPCO Est Excess ADIT 2-17'!$A$1:$J$24</definedName>
    <definedName name="_xlnm.Print_Area" localSheetId="1">'KPCO Est Excess ADIT-12-17'!$A$1:$J$214</definedName>
    <definedName name="SECT1" localSheetId="0">#REF!</definedName>
    <definedName name="SECT1">#REF!</definedName>
    <definedName name="SECT2" localSheetId="0">#REF!</definedName>
    <definedName name="SECT2">#REF!</definedName>
  </definedNames>
  <calcPr calcId="152511" iterate="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1" i="1" l="1"/>
  <c r="H209" i="1"/>
  <c r="H207" i="1"/>
  <c r="H205" i="1"/>
  <c r="D199" i="1"/>
  <c r="H197" i="1"/>
  <c r="H195" i="1"/>
  <c r="H193" i="1"/>
  <c r="D187" i="1"/>
  <c r="H185" i="1"/>
  <c r="H183" i="1"/>
  <c r="H181" i="1"/>
  <c r="H187" i="1" s="1"/>
  <c r="D175" i="1"/>
  <c r="H173" i="1"/>
  <c r="H171" i="1"/>
  <c r="H169" i="1"/>
  <c r="D163" i="1"/>
  <c r="H161" i="1"/>
  <c r="H159" i="1"/>
  <c r="H157" i="1"/>
  <c r="D151" i="1"/>
  <c r="H149" i="1"/>
  <c r="H147" i="1"/>
  <c r="H145" i="1"/>
  <c r="D139" i="1"/>
  <c r="H137" i="1"/>
  <c r="H135" i="1"/>
  <c r="H133" i="1"/>
  <c r="D127" i="1"/>
  <c r="H125" i="1"/>
  <c r="H123" i="1"/>
  <c r="H121" i="1"/>
  <c r="D115" i="1"/>
  <c r="H113" i="1"/>
  <c r="H111" i="1"/>
  <c r="H109" i="1"/>
  <c r="D103" i="1"/>
  <c r="H101" i="1"/>
  <c r="H99" i="1"/>
  <c r="H97" i="1"/>
  <c r="D91" i="1"/>
  <c r="H89" i="1"/>
  <c r="H87" i="1"/>
  <c r="H85" i="1"/>
  <c r="H115" i="1" l="1"/>
  <c r="H127" i="1"/>
  <c r="H211" i="1"/>
  <c r="H91" i="1"/>
  <c r="H199" i="1"/>
  <c r="H175" i="1"/>
  <c r="H163" i="1"/>
  <c r="H151" i="1"/>
  <c r="H139" i="1"/>
  <c r="H103" i="1"/>
  <c r="E18" i="2"/>
  <c r="D18" i="2"/>
  <c r="I15" i="2"/>
  <c r="H15" i="2"/>
  <c r="F15" i="2"/>
  <c r="I13" i="2"/>
  <c r="H13" i="2"/>
  <c r="F13" i="2"/>
  <c r="I11" i="2"/>
  <c r="H11" i="2"/>
  <c r="F11" i="2"/>
  <c r="J11" i="2" l="1"/>
  <c r="J15" i="2"/>
  <c r="I18" i="2"/>
  <c r="H18" i="2"/>
  <c r="F18" i="2"/>
  <c r="J13" i="2"/>
  <c r="J18" i="2" s="1"/>
  <c r="D79" i="1"/>
  <c r="H77" i="1"/>
  <c r="H75" i="1"/>
  <c r="H73" i="1"/>
  <c r="D67" i="1"/>
  <c r="H65" i="1"/>
  <c r="H63" i="1"/>
  <c r="H61" i="1"/>
  <c r="H79" i="1" l="1"/>
  <c r="H67" i="1"/>
  <c r="H49" i="1"/>
  <c r="H53" i="1"/>
  <c r="H51" i="1"/>
  <c r="H41" i="1"/>
  <c r="H39" i="1"/>
  <c r="H37" i="1"/>
  <c r="H55" i="1" l="1"/>
  <c r="H43" i="1"/>
  <c r="D55" i="1"/>
  <c r="D43" i="1"/>
  <c r="H29" i="1" l="1"/>
  <c r="H27" i="1"/>
  <c r="H25" i="1"/>
  <c r="D31" i="1"/>
  <c r="E18" i="1"/>
  <c r="D18" i="1"/>
  <c r="F15" i="1"/>
  <c r="F13" i="1"/>
  <c r="F11" i="1"/>
  <c r="I11" i="1"/>
  <c r="I13" i="1"/>
  <c r="I15" i="1"/>
  <c r="H15" i="1"/>
  <c r="H13" i="1"/>
  <c r="H11" i="1"/>
  <c r="F18" i="1" l="1"/>
  <c r="J15" i="1"/>
  <c r="H31" i="1"/>
  <c r="H18" i="1"/>
  <c r="J11" i="1"/>
  <c r="J13" i="1"/>
  <c r="I18" i="1"/>
  <c r="J18" i="1" l="1"/>
</calcChain>
</file>

<file path=xl/sharedStrings.xml><?xml version="1.0" encoding="utf-8"?>
<sst xmlns="http://schemas.openxmlformats.org/spreadsheetml/2006/main" count="200" uniqueCount="50">
  <si>
    <t>ESTIMATED EXCESS ADFIT</t>
  </si>
  <si>
    <t>AS OF DECEMBER 31, 2017</t>
  </si>
  <si>
    <t xml:space="preserve">Estimated </t>
  </si>
  <si>
    <t>Protected</t>
  </si>
  <si>
    <t>Unprotected</t>
  </si>
  <si>
    <t>Total</t>
  </si>
  <si>
    <t>Total Functional</t>
  </si>
  <si>
    <t>Kentucky Power - Transmission</t>
  </si>
  <si>
    <t>Kentucky Power - Generation</t>
  </si>
  <si>
    <t>Kentucky Power - Distribution</t>
  </si>
  <si>
    <t>KENTUCKY POWER COMPANY</t>
  </si>
  <si>
    <t>TOTAL COMPANY KPCO - FUNCTIONAL EXCESS ADIT</t>
  </si>
  <si>
    <t>Kentucky Retail- FUNCTIONAL EXCESS ADIT</t>
  </si>
  <si>
    <t>Allocation Factor</t>
  </si>
  <si>
    <t>GP Total - ADFIT allocated on this in rate case</t>
  </si>
  <si>
    <t>2018 ARAM</t>
  </si>
  <si>
    <t>Protected Amortization</t>
  </si>
  <si>
    <t>Total Company</t>
  </si>
  <si>
    <t>Kentucky Retail</t>
  </si>
  <si>
    <t>Estimated 2019 ARAM</t>
  </si>
  <si>
    <t>Estimated 2020 ARAM</t>
  </si>
  <si>
    <t>Estimated 2021 ARAM</t>
  </si>
  <si>
    <t>Estimated 2022 ARAM</t>
  </si>
  <si>
    <t>2019 ARAM</t>
  </si>
  <si>
    <t>2020 ARAM</t>
  </si>
  <si>
    <t>2021 ARAM</t>
  </si>
  <si>
    <t>2022 ARAM</t>
  </si>
  <si>
    <t>AS OF FEBRUARY 28, 2017</t>
  </si>
  <si>
    <t>Estimated 2023 ARAM</t>
  </si>
  <si>
    <t>Estimated 2024 ARAM</t>
  </si>
  <si>
    <t>Estimated 2025 ARAM</t>
  </si>
  <si>
    <t>Estimated 2026 ARAM</t>
  </si>
  <si>
    <t>Estimated 2027 ARAM</t>
  </si>
  <si>
    <t>Estimated 2028 ARAM</t>
  </si>
  <si>
    <t>Estimated 2029 ARAM</t>
  </si>
  <si>
    <t>Estimated 2030 ARAM</t>
  </si>
  <si>
    <t>Estimated 2031 ARAM</t>
  </si>
  <si>
    <t>Estimated 2032 ARAM</t>
  </si>
  <si>
    <t>Estimated 2033 ARAM</t>
  </si>
  <si>
    <t>2023 ARAM</t>
  </si>
  <si>
    <t>2024 ARAM</t>
  </si>
  <si>
    <t>2025 ARAM</t>
  </si>
  <si>
    <t>2026 ARAM</t>
  </si>
  <si>
    <t>2027 ARAM</t>
  </si>
  <si>
    <t>2028 ARAM</t>
  </si>
  <si>
    <t>2029 ARAM</t>
  </si>
  <si>
    <t>2030 ARAM</t>
  </si>
  <si>
    <t>2031 ARAM</t>
  </si>
  <si>
    <t>2032 ARAM</t>
  </si>
  <si>
    <t>2033 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</si>
</sst>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sz val="8"/>
      <name val="Helv"/>
    </font>
    <font>
      <b/>
      <sz val="12"/>
      <name val="Helv"/>
    </font>
    <font>
      <b/>
      <sz val="10"/>
      <name val="Arial"/>
      <family val="2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id">
        <bgColor theme="0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3" fontId="2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37" fontId="3" fillId="2" borderId="0" xfId="2" applyNumberFormat="1" applyFont="1" applyFill="1" applyAlignment="1" applyProtection="1"/>
    <xf numFmtId="37" fontId="3" fillId="2" borderId="0" xfId="2" applyNumberFormat="1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  <xf numFmtId="0" fontId="0" fillId="2" borderId="4" xfId="0" applyFill="1" applyBorder="1"/>
    <xf numFmtId="0" fontId="4" fillId="2" borderId="4" xfId="0" applyFont="1" applyFill="1" applyBorder="1" applyAlignment="1">
      <alignment horizontal="center"/>
    </xf>
    <xf numFmtId="164" fontId="0" fillId="2" borderId="0" xfId="1" applyNumberFormat="1" applyFont="1" applyFill="1"/>
    <xf numFmtId="164" fontId="0" fillId="2" borderId="0" xfId="0" applyNumberFormat="1" applyFill="1"/>
    <xf numFmtId="43" fontId="0" fillId="2" borderId="0" xfId="1" applyNumberFormat="1" applyFont="1" applyFill="1"/>
    <xf numFmtId="164" fontId="0" fillId="2" borderId="5" xfId="0" applyNumberFormat="1" applyFill="1" applyBorder="1"/>
    <xf numFmtId="0" fontId="0" fillId="2" borderId="0" xfId="0" applyFill="1" applyBorder="1"/>
    <xf numFmtId="43" fontId="0" fillId="2" borderId="0" xfId="0" applyNumberFormat="1" applyFill="1" applyBorder="1"/>
    <xf numFmtId="165" fontId="0" fillId="2" borderId="0" xfId="3" applyNumberFormat="1" applyFont="1" applyFill="1" applyBorder="1"/>
    <xf numFmtId="164" fontId="0" fillId="2" borderId="0" xfId="0" applyNumberFormat="1" applyFill="1" applyBorder="1"/>
    <xf numFmtId="0" fontId="4" fillId="2" borderId="0" xfId="0" applyFont="1" applyFill="1" applyBorder="1" applyAlignment="1">
      <alignment horizontal="center"/>
    </xf>
    <xf numFmtId="164" fontId="0" fillId="2" borderId="0" xfId="1" applyNumberFormat="1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164" fontId="0" fillId="2" borderId="7" xfId="0" applyNumberFormat="1" applyFill="1" applyBorder="1"/>
    <xf numFmtId="0" fontId="0" fillId="3" borderId="1" xfId="0" applyFill="1" applyBorder="1"/>
    <xf numFmtId="0" fontId="0" fillId="3" borderId="2" xfId="0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5" fontId="4" fillId="2" borderId="0" xfId="3" applyNumberFormat="1" applyFont="1" applyFill="1" applyBorder="1" applyAlignment="1">
      <alignment horizontal="center"/>
    </xf>
    <xf numFmtId="165" fontId="4" fillId="2" borderId="6" xfId="3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/>
    <xf numFmtId="0" fontId="0" fillId="2" borderId="0" xfId="0" applyFill="1" applyBorder="1" applyAlignment="1">
      <alignment horizontal="right"/>
    </xf>
    <xf numFmtId="37" fontId="3" fillId="2" borderId="0" xfId="2" applyNumberFormat="1" applyFont="1" applyFill="1" applyAlignment="1" applyProtection="1">
      <alignment horizontal="center"/>
    </xf>
    <xf numFmtId="37" fontId="3" fillId="2" borderId="0" xfId="2" applyNumberFormat="1" applyFont="1" applyFill="1" applyAlignment="1" applyProtection="1">
      <alignment horizontal="center"/>
    </xf>
    <xf numFmtId="37" fontId="3" fillId="2" borderId="1" xfId="2" applyNumberFormat="1" applyFont="1" applyFill="1" applyBorder="1" applyAlignment="1" applyProtection="1">
      <alignment horizontal="center"/>
      <protection locked="0"/>
    </xf>
    <xf numFmtId="37" fontId="3" fillId="2" borderId="2" xfId="2" applyNumberFormat="1" applyFont="1" applyFill="1" applyBorder="1" applyAlignment="1" applyProtection="1">
      <alignment horizontal="center"/>
      <protection locked="0"/>
    </xf>
    <xf numFmtId="37" fontId="3" fillId="2" borderId="3" xfId="2" applyNumberFormat="1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>
      <alignment horizontal="center" wrapText="1"/>
    </xf>
    <xf numFmtId="165" fontId="0" fillId="0" borderId="0" xfId="3" applyNumberFormat="1" applyFont="1" applyFill="1" applyBorder="1"/>
  </cellXfs>
  <cellStyles count="4">
    <cellStyle name="Comma" xfId="1" builtinId="3"/>
    <cellStyle name="Currency" xfId="3" builtinId="4"/>
    <cellStyle name="Normal" xfId="0" builtinId="0"/>
    <cellStyle name="Normal_SEC Allocatio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workbookViewId="0">
      <selection activeCell="C26" sqref="C26"/>
    </sheetView>
  </sheetViews>
  <sheetFormatPr defaultRowHeight="12.75" x14ac:dyDescent="0.2"/>
  <cols>
    <col min="1" max="1" width="3.5703125" style="1" bestFit="1" customWidth="1"/>
    <col min="2" max="2" width="4" style="1" bestFit="1" customWidth="1"/>
    <col min="3" max="3" width="35.140625" style="1" bestFit="1" customWidth="1"/>
    <col min="4" max="4" width="20.5703125" style="1" customWidth="1"/>
    <col min="5" max="6" width="16.7109375" style="1" customWidth="1"/>
    <col min="7" max="7" width="9.140625" style="1"/>
    <col min="8" max="8" width="21.5703125" style="1" bestFit="1" customWidth="1"/>
    <col min="9" max="9" width="20.85546875" style="1" customWidth="1"/>
    <col min="10" max="10" width="16.7109375" style="1" customWidth="1"/>
    <col min="11" max="16384" width="9.140625" style="1"/>
  </cols>
  <sheetData>
    <row r="1" spans="1:11" ht="15.75" x14ac:dyDescent="0.25">
      <c r="B1" s="31" t="s">
        <v>10</v>
      </c>
      <c r="C1" s="31"/>
      <c r="D1" s="31"/>
      <c r="H1" s="31"/>
      <c r="I1" s="31"/>
      <c r="J1" s="31"/>
    </row>
    <row r="2" spans="1:11" ht="16.5" thickBot="1" x14ac:dyDescent="0.3">
      <c r="B2" s="31" t="s">
        <v>0</v>
      </c>
      <c r="C2" s="31"/>
      <c r="D2" s="31"/>
      <c r="H2" s="2"/>
      <c r="I2" s="2"/>
      <c r="J2" s="2"/>
    </row>
    <row r="3" spans="1:11" ht="16.5" thickBot="1" x14ac:dyDescent="0.3">
      <c r="B3" s="32" t="s">
        <v>27</v>
      </c>
      <c r="C3" s="33"/>
      <c r="D3" s="34"/>
      <c r="H3" s="2"/>
      <c r="I3" s="2"/>
      <c r="J3" s="2"/>
    </row>
    <row r="4" spans="1:11" ht="15.75" x14ac:dyDescent="0.25">
      <c r="H4" s="30"/>
      <c r="I4" s="30"/>
      <c r="J4" s="30"/>
    </row>
    <row r="5" spans="1:11" ht="15.75" x14ac:dyDescent="0.25">
      <c r="H5" s="30"/>
      <c r="I5" s="30"/>
      <c r="J5" s="30"/>
    </row>
    <row r="6" spans="1:11" x14ac:dyDescent="0.2">
      <c r="D6" s="35" t="s">
        <v>11</v>
      </c>
      <c r="E6" s="35"/>
      <c r="F6" s="35"/>
      <c r="H6" s="35" t="s">
        <v>12</v>
      </c>
      <c r="I6" s="35"/>
      <c r="J6" s="35"/>
    </row>
    <row r="8" spans="1:11" x14ac:dyDescent="0.2">
      <c r="D8" s="4" t="s">
        <v>6</v>
      </c>
      <c r="E8" s="4" t="s">
        <v>6</v>
      </c>
      <c r="F8" s="4" t="s">
        <v>6</v>
      </c>
      <c r="H8" s="4" t="s">
        <v>6</v>
      </c>
      <c r="I8" s="4" t="s">
        <v>6</v>
      </c>
      <c r="J8" s="4" t="s">
        <v>6</v>
      </c>
    </row>
    <row r="9" spans="1:11" x14ac:dyDescent="0.2">
      <c r="D9" s="4" t="s">
        <v>2</v>
      </c>
      <c r="E9" s="4" t="s">
        <v>2</v>
      </c>
      <c r="F9" s="4" t="s">
        <v>2</v>
      </c>
      <c r="H9" s="4" t="s">
        <v>2</v>
      </c>
      <c r="I9" s="4" t="s">
        <v>2</v>
      </c>
      <c r="J9" s="4" t="s">
        <v>2</v>
      </c>
    </row>
    <row r="10" spans="1:11" ht="13.5" thickBot="1" x14ac:dyDescent="0.25">
      <c r="A10" s="5"/>
      <c r="B10" s="5"/>
      <c r="C10" s="5"/>
      <c r="D10" s="6" t="s">
        <v>3</v>
      </c>
      <c r="E10" s="6" t="s">
        <v>4</v>
      </c>
      <c r="F10" s="6" t="s">
        <v>5</v>
      </c>
      <c r="H10" s="6" t="s">
        <v>3</v>
      </c>
      <c r="I10" s="6" t="s">
        <v>4</v>
      </c>
      <c r="J10" s="6" t="s">
        <v>5</v>
      </c>
    </row>
    <row r="11" spans="1:11" x14ac:dyDescent="0.2">
      <c r="B11" s="1">
        <v>110</v>
      </c>
      <c r="C11" s="1" t="s">
        <v>9</v>
      </c>
      <c r="D11" s="7">
        <v>-17354</v>
      </c>
      <c r="E11" s="7">
        <v>0</v>
      </c>
      <c r="F11" s="8">
        <f>E11+D11</f>
        <v>-17354</v>
      </c>
      <c r="H11" s="9">
        <f>D11*$H$23</f>
        <v>-17093.689999999999</v>
      </c>
      <c r="I11" s="9">
        <f>E11*$H$23</f>
        <v>0</v>
      </c>
      <c r="J11" s="9">
        <f>I11+H11</f>
        <v>-17093.689999999999</v>
      </c>
    </row>
    <row r="12" spans="1:11" x14ac:dyDescent="0.2">
      <c r="D12" s="7"/>
      <c r="E12" s="7"/>
      <c r="F12" s="8"/>
      <c r="H12" s="7"/>
      <c r="I12" s="9"/>
      <c r="J12" s="9"/>
    </row>
    <row r="13" spans="1:11" ht="15.75" x14ac:dyDescent="0.25">
      <c r="B13" s="1">
        <v>117</v>
      </c>
      <c r="C13" s="1" t="s">
        <v>8</v>
      </c>
      <c r="D13" s="7">
        <v>-3864</v>
      </c>
      <c r="E13" s="7">
        <v>0</v>
      </c>
      <c r="F13" s="8">
        <f>E13+D13</f>
        <v>-3864</v>
      </c>
      <c r="H13" s="9">
        <f>D13*$H$23</f>
        <v>-3806.04</v>
      </c>
      <c r="I13" s="9">
        <f>E13*$H$23</f>
        <v>0</v>
      </c>
      <c r="J13" s="9">
        <f>I13+H13</f>
        <v>-3806.04</v>
      </c>
      <c r="K13" s="2"/>
    </row>
    <row r="14" spans="1:11" x14ac:dyDescent="0.2">
      <c r="D14" s="7"/>
      <c r="E14" s="7"/>
      <c r="F14" s="8"/>
      <c r="H14" s="7"/>
      <c r="I14" s="7"/>
      <c r="J14" s="9"/>
    </row>
    <row r="15" spans="1:11" x14ac:dyDescent="0.2">
      <c r="B15" s="1">
        <v>180</v>
      </c>
      <c r="C15" s="1" t="s">
        <v>7</v>
      </c>
      <c r="D15" s="7">
        <v>-461105</v>
      </c>
      <c r="E15" s="7">
        <v>0</v>
      </c>
      <c r="F15" s="8">
        <f>E15+D15</f>
        <v>-461105</v>
      </c>
      <c r="H15" s="9">
        <f>D15*$H$23</f>
        <v>-454188.42499999999</v>
      </c>
      <c r="I15" s="9">
        <f>E15*$H$23</f>
        <v>0</v>
      </c>
      <c r="J15" s="9">
        <f>I15+H15</f>
        <v>-454188.42499999999</v>
      </c>
    </row>
    <row r="16" spans="1:11" x14ac:dyDescent="0.2">
      <c r="D16" s="7"/>
      <c r="E16" s="7"/>
      <c r="F16" s="8"/>
      <c r="H16" s="7"/>
      <c r="I16" s="7"/>
      <c r="J16" s="8"/>
    </row>
    <row r="18" spans="1:10" x14ac:dyDescent="0.2">
      <c r="D18" s="20">
        <f>SUM(D11:D15)</f>
        <v>-482323</v>
      </c>
      <c r="E18" s="20">
        <f>SUM(E11:E15)</f>
        <v>0</v>
      </c>
      <c r="F18" s="20">
        <f>SUM(F11:F15)</f>
        <v>-482323</v>
      </c>
      <c r="H18" s="20">
        <f>SUM(H11:H15)</f>
        <v>-475088.15499999997</v>
      </c>
      <c r="I18" s="20">
        <f>SUM(I11:I15)</f>
        <v>0</v>
      </c>
      <c r="J18" s="20">
        <f>SUM(J11:J15)</f>
        <v>-475088.15499999997</v>
      </c>
    </row>
    <row r="19" spans="1:10" ht="11.25" customHeight="1" thickBot="1" x14ac:dyDescent="0.25">
      <c r="D19" s="14"/>
      <c r="E19" s="14"/>
      <c r="F19" s="14"/>
      <c r="H19" s="14"/>
      <c r="I19" s="14"/>
      <c r="J19" s="14"/>
    </row>
    <row r="20" spans="1:10" ht="5.25" customHeight="1" thickBot="1" x14ac:dyDescent="0.25">
      <c r="A20" s="21"/>
      <c r="B20" s="22"/>
      <c r="C20" s="22"/>
      <c r="D20" s="23"/>
      <c r="E20" s="23"/>
      <c r="F20" s="23"/>
      <c r="G20" s="22"/>
      <c r="H20" s="23"/>
      <c r="I20" s="23"/>
      <c r="J20" s="24"/>
    </row>
    <row r="21" spans="1:10" x14ac:dyDescent="0.2">
      <c r="A21" s="11"/>
      <c r="B21" s="11"/>
      <c r="C21" s="11"/>
      <c r="D21" s="12"/>
      <c r="E21" s="12"/>
      <c r="F21" s="12"/>
      <c r="G21" s="11"/>
      <c r="H21" s="11"/>
    </row>
    <row r="22" spans="1:10" x14ac:dyDescent="0.2">
      <c r="B22" s="27"/>
      <c r="C22" s="27"/>
      <c r="D22" s="14"/>
      <c r="H22" s="14"/>
    </row>
    <row r="23" spans="1:10" x14ac:dyDescent="0.2">
      <c r="G23" s="29" t="s">
        <v>13</v>
      </c>
      <c r="H23" s="1">
        <v>0.98499999999999999</v>
      </c>
      <c r="I23" s="1" t="s">
        <v>14</v>
      </c>
    </row>
  </sheetData>
  <mergeCells count="6">
    <mergeCell ref="B1:D1"/>
    <mergeCell ref="H1:J1"/>
    <mergeCell ref="B2:D2"/>
    <mergeCell ref="B3:D3"/>
    <mergeCell ref="D6:F6"/>
    <mergeCell ref="H6:J6"/>
  </mergeCells>
  <pageMargins left="0.5" right="0.25" top="0.75" bottom="0.5" header="0.5" footer="0.25"/>
  <pageSetup scale="80" orientation="landscape" r:id="rId1"/>
  <headerFooter>
    <oddHeader>&amp;RKPCO_R_KPSC 1_5
Attachment 1
Page &amp;P of 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3"/>
  <sheetViews>
    <sheetView workbookViewId="0">
      <selection activeCell="D51" sqref="D51"/>
    </sheetView>
  </sheetViews>
  <sheetFormatPr defaultRowHeight="12.75" x14ac:dyDescent="0.2"/>
  <cols>
    <col min="1" max="1" width="3.5703125" style="1" bestFit="1" customWidth="1"/>
    <col min="2" max="2" width="4" style="1" bestFit="1" customWidth="1"/>
    <col min="3" max="3" width="35.140625" style="1" bestFit="1" customWidth="1"/>
    <col min="4" max="4" width="20.5703125" style="1" customWidth="1"/>
    <col min="5" max="6" width="16.7109375" style="1" customWidth="1"/>
    <col min="7" max="7" width="9.140625" style="1"/>
    <col min="8" max="8" width="21.5703125" style="1" bestFit="1" customWidth="1"/>
    <col min="9" max="9" width="20.85546875" style="1" customWidth="1"/>
    <col min="10" max="10" width="16.7109375" style="1" customWidth="1"/>
    <col min="11" max="16384" width="9.140625" style="1"/>
  </cols>
  <sheetData>
    <row r="1" spans="1:11" ht="15.75" x14ac:dyDescent="0.25">
      <c r="B1" s="31" t="s">
        <v>10</v>
      </c>
      <c r="C1" s="31"/>
      <c r="D1" s="31"/>
      <c r="H1" s="31"/>
      <c r="I1" s="31"/>
      <c r="J1" s="31"/>
    </row>
    <row r="2" spans="1:11" ht="16.5" thickBot="1" x14ac:dyDescent="0.3">
      <c r="B2" s="31" t="s">
        <v>0</v>
      </c>
      <c r="C2" s="31"/>
      <c r="D2" s="31"/>
      <c r="H2" s="2"/>
      <c r="I2" s="2"/>
      <c r="J2" s="2"/>
    </row>
    <row r="3" spans="1:11" ht="16.5" thickBot="1" x14ac:dyDescent="0.3">
      <c r="B3" s="32" t="s">
        <v>1</v>
      </c>
      <c r="C3" s="33"/>
      <c r="D3" s="34"/>
      <c r="H3" s="2"/>
      <c r="I3" s="2"/>
      <c r="J3" s="2"/>
    </row>
    <row r="4" spans="1:11" ht="15.75" x14ac:dyDescent="0.25">
      <c r="H4" s="3"/>
      <c r="I4" s="3"/>
      <c r="J4" s="3"/>
    </row>
    <row r="5" spans="1:11" ht="15.75" x14ac:dyDescent="0.25">
      <c r="H5" s="3"/>
      <c r="I5" s="3"/>
      <c r="J5" s="3"/>
    </row>
    <row r="6" spans="1:11" x14ac:dyDescent="0.2">
      <c r="D6" s="35" t="s">
        <v>11</v>
      </c>
      <c r="E6" s="35"/>
      <c r="F6" s="35"/>
      <c r="H6" s="35" t="s">
        <v>12</v>
      </c>
      <c r="I6" s="35"/>
      <c r="J6" s="35"/>
    </row>
    <row r="8" spans="1:11" x14ac:dyDescent="0.2">
      <c r="D8" s="4" t="s">
        <v>6</v>
      </c>
      <c r="E8" s="4" t="s">
        <v>6</v>
      </c>
      <c r="F8" s="4" t="s">
        <v>6</v>
      </c>
      <c r="H8" s="4" t="s">
        <v>6</v>
      </c>
      <c r="I8" s="4" t="s">
        <v>6</v>
      </c>
      <c r="J8" s="4" t="s">
        <v>6</v>
      </c>
    </row>
    <row r="9" spans="1:11" x14ac:dyDescent="0.2">
      <c r="D9" s="4" t="s">
        <v>2</v>
      </c>
      <c r="E9" s="4" t="s">
        <v>2</v>
      </c>
      <c r="F9" s="4" t="s">
        <v>2</v>
      </c>
      <c r="H9" s="4" t="s">
        <v>2</v>
      </c>
      <c r="I9" s="4" t="s">
        <v>2</v>
      </c>
      <c r="J9" s="4" t="s">
        <v>2</v>
      </c>
    </row>
    <row r="10" spans="1:11" ht="13.5" thickBot="1" x14ac:dyDescent="0.25">
      <c r="A10" s="5"/>
      <c r="B10" s="5"/>
      <c r="C10" s="5"/>
      <c r="D10" s="6" t="s">
        <v>3</v>
      </c>
      <c r="E10" s="6" t="s">
        <v>4</v>
      </c>
      <c r="F10" s="6" t="s">
        <v>5</v>
      </c>
      <c r="H10" s="6" t="s">
        <v>3</v>
      </c>
      <c r="I10" s="6" t="s">
        <v>4</v>
      </c>
      <c r="J10" s="6" t="s">
        <v>5</v>
      </c>
    </row>
    <row r="11" spans="1:11" x14ac:dyDescent="0.2">
      <c r="B11" s="1">
        <v>110</v>
      </c>
      <c r="C11" s="1" t="s">
        <v>9</v>
      </c>
      <c r="D11" s="7">
        <v>-38033924</v>
      </c>
      <c r="E11" s="7">
        <v>-17091853</v>
      </c>
      <c r="F11" s="8">
        <f>E11+D11</f>
        <v>-55125777</v>
      </c>
      <c r="H11" s="9">
        <f>D11*$H$213</f>
        <v>-37463415.140000001</v>
      </c>
      <c r="I11" s="9">
        <f>E11*$H$213</f>
        <v>-16835475.204999998</v>
      </c>
      <c r="J11" s="9">
        <f>I11+H11</f>
        <v>-54298890.344999999</v>
      </c>
    </row>
    <row r="12" spans="1:11" x14ac:dyDescent="0.2">
      <c r="D12" s="7"/>
      <c r="E12" s="7"/>
      <c r="F12" s="8"/>
      <c r="H12" s="7"/>
      <c r="I12" s="9"/>
      <c r="J12" s="9"/>
    </row>
    <row r="13" spans="1:11" ht="15.75" x14ac:dyDescent="0.25">
      <c r="B13" s="1">
        <v>117</v>
      </c>
      <c r="C13" s="1" t="s">
        <v>8</v>
      </c>
      <c r="D13" s="7">
        <v>-45444933</v>
      </c>
      <c r="E13" s="7">
        <v>-77371326</v>
      </c>
      <c r="F13" s="8">
        <f>E13+D13</f>
        <v>-122816259</v>
      </c>
      <c r="H13" s="9">
        <f>D13*$H$213</f>
        <v>-44763259.005000003</v>
      </c>
      <c r="I13" s="9">
        <f>E13*$H$213</f>
        <v>-76210756.109999999</v>
      </c>
      <c r="J13" s="9">
        <f>I13+H13</f>
        <v>-120974015.11500001</v>
      </c>
      <c r="K13" s="2"/>
    </row>
    <row r="14" spans="1:11" x14ac:dyDescent="0.2">
      <c r="D14" s="7"/>
      <c r="E14" s="7"/>
      <c r="F14" s="8"/>
      <c r="H14" s="7"/>
      <c r="I14" s="7"/>
      <c r="J14" s="9"/>
    </row>
    <row r="15" spans="1:11" x14ac:dyDescent="0.2">
      <c r="B15" s="1">
        <v>180</v>
      </c>
      <c r="C15" s="1" t="s">
        <v>7</v>
      </c>
      <c r="D15" s="7">
        <v>-31750728</v>
      </c>
      <c r="E15" s="7">
        <v>-2270247</v>
      </c>
      <c r="F15" s="8">
        <f>E15+D15</f>
        <v>-34020975</v>
      </c>
      <c r="H15" s="9">
        <f>D15*$H$213</f>
        <v>-31274467.079999998</v>
      </c>
      <c r="I15" s="9">
        <f>E15*$H$213</f>
        <v>-2236193.2949999999</v>
      </c>
      <c r="J15" s="9">
        <f>I15+H15</f>
        <v>-33510660.375</v>
      </c>
    </row>
    <row r="16" spans="1:11" x14ac:dyDescent="0.2">
      <c r="D16" s="7"/>
      <c r="E16" s="7"/>
      <c r="F16" s="8"/>
      <c r="H16" s="7"/>
      <c r="I16" s="7"/>
      <c r="J16" s="8"/>
    </row>
    <row r="18" spans="1:10" x14ac:dyDescent="0.2">
      <c r="D18" s="20">
        <f>SUM(D11:D15)</f>
        <v>-115229585</v>
      </c>
      <c r="E18" s="20">
        <f>SUM(E11:E15)</f>
        <v>-96733426</v>
      </c>
      <c r="F18" s="20">
        <f>SUM(F11:F15)</f>
        <v>-211963011</v>
      </c>
      <c r="H18" s="20">
        <f>SUM(H11:H15)</f>
        <v>-113501141.22500001</v>
      </c>
      <c r="I18" s="20">
        <f>SUM(I11:I15)</f>
        <v>-95282424.609999999</v>
      </c>
      <c r="J18" s="20">
        <f>SUM(J11:J15)</f>
        <v>-208783565.83500001</v>
      </c>
    </row>
    <row r="19" spans="1:10" ht="11.25" customHeight="1" thickBot="1" x14ac:dyDescent="0.25">
      <c r="D19" s="14"/>
      <c r="E19" s="14"/>
      <c r="F19" s="14"/>
      <c r="H19" s="14"/>
      <c r="I19" s="14"/>
      <c r="J19" s="14"/>
    </row>
    <row r="20" spans="1:10" ht="5.25" customHeight="1" thickBot="1" x14ac:dyDescent="0.25">
      <c r="A20" s="21"/>
      <c r="B20" s="22"/>
      <c r="C20" s="22"/>
      <c r="D20" s="23"/>
      <c r="E20" s="23"/>
      <c r="F20" s="23"/>
      <c r="G20" s="22"/>
      <c r="H20" s="23"/>
      <c r="I20" s="23"/>
      <c r="J20" s="24"/>
    </row>
    <row r="21" spans="1:10" x14ac:dyDescent="0.2">
      <c r="A21" s="11"/>
      <c r="B21" s="11"/>
      <c r="C21" s="11"/>
      <c r="D21" s="12"/>
      <c r="E21" s="12"/>
      <c r="F21" s="12"/>
      <c r="G21" s="11"/>
      <c r="H21" s="11"/>
    </row>
    <row r="22" spans="1:10" x14ac:dyDescent="0.2">
      <c r="A22" s="11"/>
      <c r="D22" s="15" t="s">
        <v>17</v>
      </c>
      <c r="E22" s="11"/>
      <c r="F22" s="11"/>
      <c r="G22" s="11"/>
      <c r="H22" s="15" t="s">
        <v>18</v>
      </c>
    </row>
    <row r="23" spans="1:10" x14ac:dyDescent="0.2">
      <c r="A23" s="11"/>
      <c r="D23" s="25" t="s">
        <v>15</v>
      </c>
      <c r="E23" s="13"/>
      <c r="F23" s="13"/>
      <c r="G23" s="11"/>
      <c r="H23" s="25" t="s">
        <v>15</v>
      </c>
    </row>
    <row r="24" spans="1:10" x14ac:dyDescent="0.2">
      <c r="A24" s="11"/>
      <c r="D24" s="26" t="s">
        <v>16</v>
      </c>
      <c r="E24" s="13"/>
      <c r="F24" s="13"/>
      <c r="G24" s="11"/>
      <c r="H24" s="26" t="s">
        <v>16</v>
      </c>
    </row>
    <row r="25" spans="1:10" x14ac:dyDescent="0.2">
      <c r="A25" s="11"/>
      <c r="B25" s="1">
        <v>110</v>
      </c>
      <c r="C25" s="1" t="s">
        <v>9</v>
      </c>
      <c r="D25" s="13">
        <v>1173618</v>
      </c>
      <c r="E25" s="13"/>
      <c r="F25" s="13"/>
      <c r="G25" s="11"/>
      <c r="H25" s="13">
        <f>D25*$H$213</f>
        <v>1156013.73</v>
      </c>
    </row>
    <row r="26" spans="1:10" x14ac:dyDescent="0.2">
      <c r="A26" s="11"/>
      <c r="D26" s="13"/>
      <c r="E26" s="13"/>
      <c r="F26" s="13"/>
      <c r="G26" s="11"/>
      <c r="H26" s="13"/>
    </row>
    <row r="27" spans="1:10" x14ac:dyDescent="0.2">
      <c r="A27" s="11"/>
      <c r="B27" s="1">
        <v>117</v>
      </c>
      <c r="C27" s="1" t="s">
        <v>8</v>
      </c>
      <c r="D27" s="36">
        <v>1283532</v>
      </c>
      <c r="E27" s="13"/>
      <c r="F27" s="13"/>
      <c r="G27" s="11"/>
      <c r="H27" s="13">
        <f>D27*$H$213</f>
        <v>1264279.02</v>
      </c>
    </row>
    <row r="28" spans="1:10" x14ac:dyDescent="0.2">
      <c r="A28" s="11"/>
      <c r="D28" s="11"/>
      <c r="E28" s="11"/>
      <c r="F28" s="11"/>
      <c r="G28" s="11"/>
      <c r="H28" s="11"/>
    </row>
    <row r="29" spans="1:10" x14ac:dyDescent="0.2">
      <c r="A29" s="11"/>
      <c r="B29" s="1">
        <v>180</v>
      </c>
      <c r="C29" s="1" t="s">
        <v>7</v>
      </c>
      <c r="D29" s="13">
        <v>534467</v>
      </c>
      <c r="E29" s="12"/>
      <c r="F29" s="12"/>
      <c r="G29" s="11"/>
      <c r="H29" s="13">
        <f>D29*$H$213</f>
        <v>526449.995</v>
      </c>
    </row>
    <row r="30" spans="1:10" ht="8.25" customHeight="1" x14ac:dyDescent="0.2">
      <c r="A30" s="11"/>
      <c r="B30" s="11"/>
      <c r="C30" s="11"/>
      <c r="D30" s="11"/>
      <c r="E30" s="17"/>
      <c r="F30" s="17"/>
      <c r="G30" s="11"/>
      <c r="H30" s="11"/>
    </row>
    <row r="31" spans="1:10" ht="13.5" thickBot="1" x14ac:dyDescent="0.25">
      <c r="A31" s="11"/>
      <c r="B31" s="11"/>
      <c r="C31" s="11"/>
      <c r="D31" s="10">
        <f>SUM(D25:D29)</f>
        <v>2991617</v>
      </c>
      <c r="E31" s="19"/>
      <c r="F31" s="18"/>
      <c r="G31" s="11"/>
      <c r="H31" s="10">
        <f>SUM(H25:H29)</f>
        <v>2946742.7450000001</v>
      </c>
    </row>
    <row r="32" spans="1:10" ht="13.5" thickTop="1" x14ac:dyDescent="0.2">
      <c r="A32" s="11"/>
      <c r="B32" s="11"/>
      <c r="C32" s="11"/>
      <c r="D32" s="11"/>
      <c r="E32" s="14"/>
      <c r="F32" s="14"/>
      <c r="G32" s="11"/>
      <c r="H32" s="11"/>
    </row>
    <row r="33" spans="1:8" x14ac:dyDescent="0.2">
      <c r="A33" s="11"/>
      <c r="B33" s="27"/>
      <c r="C33" s="27"/>
      <c r="E33" s="15"/>
      <c r="F33" s="15"/>
      <c r="G33" s="11"/>
    </row>
    <row r="34" spans="1:8" x14ac:dyDescent="0.2">
      <c r="A34" s="11"/>
      <c r="B34" s="28"/>
      <c r="C34" s="28"/>
      <c r="D34" s="15" t="s">
        <v>17</v>
      </c>
      <c r="E34" s="15"/>
      <c r="F34" s="15"/>
      <c r="G34" s="11"/>
      <c r="H34" s="15" t="s">
        <v>18</v>
      </c>
    </row>
    <row r="35" spans="1:8" x14ac:dyDescent="0.2">
      <c r="A35" s="11"/>
      <c r="B35" s="28"/>
      <c r="C35" s="28"/>
      <c r="D35" s="25" t="s">
        <v>19</v>
      </c>
      <c r="E35" s="16"/>
      <c r="F35" s="14"/>
      <c r="G35" s="11"/>
      <c r="H35" s="25" t="s">
        <v>23</v>
      </c>
    </row>
    <row r="36" spans="1:8" x14ac:dyDescent="0.2">
      <c r="A36" s="11"/>
      <c r="B36" s="28"/>
      <c r="C36" s="28"/>
      <c r="D36" s="26" t="s">
        <v>16</v>
      </c>
      <c r="E36" s="16"/>
      <c r="F36" s="14"/>
      <c r="G36" s="11"/>
      <c r="H36" s="26" t="s">
        <v>16</v>
      </c>
    </row>
    <row r="37" spans="1:8" x14ac:dyDescent="0.2">
      <c r="A37" s="11"/>
      <c r="B37" s="1">
        <v>110</v>
      </c>
      <c r="C37" s="1" t="s">
        <v>9</v>
      </c>
      <c r="D37" s="13">
        <v>1241779</v>
      </c>
      <c r="E37" s="16"/>
      <c r="F37" s="14"/>
      <c r="G37" s="11"/>
      <c r="H37" s="13">
        <f>D37*$H$213</f>
        <v>1223152.3149999999</v>
      </c>
    </row>
    <row r="38" spans="1:8" x14ac:dyDescent="0.2">
      <c r="A38" s="11"/>
      <c r="D38" s="13"/>
      <c r="E38" s="16"/>
      <c r="F38" s="14"/>
      <c r="G38" s="11"/>
      <c r="H38" s="13"/>
    </row>
    <row r="39" spans="1:8" x14ac:dyDescent="0.2">
      <c r="A39" s="11"/>
      <c r="B39" s="1">
        <v>117</v>
      </c>
      <c r="C39" s="1" t="s">
        <v>8</v>
      </c>
      <c r="D39" s="36">
        <v>1309028</v>
      </c>
      <c r="E39" s="16"/>
      <c r="F39" s="14"/>
      <c r="G39" s="11"/>
      <c r="H39" s="13">
        <f>D39*$H$213</f>
        <v>1289392.58</v>
      </c>
    </row>
    <row r="40" spans="1:8" x14ac:dyDescent="0.2">
      <c r="A40" s="11"/>
      <c r="D40" s="11"/>
      <c r="E40" s="16"/>
      <c r="F40" s="14"/>
      <c r="G40" s="11"/>
      <c r="H40" s="11"/>
    </row>
    <row r="41" spans="1:8" x14ac:dyDescent="0.2">
      <c r="A41" s="11"/>
      <c r="B41" s="1">
        <v>180</v>
      </c>
      <c r="C41" s="1" t="s">
        <v>7</v>
      </c>
      <c r="D41" s="13">
        <v>616793</v>
      </c>
      <c r="E41" s="11"/>
      <c r="F41" s="11"/>
      <c r="G41" s="11"/>
      <c r="H41" s="13">
        <f>D41*$H$213</f>
        <v>607541.10499999998</v>
      </c>
    </row>
    <row r="42" spans="1:8" x14ac:dyDescent="0.2">
      <c r="A42" s="11"/>
      <c r="B42" s="27"/>
      <c r="C42" s="27"/>
      <c r="D42" s="11"/>
      <c r="E42" s="14"/>
      <c r="F42" s="14"/>
      <c r="G42" s="11"/>
      <c r="H42" s="11"/>
    </row>
    <row r="43" spans="1:8" ht="13.5" thickBot="1" x14ac:dyDescent="0.25">
      <c r="A43" s="11"/>
      <c r="B43" s="27"/>
      <c r="C43" s="27"/>
      <c r="D43" s="10">
        <f>SUM(D37:D41)</f>
        <v>3167600</v>
      </c>
      <c r="E43" s="11"/>
      <c r="F43" s="11"/>
      <c r="G43" s="11"/>
      <c r="H43" s="10">
        <f>SUM(H37:H41)</f>
        <v>3120086</v>
      </c>
    </row>
    <row r="44" spans="1:8" ht="13.5" thickTop="1" x14ac:dyDescent="0.2">
      <c r="A44" s="11"/>
      <c r="B44" s="27"/>
      <c r="C44" s="27"/>
      <c r="D44" s="11"/>
      <c r="E44" s="11"/>
      <c r="F44" s="11"/>
      <c r="G44" s="11"/>
      <c r="H44" s="11"/>
    </row>
    <row r="45" spans="1:8" x14ac:dyDescent="0.2">
      <c r="A45" s="11"/>
      <c r="B45" s="27"/>
      <c r="C45" s="27"/>
      <c r="D45" s="11"/>
      <c r="E45" s="11"/>
      <c r="F45" s="11"/>
      <c r="G45" s="11"/>
      <c r="H45" s="11"/>
    </row>
    <row r="46" spans="1:8" x14ac:dyDescent="0.2">
      <c r="A46" s="11"/>
      <c r="B46" s="28"/>
      <c r="C46" s="28"/>
      <c r="D46" s="15" t="s">
        <v>17</v>
      </c>
      <c r="E46" s="11"/>
      <c r="F46" s="11"/>
      <c r="G46" s="11"/>
      <c r="H46" s="15" t="s">
        <v>18</v>
      </c>
    </row>
    <row r="47" spans="1:8" x14ac:dyDescent="0.2">
      <c r="A47" s="11"/>
      <c r="B47" s="28"/>
      <c r="C47" s="28"/>
      <c r="D47" s="25" t="s">
        <v>20</v>
      </c>
      <c r="E47" s="11"/>
      <c r="F47" s="11"/>
      <c r="G47" s="11"/>
      <c r="H47" s="25" t="s">
        <v>24</v>
      </c>
    </row>
    <row r="48" spans="1:8" x14ac:dyDescent="0.2">
      <c r="A48" s="11"/>
      <c r="B48" s="28"/>
      <c r="C48" s="28"/>
      <c r="D48" s="26" t="s">
        <v>16</v>
      </c>
      <c r="E48" s="11"/>
      <c r="F48" s="11"/>
      <c r="G48" s="11"/>
      <c r="H48" s="26" t="s">
        <v>16</v>
      </c>
    </row>
    <row r="49" spans="1:8" x14ac:dyDescent="0.2">
      <c r="A49" s="11"/>
      <c r="B49" s="1">
        <v>110</v>
      </c>
      <c r="C49" s="1" t="s">
        <v>9</v>
      </c>
      <c r="D49" s="13">
        <v>1357129</v>
      </c>
      <c r="E49" s="11"/>
      <c r="F49" s="11"/>
      <c r="G49" s="11"/>
      <c r="H49" s="13">
        <f>D49*$H$213</f>
        <v>1336772.0649999999</v>
      </c>
    </row>
    <row r="50" spans="1:8" x14ac:dyDescent="0.2">
      <c r="D50" s="13"/>
      <c r="H50" s="13"/>
    </row>
    <row r="51" spans="1:8" x14ac:dyDescent="0.2">
      <c r="B51" s="1">
        <v>117</v>
      </c>
      <c r="C51" s="1" t="s">
        <v>8</v>
      </c>
      <c r="D51" s="36">
        <v>1346113</v>
      </c>
      <c r="H51" s="13">
        <f>D51*$H$213</f>
        <v>1325921.3049999999</v>
      </c>
    </row>
    <row r="52" spans="1:8" x14ac:dyDescent="0.2">
      <c r="D52" s="11"/>
      <c r="H52" s="11"/>
    </row>
    <row r="53" spans="1:8" x14ac:dyDescent="0.2">
      <c r="B53" s="1">
        <v>180</v>
      </c>
      <c r="C53" s="1" t="s">
        <v>7</v>
      </c>
      <c r="D53" s="13">
        <v>704109</v>
      </c>
      <c r="H53" s="13">
        <f>D53*$H$213</f>
        <v>693547.36499999999</v>
      </c>
    </row>
    <row r="54" spans="1:8" x14ac:dyDescent="0.2">
      <c r="B54" s="27"/>
      <c r="C54" s="27"/>
      <c r="D54" s="11"/>
      <c r="H54" s="11"/>
    </row>
    <row r="55" spans="1:8" ht="13.5" thickBot="1" x14ac:dyDescent="0.25">
      <c r="B55" s="27"/>
      <c r="C55" s="27"/>
      <c r="D55" s="10">
        <f>SUM(D49:D53)</f>
        <v>3407351</v>
      </c>
      <c r="H55" s="10">
        <f>SUM(H49:H53)</f>
        <v>3356240.7350000003</v>
      </c>
    </row>
    <row r="56" spans="1:8" ht="13.5" thickTop="1" x14ac:dyDescent="0.2">
      <c r="B56" s="27"/>
      <c r="C56" s="27"/>
      <c r="D56" s="14"/>
      <c r="H56" s="14"/>
    </row>
    <row r="57" spans="1:8" x14ac:dyDescent="0.2">
      <c r="B57" s="27"/>
      <c r="C57" s="27"/>
      <c r="D57" s="14"/>
      <c r="H57" s="14"/>
    </row>
    <row r="58" spans="1:8" x14ac:dyDescent="0.2">
      <c r="A58" s="11"/>
      <c r="B58" s="28"/>
      <c r="C58" s="28"/>
      <c r="D58" s="15" t="s">
        <v>17</v>
      </c>
      <c r="E58" s="11"/>
      <c r="F58" s="11"/>
      <c r="G58" s="11"/>
      <c r="H58" s="15" t="s">
        <v>18</v>
      </c>
    </row>
    <row r="59" spans="1:8" x14ac:dyDescent="0.2">
      <c r="A59" s="11"/>
      <c r="B59" s="28"/>
      <c r="C59" s="28"/>
      <c r="D59" s="25" t="s">
        <v>21</v>
      </c>
      <c r="E59" s="11"/>
      <c r="F59" s="11"/>
      <c r="G59" s="11"/>
      <c r="H59" s="25" t="s">
        <v>25</v>
      </c>
    </row>
    <row r="60" spans="1:8" x14ac:dyDescent="0.2">
      <c r="A60" s="11"/>
      <c r="B60" s="28"/>
      <c r="C60" s="28"/>
      <c r="D60" s="26" t="s">
        <v>16</v>
      </c>
      <c r="E60" s="11"/>
      <c r="F60" s="11"/>
      <c r="G60" s="11"/>
      <c r="H60" s="26" t="s">
        <v>16</v>
      </c>
    </row>
    <row r="61" spans="1:8" x14ac:dyDescent="0.2">
      <c r="A61" s="11"/>
      <c r="B61" s="1">
        <v>110</v>
      </c>
      <c r="C61" s="1" t="s">
        <v>9</v>
      </c>
      <c r="D61" s="13">
        <v>1437867</v>
      </c>
      <c r="E61" s="11"/>
      <c r="F61" s="11"/>
      <c r="G61" s="11"/>
      <c r="H61" s="13">
        <f>D61*$H$213</f>
        <v>1416298.9949999999</v>
      </c>
    </row>
    <row r="62" spans="1:8" x14ac:dyDescent="0.2">
      <c r="D62" s="13"/>
      <c r="H62" s="13"/>
    </row>
    <row r="63" spans="1:8" x14ac:dyDescent="0.2">
      <c r="B63" s="1">
        <v>117</v>
      </c>
      <c r="C63" s="1" t="s">
        <v>8</v>
      </c>
      <c r="D63" s="13">
        <v>1421346</v>
      </c>
      <c r="H63" s="13">
        <f>D63*$H$213</f>
        <v>1400025.81</v>
      </c>
    </row>
    <row r="64" spans="1:8" x14ac:dyDescent="0.2">
      <c r="D64" s="11"/>
      <c r="H64" s="11"/>
    </row>
    <row r="65" spans="1:8" x14ac:dyDescent="0.2">
      <c r="B65" s="1">
        <v>180</v>
      </c>
      <c r="C65" s="1" t="s">
        <v>7</v>
      </c>
      <c r="D65" s="13">
        <v>722199</v>
      </c>
      <c r="H65" s="13">
        <f>D65*$H$213</f>
        <v>711366.01500000001</v>
      </c>
    </row>
    <row r="66" spans="1:8" x14ac:dyDescent="0.2">
      <c r="B66" s="27"/>
      <c r="C66" s="27"/>
      <c r="D66" s="11"/>
      <c r="H66" s="11"/>
    </row>
    <row r="67" spans="1:8" ht="13.5" thickBot="1" x14ac:dyDescent="0.25">
      <c r="B67" s="27"/>
      <c r="C67" s="27"/>
      <c r="D67" s="10">
        <f>SUM(D61:D65)</f>
        <v>3581412</v>
      </c>
      <c r="H67" s="10">
        <f>SUM(H61:H65)</f>
        <v>3527690.82</v>
      </c>
    </row>
    <row r="68" spans="1:8" ht="13.5" thickTop="1" x14ac:dyDescent="0.2">
      <c r="B68" s="27"/>
      <c r="C68" s="27"/>
      <c r="D68" s="14"/>
      <c r="H68" s="14"/>
    </row>
    <row r="69" spans="1:8" x14ac:dyDescent="0.2">
      <c r="B69" s="27"/>
      <c r="C69" s="27"/>
      <c r="D69" s="14"/>
      <c r="H69" s="14"/>
    </row>
    <row r="70" spans="1:8" x14ac:dyDescent="0.2">
      <c r="A70" s="11"/>
      <c r="B70" s="28"/>
      <c r="C70" s="28"/>
      <c r="D70" s="15" t="s">
        <v>17</v>
      </c>
      <c r="E70" s="11"/>
      <c r="F70" s="11"/>
      <c r="G70" s="11"/>
      <c r="H70" s="15" t="s">
        <v>18</v>
      </c>
    </row>
    <row r="71" spans="1:8" x14ac:dyDescent="0.2">
      <c r="A71" s="11"/>
      <c r="B71" s="28"/>
      <c r="C71" s="28"/>
      <c r="D71" s="25" t="s">
        <v>22</v>
      </c>
      <c r="E71" s="11"/>
      <c r="F71" s="11"/>
      <c r="G71" s="11"/>
      <c r="H71" s="25" t="s">
        <v>26</v>
      </c>
    </row>
    <row r="72" spans="1:8" x14ac:dyDescent="0.2">
      <c r="A72" s="11"/>
      <c r="B72" s="28"/>
      <c r="C72" s="28"/>
      <c r="D72" s="26" t="s">
        <v>16</v>
      </c>
      <c r="E72" s="11"/>
      <c r="F72" s="11"/>
      <c r="G72" s="11"/>
      <c r="H72" s="26" t="s">
        <v>16</v>
      </c>
    </row>
    <row r="73" spans="1:8" x14ac:dyDescent="0.2">
      <c r="A73" s="11"/>
      <c r="B73" s="1">
        <v>110</v>
      </c>
      <c r="C73" s="1" t="s">
        <v>9</v>
      </c>
      <c r="D73" s="13">
        <v>1507297</v>
      </c>
      <c r="E73" s="11"/>
      <c r="F73" s="11"/>
      <c r="G73" s="11"/>
      <c r="H73" s="13">
        <f>D73*$H$213</f>
        <v>1484687.5449999999</v>
      </c>
    </row>
    <row r="74" spans="1:8" x14ac:dyDescent="0.2">
      <c r="D74" s="13"/>
      <c r="H74" s="13"/>
    </row>
    <row r="75" spans="1:8" x14ac:dyDescent="0.2">
      <c r="B75" s="1">
        <v>117</v>
      </c>
      <c r="C75" s="1" t="s">
        <v>8</v>
      </c>
      <c r="D75" s="13">
        <v>1459387</v>
      </c>
      <c r="H75" s="13">
        <f>D75*$H$213</f>
        <v>1437496.1950000001</v>
      </c>
    </row>
    <row r="76" spans="1:8" x14ac:dyDescent="0.2">
      <c r="D76" s="11"/>
      <c r="H76" s="11"/>
    </row>
    <row r="77" spans="1:8" x14ac:dyDescent="0.2">
      <c r="B77" s="1">
        <v>180</v>
      </c>
      <c r="C77" s="1" t="s">
        <v>7</v>
      </c>
      <c r="D77" s="13">
        <v>793291</v>
      </c>
      <c r="H77" s="13">
        <f>D77*$H$213</f>
        <v>781391.63500000001</v>
      </c>
    </row>
    <row r="78" spans="1:8" x14ac:dyDescent="0.2">
      <c r="B78" s="27"/>
      <c r="C78" s="27"/>
      <c r="D78" s="11"/>
      <c r="H78" s="11"/>
    </row>
    <row r="79" spans="1:8" ht="13.5" thickBot="1" x14ac:dyDescent="0.25">
      <c r="B79" s="27"/>
      <c r="C79" s="27"/>
      <c r="D79" s="10">
        <f>SUM(D73:D77)</f>
        <v>3759975</v>
      </c>
      <c r="H79" s="10">
        <f>SUM(H73:H77)</f>
        <v>3703575.375</v>
      </c>
    </row>
    <row r="80" spans="1:8" ht="13.5" thickTop="1" x14ac:dyDescent="0.2">
      <c r="B80" s="27"/>
      <c r="C80" s="27"/>
      <c r="D80" s="14"/>
      <c r="H80" s="14"/>
    </row>
    <row r="81" spans="1:8" x14ac:dyDescent="0.2">
      <c r="B81" s="27"/>
      <c r="C81" s="27"/>
      <c r="D81" s="14"/>
      <c r="H81" s="14"/>
    </row>
    <row r="82" spans="1:8" x14ac:dyDescent="0.2">
      <c r="A82" s="11"/>
      <c r="B82" s="28"/>
      <c r="C82" s="28"/>
      <c r="D82" s="15" t="s">
        <v>17</v>
      </c>
      <c r="E82" s="11"/>
      <c r="F82" s="11"/>
      <c r="G82" s="11"/>
      <c r="H82" s="15" t="s">
        <v>18</v>
      </c>
    </row>
    <row r="83" spans="1:8" x14ac:dyDescent="0.2">
      <c r="A83" s="11"/>
      <c r="B83" s="28"/>
      <c r="C83" s="28"/>
      <c r="D83" s="25" t="s">
        <v>28</v>
      </c>
      <c r="E83" s="11"/>
      <c r="F83" s="11"/>
      <c r="G83" s="11"/>
      <c r="H83" s="25" t="s">
        <v>39</v>
      </c>
    </row>
    <row r="84" spans="1:8" x14ac:dyDescent="0.2">
      <c r="A84" s="11"/>
      <c r="B84" s="28"/>
      <c r="C84" s="28"/>
      <c r="D84" s="26" t="s">
        <v>16</v>
      </c>
      <c r="E84" s="11"/>
      <c r="F84" s="11"/>
      <c r="G84" s="11"/>
      <c r="H84" s="26" t="s">
        <v>16</v>
      </c>
    </row>
    <row r="85" spans="1:8" x14ac:dyDescent="0.2">
      <c r="A85" s="11"/>
      <c r="B85" s="1">
        <v>110</v>
      </c>
      <c r="C85" s="1" t="s">
        <v>9</v>
      </c>
      <c r="D85" s="13">
        <v>1508473</v>
      </c>
      <c r="E85" s="11"/>
      <c r="F85" s="11"/>
      <c r="G85" s="11"/>
      <c r="H85" s="13">
        <f>D85*$H$213</f>
        <v>1485845.905</v>
      </c>
    </row>
    <row r="86" spans="1:8" x14ac:dyDescent="0.2">
      <c r="D86" s="13"/>
      <c r="H86" s="13"/>
    </row>
    <row r="87" spans="1:8" x14ac:dyDescent="0.2">
      <c r="B87" s="1">
        <v>117</v>
      </c>
      <c r="C87" s="1" t="s">
        <v>8</v>
      </c>
      <c r="D87" s="13">
        <v>642040</v>
      </c>
      <c r="H87" s="13">
        <f>D87*$H$213</f>
        <v>632409.4</v>
      </c>
    </row>
    <row r="88" spans="1:8" x14ac:dyDescent="0.2">
      <c r="D88" s="11"/>
      <c r="H88" s="11"/>
    </row>
    <row r="89" spans="1:8" x14ac:dyDescent="0.2">
      <c r="B89" s="1">
        <v>180</v>
      </c>
      <c r="C89" s="1" t="s">
        <v>7</v>
      </c>
      <c r="D89" s="13">
        <v>839399</v>
      </c>
      <c r="H89" s="13">
        <f>D89*$H$213</f>
        <v>826808.01500000001</v>
      </c>
    </row>
    <row r="90" spans="1:8" x14ac:dyDescent="0.2">
      <c r="B90" s="27"/>
      <c r="C90" s="27"/>
      <c r="D90" s="11"/>
      <c r="H90" s="11"/>
    </row>
    <row r="91" spans="1:8" ht="13.5" thickBot="1" x14ac:dyDescent="0.25">
      <c r="B91" s="27"/>
      <c r="C91" s="27"/>
      <c r="D91" s="10">
        <f>SUM(D85:D89)</f>
        <v>2989912</v>
      </c>
      <c r="H91" s="10">
        <f>SUM(H85:H89)</f>
        <v>2945063.3200000003</v>
      </c>
    </row>
    <row r="92" spans="1:8" ht="13.5" thickTop="1" x14ac:dyDescent="0.2">
      <c r="B92" s="27"/>
      <c r="C92" s="27"/>
      <c r="D92" s="14"/>
      <c r="H92" s="14"/>
    </row>
    <row r="93" spans="1:8" x14ac:dyDescent="0.2">
      <c r="B93" s="27"/>
      <c r="C93" s="27"/>
      <c r="D93" s="14"/>
      <c r="H93" s="14"/>
    </row>
    <row r="94" spans="1:8" x14ac:dyDescent="0.2">
      <c r="A94" s="11"/>
      <c r="B94" s="28"/>
      <c r="C94" s="28"/>
      <c r="D94" s="15" t="s">
        <v>17</v>
      </c>
      <c r="E94" s="11"/>
      <c r="F94" s="11"/>
      <c r="G94" s="11"/>
      <c r="H94" s="15" t="s">
        <v>18</v>
      </c>
    </row>
    <row r="95" spans="1:8" x14ac:dyDescent="0.2">
      <c r="A95" s="11"/>
      <c r="B95" s="28"/>
      <c r="C95" s="28"/>
      <c r="D95" s="25" t="s">
        <v>29</v>
      </c>
      <c r="E95" s="11"/>
      <c r="F95" s="11"/>
      <c r="G95" s="11"/>
      <c r="H95" s="25" t="s">
        <v>40</v>
      </c>
    </row>
    <row r="96" spans="1:8" x14ac:dyDescent="0.2">
      <c r="A96" s="11"/>
      <c r="B96" s="28"/>
      <c r="C96" s="28"/>
      <c r="D96" s="26" t="s">
        <v>16</v>
      </c>
      <c r="E96" s="11"/>
      <c r="F96" s="11"/>
      <c r="G96" s="11"/>
      <c r="H96" s="26" t="s">
        <v>16</v>
      </c>
    </row>
    <row r="97" spans="1:8" x14ac:dyDescent="0.2">
      <c r="A97" s="11"/>
      <c r="B97" s="1">
        <v>110</v>
      </c>
      <c r="C97" s="1" t="s">
        <v>9</v>
      </c>
      <c r="D97" s="13">
        <v>1466902</v>
      </c>
      <c r="E97" s="11"/>
      <c r="F97" s="11"/>
      <c r="G97" s="11"/>
      <c r="H97" s="13">
        <f>D97*$H$213</f>
        <v>1444898.47</v>
      </c>
    </row>
    <row r="98" spans="1:8" x14ac:dyDescent="0.2">
      <c r="D98" s="13"/>
      <c r="H98" s="13"/>
    </row>
    <row r="99" spans="1:8" x14ac:dyDescent="0.2">
      <c r="B99" s="1">
        <v>117</v>
      </c>
      <c r="C99" s="1" t="s">
        <v>8</v>
      </c>
      <c r="D99" s="13">
        <v>1190608</v>
      </c>
      <c r="H99" s="13">
        <f>D99*$H$213</f>
        <v>1172748.8799999999</v>
      </c>
    </row>
    <row r="100" spans="1:8" x14ac:dyDescent="0.2">
      <c r="D100" s="11"/>
      <c r="H100" s="11"/>
    </row>
    <row r="101" spans="1:8" x14ac:dyDescent="0.2">
      <c r="B101" s="1">
        <v>180</v>
      </c>
      <c r="C101" s="1" t="s">
        <v>7</v>
      </c>
      <c r="D101" s="13">
        <v>949364</v>
      </c>
      <c r="H101" s="13">
        <f>D101*$H$213</f>
        <v>935123.54</v>
      </c>
    </row>
    <row r="102" spans="1:8" x14ac:dyDescent="0.2">
      <c r="B102" s="27"/>
      <c r="C102" s="27"/>
      <c r="D102" s="11"/>
      <c r="H102" s="11"/>
    </row>
    <row r="103" spans="1:8" ht="13.5" thickBot="1" x14ac:dyDescent="0.25">
      <c r="B103" s="27"/>
      <c r="C103" s="27"/>
      <c r="D103" s="10">
        <f>SUM(D97:D101)</f>
        <v>3606874</v>
      </c>
      <c r="H103" s="10">
        <f>SUM(H97:H101)</f>
        <v>3552770.8899999997</v>
      </c>
    </row>
    <row r="104" spans="1:8" ht="13.5" thickTop="1" x14ac:dyDescent="0.2">
      <c r="B104" s="27"/>
      <c r="C104" s="27"/>
      <c r="D104" s="14"/>
      <c r="H104" s="14"/>
    </row>
    <row r="105" spans="1:8" x14ac:dyDescent="0.2">
      <c r="B105" s="27"/>
      <c r="C105" s="27"/>
      <c r="D105" s="14"/>
      <c r="H105" s="14"/>
    </row>
    <row r="106" spans="1:8" x14ac:dyDescent="0.2">
      <c r="A106" s="11"/>
      <c r="B106" s="28"/>
      <c r="C106" s="28"/>
      <c r="D106" s="15" t="s">
        <v>17</v>
      </c>
      <c r="E106" s="11"/>
      <c r="F106" s="11"/>
      <c r="G106" s="11"/>
      <c r="H106" s="15" t="s">
        <v>18</v>
      </c>
    </row>
    <row r="107" spans="1:8" x14ac:dyDescent="0.2">
      <c r="A107" s="11"/>
      <c r="B107" s="28"/>
      <c r="C107" s="28"/>
      <c r="D107" s="25" t="s">
        <v>30</v>
      </c>
      <c r="E107" s="11"/>
      <c r="F107" s="11"/>
      <c r="G107" s="11"/>
      <c r="H107" s="25" t="s">
        <v>41</v>
      </c>
    </row>
    <row r="108" spans="1:8" x14ac:dyDescent="0.2">
      <c r="A108" s="11"/>
      <c r="B108" s="28"/>
      <c r="C108" s="28"/>
      <c r="D108" s="26" t="s">
        <v>16</v>
      </c>
      <c r="E108" s="11"/>
      <c r="F108" s="11"/>
      <c r="G108" s="11"/>
      <c r="H108" s="26" t="s">
        <v>16</v>
      </c>
    </row>
    <row r="109" spans="1:8" x14ac:dyDescent="0.2">
      <c r="A109" s="11"/>
      <c r="B109" s="1">
        <v>110</v>
      </c>
      <c r="C109" s="1" t="s">
        <v>9</v>
      </c>
      <c r="D109" s="13">
        <v>1445970</v>
      </c>
      <c r="E109" s="11"/>
      <c r="F109" s="11"/>
      <c r="G109" s="11"/>
      <c r="H109" s="13">
        <f>D109*$H$213</f>
        <v>1424280.45</v>
      </c>
    </row>
    <row r="110" spans="1:8" x14ac:dyDescent="0.2">
      <c r="D110" s="13"/>
      <c r="H110" s="13"/>
    </row>
    <row r="111" spans="1:8" x14ac:dyDescent="0.2">
      <c r="B111" s="1">
        <v>117</v>
      </c>
      <c r="C111" s="1" t="s">
        <v>8</v>
      </c>
      <c r="D111" s="13">
        <v>1407250</v>
      </c>
      <c r="H111" s="13">
        <f>D111*$H$213</f>
        <v>1386141.25</v>
      </c>
    </row>
    <row r="112" spans="1:8" x14ac:dyDescent="0.2">
      <c r="D112" s="11"/>
      <c r="H112" s="11"/>
    </row>
    <row r="113" spans="1:8" x14ac:dyDescent="0.2">
      <c r="B113" s="1">
        <v>180</v>
      </c>
      <c r="C113" s="1" t="s">
        <v>7</v>
      </c>
      <c r="D113" s="13">
        <v>1040352</v>
      </c>
      <c r="H113" s="13">
        <f>D113*$H$213</f>
        <v>1024746.72</v>
      </c>
    </row>
    <row r="114" spans="1:8" x14ac:dyDescent="0.2">
      <c r="B114" s="27"/>
      <c r="C114" s="27"/>
      <c r="D114" s="11"/>
      <c r="H114" s="11"/>
    </row>
    <row r="115" spans="1:8" ht="13.5" thickBot="1" x14ac:dyDescent="0.25">
      <c r="B115" s="27"/>
      <c r="C115" s="27"/>
      <c r="D115" s="10">
        <f>SUM(D109:D113)</f>
        <v>3893572</v>
      </c>
      <c r="H115" s="10">
        <f>SUM(H109:H113)</f>
        <v>3835168.42</v>
      </c>
    </row>
    <row r="116" spans="1:8" ht="13.5" thickTop="1" x14ac:dyDescent="0.2">
      <c r="B116" s="27"/>
      <c r="C116" s="27"/>
      <c r="D116" s="14"/>
      <c r="H116" s="14"/>
    </row>
    <row r="117" spans="1:8" x14ac:dyDescent="0.2">
      <c r="B117" s="27"/>
      <c r="C117" s="27"/>
      <c r="D117" s="14"/>
      <c r="H117" s="14"/>
    </row>
    <row r="118" spans="1:8" x14ac:dyDescent="0.2">
      <c r="A118" s="11"/>
      <c r="B118" s="28"/>
      <c r="C118" s="28"/>
      <c r="D118" s="15" t="s">
        <v>17</v>
      </c>
      <c r="E118" s="11"/>
      <c r="F118" s="11"/>
      <c r="G118" s="11"/>
      <c r="H118" s="15" t="s">
        <v>18</v>
      </c>
    </row>
    <row r="119" spans="1:8" x14ac:dyDescent="0.2">
      <c r="A119" s="11"/>
      <c r="B119" s="28"/>
      <c r="C119" s="28"/>
      <c r="D119" s="25" t="s">
        <v>31</v>
      </c>
      <c r="E119" s="11"/>
      <c r="F119" s="11"/>
      <c r="G119" s="11"/>
      <c r="H119" s="25" t="s">
        <v>42</v>
      </c>
    </row>
    <row r="120" spans="1:8" x14ac:dyDescent="0.2">
      <c r="A120" s="11"/>
      <c r="B120" s="28"/>
      <c r="C120" s="28"/>
      <c r="D120" s="26" t="s">
        <v>16</v>
      </c>
      <c r="E120" s="11"/>
      <c r="F120" s="11"/>
      <c r="G120" s="11"/>
      <c r="H120" s="26" t="s">
        <v>16</v>
      </c>
    </row>
    <row r="121" spans="1:8" x14ac:dyDescent="0.2">
      <c r="A121" s="11"/>
      <c r="B121" s="1">
        <v>110</v>
      </c>
      <c r="C121" s="1" t="s">
        <v>9</v>
      </c>
      <c r="D121" s="13">
        <v>1472398</v>
      </c>
      <c r="E121" s="11"/>
      <c r="F121" s="11"/>
      <c r="G121" s="11"/>
      <c r="H121" s="13">
        <f>D121*$H$213</f>
        <v>1450312.03</v>
      </c>
    </row>
    <row r="122" spans="1:8" x14ac:dyDescent="0.2">
      <c r="D122" s="13"/>
      <c r="H122" s="13"/>
    </row>
    <row r="123" spans="1:8" x14ac:dyDescent="0.2">
      <c r="B123" s="1">
        <v>117</v>
      </c>
      <c r="C123" s="1" t="s">
        <v>8</v>
      </c>
      <c r="D123" s="13">
        <v>1439315</v>
      </c>
      <c r="H123" s="13">
        <f>D123*$H$213</f>
        <v>1417725.2749999999</v>
      </c>
    </row>
    <row r="124" spans="1:8" x14ac:dyDescent="0.2">
      <c r="D124" s="11"/>
      <c r="H124" s="11"/>
    </row>
    <row r="125" spans="1:8" x14ac:dyDescent="0.2">
      <c r="B125" s="1">
        <v>180</v>
      </c>
      <c r="C125" s="1" t="s">
        <v>7</v>
      </c>
      <c r="D125" s="13">
        <v>1030777</v>
      </c>
      <c r="H125" s="13">
        <f>D125*$H$213</f>
        <v>1015315.345</v>
      </c>
    </row>
    <row r="126" spans="1:8" x14ac:dyDescent="0.2">
      <c r="B126" s="27"/>
      <c r="C126" s="27"/>
      <c r="D126" s="11"/>
      <c r="H126" s="11"/>
    </row>
    <row r="127" spans="1:8" ht="13.5" thickBot="1" x14ac:dyDescent="0.25">
      <c r="B127" s="27"/>
      <c r="C127" s="27"/>
      <c r="D127" s="10">
        <f>SUM(D121:D125)</f>
        <v>3942490</v>
      </c>
      <c r="H127" s="10">
        <f>SUM(H121:H125)</f>
        <v>3883352.6499999994</v>
      </c>
    </row>
    <row r="128" spans="1:8" ht="13.5" thickTop="1" x14ac:dyDescent="0.2">
      <c r="B128" s="27"/>
      <c r="C128" s="27"/>
      <c r="D128" s="14"/>
      <c r="H128" s="14"/>
    </row>
    <row r="129" spans="1:8" x14ac:dyDescent="0.2">
      <c r="B129" s="27"/>
      <c r="C129" s="27"/>
      <c r="D129" s="14"/>
      <c r="H129" s="14"/>
    </row>
    <row r="130" spans="1:8" x14ac:dyDescent="0.2">
      <c r="A130" s="11"/>
      <c r="B130" s="28"/>
      <c r="C130" s="28"/>
      <c r="D130" s="15" t="s">
        <v>17</v>
      </c>
      <c r="E130" s="11"/>
      <c r="F130" s="11"/>
      <c r="G130" s="11"/>
      <c r="H130" s="15" t="s">
        <v>18</v>
      </c>
    </row>
    <row r="131" spans="1:8" x14ac:dyDescent="0.2">
      <c r="A131" s="11"/>
      <c r="B131" s="28"/>
      <c r="C131" s="28"/>
      <c r="D131" s="25" t="s">
        <v>32</v>
      </c>
      <c r="E131" s="11"/>
      <c r="F131" s="11"/>
      <c r="G131" s="11"/>
      <c r="H131" s="25" t="s">
        <v>43</v>
      </c>
    </row>
    <row r="132" spans="1:8" x14ac:dyDescent="0.2">
      <c r="A132" s="11"/>
      <c r="B132" s="28"/>
      <c r="C132" s="28"/>
      <c r="D132" s="26" t="s">
        <v>16</v>
      </c>
      <c r="E132" s="11"/>
      <c r="F132" s="11"/>
      <c r="G132" s="11"/>
      <c r="H132" s="26" t="s">
        <v>16</v>
      </c>
    </row>
    <row r="133" spans="1:8" x14ac:dyDescent="0.2">
      <c r="A133" s="11"/>
      <c r="B133" s="1">
        <v>110</v>
      </c>
      <c r="C133" s="1" t="s">
        <v>9</v>
      </c>
      <c r="D133" s="13">
        <v>1533634</v>
      </c>
      <c r="E133" s="11"/>
      <c r="F133" s="11"/>
      <c r="G133" s="11"/>
      <c r="H133" s="13">
        <f>D133*$H$213</f>
        <v>1510629.49</v>
      </c>
    </row>
    <row r="134" spans="1:8" x14ac:dyDescent="0.2">
      <c r="D134" s="13"/>
      <c r="H134" s="13"/>
    </row>
    <row r="135" spans="1:8" x14ac:dyDescent="0.2">
      <c r="B135" s="1">
        <v>117</v>
      </c>
      <c r="C135" s="1" t="s">
        <v>8</v>
      </c>
      <c r="D135" s="13">
        <v>1624264</v>
      </c>
      <c r="H135" s="13">
        <f>D135*$H$213</f>
        <v>1599900.04</v>
      </c>
    </row>
    <row r="136" spans="1:8" x14ac:dyDescent="0.2">
      <c r="D136" s="11"/>
      <c r="H136" s="11"/>
    </row>
    <row r="137" spans="1:8" x14ac:dyDescent="0.2">
      <c r="B137" s="1">
        <v>180</v>
      </c>
      <c r="C137" s="1" t="s">
        <v>7</v>
      </c>
      <c r="D137" s="13">
        <v>1065905</v>
      </c>
      <c r="H137" s="13">
        <f>D137*$H$213</f>
        <v>1049916.425</v>
      </c>
    </row>
    <row r="138" spans="1:8" x14ac:dyDescent="0.2">
      <c r="B138" s="27"/>
      <c r="C138" s="27"/>
      <c r="D138" s="11"/>
      <c r="H138" s="11"/>
    </row>
    <row r="139" spans="1:8" ht="13.5" thickBot="1" x14ac:dyDescent="0.25">
      <c r="B139" s="27"/>
      <c r="C139" s="27"/>
      <c r="D139" s="10">
        <f>SUM(D133:D137)</f>
        <v>4223803</v>
      </c>
      <c r="H139" s="10">
        <f>SUM(H133:H137)</f>
        <v>4160445.9550000001</v>
      </c>
    </row>
    <row r="140" spans="1:8" ht="13.5" thickTop="1" x14ac:dyDescent="0.2">
      <c r="B140" s="27"/>
      <c r="C140" s="27"/>
      <c r="D140" s="14"/>
      <c r="H140" s="14"/>
    </row>
    <row r="141" spans="1:8" x14ac:dyDescent="0.2">
      <c r="B141" s="27"/>
      <c r="C141" s="27"/>
      <c r="D141" s="14"/>
      <c r="H141" s="14"/>
    </row>
    <row r="142" spans="1:8" x14ac:dyDescent="0.2">
      <c r="A142" s="11"/>
      <c r="B142" s="28"/>
      <c r="C142" s="28"/>
      <c r="D142" s="15" t="s">
        <v>17</v>
      </c>
      <c r="E142" s="11"/>
      <c r="F142" s="11"/>
      <c r="G142" s="11"/>
      <c r="H142" s="15" t="s">
        <v>18</v>
      </c>
    </row>
    <row r="143" spans="1:8" x14ac:dyDescent="0.2">
      <c r="A143" s="11"/>
      <c r="B143" s="28"/>
      <c r="C143" s="28"/>
      <c r="D143" s="25" t="s">
        <v>33</v>
      </c>
      <c r="E143" s="11"/>
      <c r="F143" s="11"/>
      <c r="G143" s="11"/>
      <c r="H143" s="25" t="s">
        <v>44</v>
      </c>
    </row>
    <row r="144" spans="1:8" x14ac:dyDescent="0.2">
      <c r="A144" s="11"/>
      <c r="B144" s="28"/>
      <c r="C144" s="28"/>
      <c r="D144" s="26" t="s">
        <v>16</v>
      </c>
      <c r="E144" s="11"/>
      <c r="F144" s="11"/>
      <c r="G144" s="11"/>
      <c r="H144" s="26" t="s">
        <v>16</v>
      </c>
    </row>
    <row r="145" spans="1:8" x14ac:dyDescent="0.2">
      <c r="A145" s="11"/>
      <c r="B145" s="1">
        <v>110</v>
      </c>
      <c r="C145" s="1" t="s">
        <v>9</v>
      </c>
      <c r="D145" s="13">
        <v>1566013</v>
      </c>
      <c r="E145" s="11"/>
      <c r="F145" s="11"/>
      <c r="G145" s="11"/>
      <c r="H145" s="13">
        <f>D145*$H$213</f>
        <v>1542522.8049999999</v>
      </c>
    </row>
    <row r="146" spans="1:8" x14ac:dyDescent="0.2">
      <c r="D146" s="13"/>
      <c r="H146" s="13"/>
    </row>
    <row r="147" spans="1:8" x14ac:dyDescent="0.2">
      <c r="B147" s="1">
        <v>117</v>
      </c>
      <c r="C147" s="1" t="s">
        <v>8</v>
      </c>
      <c r="D147" s="13">
        <v>1626446</v>
      </c>
      <c r="H147" s="13">
        <f>D147*$H$213</f>
        <v>1602049.31</v>
      </c>
    </row>
    <row r="148" spans="1:8" x14ac:dyDescent="0.2">
      <c r="D148" s="11"/>
      <c r="H148" s="11"/>
    </row>
    <row r="149" spans="1:8" x14ac:dyDescent="0.2">
      <c r="B149" s="1">
        <v>180</v>
      </c>
      <c r="C149" s="1" t="s">
        <v>7</v>
      </c>
      <c r="D149" s="13">
        <v>1178143</v>
      </c>
      <c r="H149" s="13">
        <f>D149*$H$213</f>
        <v>1160470.855</v>
      </c>
    </row>
    <row r="150" spans="1:8" x14ac:dyDescent="0.2">
      <c r="B150" s="27"/>
      <c r="C150" s="27"/>
      <c r="D150" s="11"/>
      <c r="H150" s="11"/>
    </row>
    <row r="151" spans="1:8" ht="13.5" thickBot="1" x14ac:dyDescent="0.25">
      <c r="B151" s="27"/>
      <c r="C151" s="27"/>
      <c r="D151" s="10">
        <f>SUM(D145:D149)</f>
        <v>4370602</v>
      </c>
      <c r="H151" s="10">
        <f>SUM(H145:H149)</f>
        <v>4305042.9700000007</v>
      </c>
    </row>
    <row r="152" spans="1:8" ht="13.5" thickTop="1" x14ac:dyDescent="0.2">
      <c r="B152" s="27"/>
      <c r="C152" s="27"/>
      <c r="D152" s="14"/>
      <c r="H152" s="14"/>
    </row>
    <row r="153" spans="1:8" x14ac:dyDescent="0.2">
      <c r="B153" s="27"/>
      <c r="C153" s="27"/>
      <c r="D153" s="14"/>
      <c r="H153" s="14"/>
    </row>
    <row r="154" spans="1:8" x14ac:dyDescent="0.2">
      <c r="A154" s="11"/>
      <c r="B154" s="28"/>
      <c r="C154" s="28"/>
      <c r="D154" s="15" t="s">
        <v>17</v>
      </c>
      <c r="E154" s="11"/>
      <c r="F154" s="11"/>
      <c r="G154" s="11"/>
      <c r="H154" s="15" t="s">
        <v>18</v>
      </c>
    </row>
    <row r="155" spans="1:8" x14ac:dyDescent="0.2">
      <c r="A155" s="11"/>
      <c r="B155" s="28"/>
      <c r="C155" s="28"/>
      <c r="D155" s="25" t="s">
        <v>34</v>
      </c>
      <c r="E155" s="11"/>
      <c r="F155" s="11"/>
      <c r="G155" s="11"/>
      <c r="H155" s="25" t="s">
        <v>45</v>
      </c>
    </row>
    <row r="156" spans="1:8" x14ac:dyDescent="0.2">
      <c r="A156" s="11"/>
      <c r="B156" s="28"/>
      <c r="C156" s="28"/>
      <c r="D156" s="26" t="s">
        <v>16</v>
      </c>
      <c r="E156" s="11"/>
      <c r="F156" s="11"/>
      <c r="G156" s="11"/>
      <c r="H156" s="26" t="s">
        <v>16</v>
      </c>
    </row>
    <row r="157" spans="1:8" x14ac:dyDescent="0.2">
      <c r="A157" s="11"/>
      <c r="B157" s="1">
        <v>110</v>
      </c>
      <c r="C157" s="1" t="s">
        <v>9</v>
      </c>
      <c r="D157" s="13">
        <v>1596398</v>
      </c>
      <c r="E157" s="11"/>
      <c r="F157" s="11"/>
      <c r="G157" s="11"/>
      <c r="H157" s="13">
        <f>D157*$H$213</f>
        <v>1572452.03</v>
      </c>
    </row>
    <row r="158" spans="1:8" x14ac:dyDescent="0.2">
      <c r="D158" s="13"/>
      <c r="H158" s="13"/>
    </row>
    <row r="159" spans="1:8" x14ac:dyDescent="0.2">
      <c r="B159" s="1">
        <v>117</v>
      </c>
      <c r="C159" s="1" t="s">
        <v>8</v>
      </c>
      <c r="D159" s="13">
        <v>2015760</v>
      </c>
      <c r="H159" s="13">
        <f>D159*$H$213</f>
        <v>1985523.5999999999</v>
      </c>
    </row>
    <row r="160" spans="1:8" x14ac:dyDescent="0.2">
      <c r="D160" s="11"/>
      <c r="H160" s="11"/>
    </row>
    <row r="161" spans="1:8" x14ac:dyDescent="0.2">
      <c r="B161" s="1">
        <v>180</v>
      </c>
      <c r="C161" s="1" t="s">
        <v>7</v>
      </c>
      <c r="D161" s="13">
        <v>1276355</v>
      </c>
      <c r="H161" s="13">
        <f>D161*$H$213</f>
        <v>1257209.675</v>
      </c>
    </row>
    <row r="162" spans="1:8" x14ac:dyDescent="0.2">
      <c r="B162" s="27"/>
      <c r="C162" s="27"/>
      <c r="D162" s="11"/>
      <c r="H162" s="11"/>
    </row>
    <row r="163" spans="1:8" ht="13.5" thickBot="1" x14ac:dyDescent="0.25">
      <c r="B163" s="27"/>
      <c r="C163" s="27"/>
      <c r="D163" s="10">
        <f>SUM(D157:D161)</f>
        <v>4888513</v>
      </c>
      <c r="H163" s="10">
        <f>SUM(H157:H161)</f>
        <v>4815185.3049999997</v>
      </c>
    </row>
    <row r="164" spans="1:8" ht="13.5" thickTop="1" x14ac:dyDescent="0.2">
      <c r="B164" s="27"/>
      <c r="C164" s="27"/>
      <c r="D164" s="14"/>
      <c r="H164" s="14"/>
    </row>
    <row r="165" spans="1:8" x14ac:dyDescent="0.2">
      <c r="B165" s="27"/>
      <c r="C165" s="27"/>
      <c r="D165" s="14"/>
      <c r="H165" s="14"/>
    </row>
    <row r="166" spans="1:8" x14ac:dyDescent="0.2">
      <c r="A166" s="11"/>
      <c r="B166" s="28"/>
      <c r="C166" s="28"/>
      <c r="D166" s="15" t="s">
        <v>17</v>
      </c>
      <c r="E166" s="11"/>
      <c r="F166" s="11"/>
      <c r="G166" s="11"/>
      <c r="H166" s="15" t="s">
        <v>18</v>
      </c>
    </row>
    <row r="167" spans="1:8" x14ac:dyDescent="0.2">
      <c r="A167" s="11"/>
      <c r="B167" s="28"/>
      <c r="C167" s="28"/>
      <c r="D167" s="25" t="s">
        <v>35</v>
      </c>
      <c r="E167" s="11"/>
      <c r="F167" s="11"/>
      <c r="G167" s="11"/>
      <c r="H167" s="25" t="s">
        <v>46</v>
      </c>
    </row>
    <row r="168" spans="1:8" x14ac:dyDescent="0.2">
      <c r="A168" s="11"/>
      <c r="B168" s="28"/>
      <c r="C168" s="28"/>
      <c r="D168" s="26" t="s">
        <v>16</v>
      </c>
      <c r="E168" s="11"/>
      <c r="F168" s="11"/>
      <c r="G168" s="11"/>
      <c r="H168" s="26" t="s">
        <v>16</v>
      </c>
    </row>
    <row r="169" spans="1:8" x14ac:dyDescent="0.2">
      <c r="A169" s="11"/>
      <c r="B169" s="1">
        <v>110</v>
      </c>
      <c r="C169" s="1" t="s">
        <v>9</v>
      </c>
      <c r="D169" s="13">
        <v>1623474</v>
      </c>
      <c r="E169" s="11"/>
      <c r="F169" s="11"/>
      <c r="G169" s="11"/>
      <c r="H169" s="13">
        <f>D169*$H$213</f>
        <v>1599121.89</v>
      </c>
    </row>
    <row r="170" spans="1:8" x14ac:dyDescent="0.2">
      <c r="D170" s="13"/>
      <c r="H170" s="13"/>
    </row>
    <row r="171" spans="1:8" x14ac:dyDescent="0.2">
      <c r="B171" s="1">
        <v>117</v>
      </c>
      <c r="C171" s="1" t="s">
        <v>8</v>
      </c>
      <c r="D171" s="13">
        <v>2039084</v>
      </c>
      <c r="H171" s="13">
        <f>D171*$H$213</f>
        <v>2008497.74</v>
      </c>
    </row>
    <row r="172" spans="1:8" x14ac:dyDescent="0.2">
      <c r="D172" s="11"/>
      <c r="H172" s="11"/>
    </row>
    <row r="173" spans="1:8" x14ac:dyDescent="0.2">
      <c r="B173" s="1">
        <v>180</v>
      </c>
      <c r="C173" s="1" t="s">
        <v>7</v>
      </c>
      <c r="D173" s="13">
        <v>1379619</v>
      </c>
      <c r="H173" s="13">
        <f>D173*$H$213</f>
        <v>1358924.7150000001</v>
      </c>
    </row>
    <row r="174" spans="1:8" x14ac:dyDescent="0.2">
      <c r="B174" s="27"/>
      <c r="C174" s="27"/>
      <c r="D174" s="11"/>
      <c r="H174" s="11"/>
    </row>
    <row r="175" spans="1:8" ht="13.5" thickBot="1" x14ac:dyDescent="0.25">
      <c r="B175" s="27"/>
      <c r="C175" s="27"/>
      <c r="D175" s="10">
        <f>SUM(D169:D173)</f>
        <v>5042177</v>
      </c>
      <c r="H175" s="10">
        <f>SUM(H169:H173)</f>
        <v>4966544.3449999997</v>
      </c>
    </row>
    <row r="176" spans="1:8" ht="13.5" thickTop="1" x14ac:dyDescent="0.2">
      <c r="B176" s="27"/>
      <c r="C176" s="27"/>
      <c r="D176" s="14"/>
      <c r="H176" s="14"/>
    </row>
    <row r="177" spans="1:8" x14ac:dyDescent="0.2">
      <c r="B177" s="27"/>
      <c r="C177" s="27"/>
      <c r="D177" s="14"/>
      <c r="H177" s="14"/>
    </row>
    <row r="178" spans="1:8" x14ac:dyDescent="0.2">
      <c r="A178" s="11"/>
      <c r="B178" s="28"/>
      <c r="C178" s="28"/>
      <c r="D178" s="15" t="s">
        <v>17</v>
      </c>
      <c r="E178" s="11"/>
      <c r="F178" s="11"/>
      <c r="G178" s="11"/>
      <c r="H178" s="15" t="s">
        <v>18</v>
      </c>
    </row>
    <row r="179" spans="1:8" x14ac:dyDescent="0.2">
      <c r="A179" s="11"/>
      <c r="B179" s="28"/>
      <c r="C179" s="28"/>
      <c r="D179" s="25" t="s">
        <v>36</v>
      </c>
      <c r="E179" s="11"/>
      <c r="F179" s="11"/>
      <c r="G179" s="11"/>
      <c r="H179" s="25" t="s">
        <v>47</v>
      </c>
    </row>
    <row r="180" spans="1:8" x14ac:dyDescent="0.2">
      <c r="A180" s="11"/>
      <c r="B180" s="28"/>
      <c r="C180" s="28"/>
      <c r="D180" s="26" t="s">
        <v>16</v>
      </c>
      <c r="E180" s="11"/>
      <c r="F180" s="11"/>
      <c r="G180" s="11"/>
      <c r="H180" s="26" t="s">
        <v>16</v>
      </c>
    </row>
    <row r="181" spans="1:8" x14ac:dyDescent="0.2">
      <c r="A181" s="11"/>
      <c r="B181" s="1">
        <v>110</v>
      </c>
      <c r="C181" s="1" t="s">
        <v>9</v>
      </c>
      <c r="D181" s="13">
        <v>1589921</v>
      </c>
      <c r="E181" s="11"/>
      <c r="F181" s="11"/>
      <c r="G181" s="11"/>
      <c r="H181" s="13">
        <f>D181*$H$213</f>
        <v>1566072.1850000001</v>
      </c>
    </row>
    <row r="182" spans="1:8" x14ac:dyDescent="0.2">
      <c r="D182" s="13"/>
      <c r="H182" s="13"/>
    </row>
    <row r="183" spans="1:8" x14ac:dyDescent="0.2">
      <c r="B183" s="1">
        <v>117</v>
      </c>
      <c r="C183" s="1" t="s">
        <v>8</v>
      </c>
      <c r="D183" s="13">
        <v>2034337</v>
      </c>
      <c r="H183" s="13">
        <f>D183*$H$213</f>
        <v>2003821.9450000001</v>
      </c>
    </row>
    <row r="184" spans="1:8" x14ac:dyDescent="0.2">
      <c r="D184" s="11"/>
      <c r="H184" s="11"/>
    </row>
    <row r="185" spans="1:8" x14ac:dyDescent="0.2">
      <c r="B185" s="1">
        <v>180</v>
      </c>
      <c r="C185" s="1" t="s">
        <v>7</v>
      </c>
      <c r="D185" s="13">
        <v>1409910</v>
      </c>
      <c r="H185" s="13">
        <f>D185*$H$213</f>
        <v>1388761.35</v>
      </c>
    </row>
    <row r="186" spans="1:8" x14ac:dyDescent="0.2">
      <c r="B186" s="27"/>
      <c r="C186" s="27"/>
      <c r="D186" s="11"/>
      <c r="H186" s="11"/>
    </row>
    <row r="187" spans="1:8" ht="13.5" thickBot="1" x14ac:dyDescent="0.25">
      <c r="B187" s="27"/>
      <c r="C187" s="27"/>
      <c r="D187" s="10">
        <f>SUM(D181:D185)</f>
        <v>5034168</v>
      </c>
      <c r="H187" s="10">
        <f>SUM(H181:H185)</f>
        <v>4958655.4800000004</v>
      </c>
    </row>
    <row r="188" spans="1:8" ht="13.5" thickTop="1" x14ac:dyDescent="0.2">
      <c r="B188" s="27"/>
      <c r="C188" s="27"/>
      <c r="D188" s="14"/>
      <c r="H188" s="14"/>
    </row>
    <row r="189" spans="1:8" x14ac:dyDescent="0.2">
      <c r="B189" s="27"/>
      <c r="C189" s="27"/>
      <c r="D189" s="14"/>
      <c r="H189" s="14"/>
    </row>
    <row r="190" spans="1:8" x14ac:dyDescent="0.2">
      <c r="A190" s="11"/>
      <c r="B190" s="28"/>
      <c r="C190" s="28"/>
      <c r="D190" s="15" t="s">
        <v>17</v>
      </c>
      <c r="E190" s="11"/>
      <c r="F190" s="11"/>
      <c r="G190" s="11"/>
      <c r="H190" s="15" t="s">
        <v>18</v>
      </c>
    </row>
    <row r="191" spans="1:8" x14ac:dyDescent="0.2">
      <c r="A191" s="11"/>
      <c r="B191" s="28"/>
      <c r="C191" s="28"/>
      <c r="D191" s="25" t="s">
        <v>37</v>
      </c>
      <c r="E191" s="11"/>
      <c r="F191" s="11"/>
      <c r="G191" s="11"/>
      <c r="H191" s="25" t="s">
        <v>48</v>
      </c>
    </row>
    <row r="192" spans="1:8" x14ac:dyDescent="0.2">
      <c r="A192" s="11"/>
      <c r="B192" s="28"/>
      <c r="C192" s="28"/>
      <c r="D192" s="26" t="s">
        <v>16</v>
      </c>
      <c r="E192" s="11"/>
      <c r="F192" s="11"/>
      <c r="G192" s="11"/>
      <c r="H192" s="26" t="s">
        <v>16</v>
      </c>
    </row>
    <row r="193" spans="1:8" x14ac:dyDescent="0.2">
      <c r="A193" s="11"/>
      <c r="B193" s="1">
        <v>110</v>
      </c>
      <c r="C193" s="1" t="s">
        <v>9</v>
      </c>
      <c r="D193" s="13">
        <v>1586136</v>
      </c>
      <c r="E193" s="11"/>
      <c r="F193" s="11"/>
      <c r="G193" s="11"/>
      <c r="H193" s="13">
        <f>D193*$H$213</f>
        <v>1562343.96</v>
      </c>
    </row>
    <row r="194" spans="1:8" x14ac:dyDescent="0.2">
      <c r="D194" s="13"/>
      <c r="H194" s="13"/>
    </row>
    <row r="195" spans="1:8" x14ac:dyDescent="0.2">
      <c r="B195" s="1">
        <v>117</v>
      </c>
      <c r="C195" s="1" t="s">
        <v>8</v>
      </c>
      <c r="D195" s="13">
        <v>2026485</v>
      </c>
      <c r="H195" s="13">
        <f>D195*$H$213</f>
        <v>1996087.7249999999</v>
      </c>
    </row>
    <row r="196" spans="1:8" x14ac:dyDescent="0.2">
      <c r="D196" s="11"/>
      <c r="H196" s="11"/>
    </row>
    <row r="197" spans="1:8" x14ac:dyDescent="0.2">
      <c r="B197" s="1">
        <v>180</v>
      </c>
      <c r="C197" s="1" t="s">
        <v>7</v>
      </c>
      <c r="D197" s="13">
        <v>1313951</v>
      </c>
      <c r="H197" s="13">
        <f>D197*$H$213</f>
        <v>1294241.7349999999</v>
      </c>
    </row>
    <row r="198" spans="1:8" x14ac:dyDescent="0.2">
      <c r="B198" s="27"/>
      <c r="C198" s="27"/>
      <c r="D198" s="11"/>
      <c r="H198" s="11"/>
    </row>
    <row r="199" spans="1:8" ht="13.5" thickBot="1" x14ac:dyDescent="0.25">
      <c r="B199" s="27"/>
      <c r="C199" s="27"/>
      <c r="D199" s="10">
        <f>SUM(D193:D197)</f>
        <v>4926572</v>
      </c>
      <c r="H199" s="10">
        <f>SUM(H193:H197)</f>
        <v>4852673.42</v>
      </c>
    </row>
    <row r="200" spans="1:8" ht="13.5" thickTop="1" x14ac:dyDescent="0.2">
      <c r="B200" s="27"/>
      <c r="C200" s="27"/>
      <c r="D200" s="14"/>
      <c r="H200" s="14"/>
    </row>
    <row r="201" spans="1:8" x14ac:dyDescent="0.2">
      <c r="B201" s="27"/>
      <c r="C201" s="27"/>
      <c r="D201" s="14"/>
      <c r="H201" s="14"/>
    </row>
    <row r="202" spans="1:8" x14ac:dyDescent="0.2">
      <c r="A202" s="11"/>
      <c r="B202" s="28"/>
      <c r="C202" s="28"/>
      <c r="D202" s="15" t="s">
        <v>17</v>
      </c>
      <c r="E202" s="11"/>
      <c r="F202" s="11"/>
      <c r="G202" s="11"/>
      <c r="H202" s="15" t="s">
        <v>18</v>
      </c>
    </row>
    <row r="203" spans="1:8" x14ac:dyDescent="0.2">
      <c r="A203" s="11"/>
      <c r="B203" s="28"/>
      <c r="C203" s="28"/>
      <c r="D203" s="25" t="s">
        <v>38</v>
      </c>
      <c r="E203" s="11"/>
      <c r="F203" s="11"/>
      <c r="G203" s="11"/>
      <c r="H203" s="25" t="s">
        <v>49</v>
      </c>
    </row>
    <row r="204" spans="1:8" x14ac:dyDescent="0.2">
      <c r="A204" s="11"/>
      <c r="B204" s="28"/>
      <c r="C204" s="28"/>
      <c r="D204" s="26" t="s">
        <v>16</v>
      </c>
      <c r="E204" s="11"/>
      <c r="F204" s="11"/>
      <c r="G204" s="11"/>
      <c r="H204" s="26" t="s">
        <v>16</v>
      </c>
    </row>
    <row r="205" spans="1:8" x14ac:dyDescent="0.2">
      <c r="A205" s="11"/>
      <c r="B205" s="1">
        <v>110</v>
      </c>
      <c r="C205" s="1" t="s">
        <v>9</v>
      </c>
      <c r="D205" s="13">
        <v>1672304</v>
      </c>
      <c r="E205" s="11"/>
      <c r="F205" s="11"/>
      <c r="G205" s="11"/>
      <c r="H205" s="13">
        <f>D205*$H$213</f>
        <v>1647219.44</v>
      </c>
    </row>
    <row r="206" spans="1:8" x14ac:dyDescent="0.2">
      <c r="D206" s="13"/>
      <c r="H206" s="13"/>
    </row>
    <row r="207" spans="1:8" x14ac:dyDescent="0.2">
      <c r="B207" s="1">
        <v>117</v>
      </c>
      <c r="C207" s="1" t="s">
        <v>8</v>
      </c>
      <c r="D207" s="13">
        <v>2011484</v>
      </c>
      <c r="H207" s="13">
        <f>D207*$H$213</f>
        <v>1981311.74</v>
      </c>
    </row>
    <row r="208" spans="1:8" x14ac:dyDescent="0.2">
      <c r="D208" s="11"/>
      <c r="H208" s="11"/>
    </row>
    <row r="209" spans="2:9" x14ac:dyDescent="0.2">
      <c r="B209" s="1">
        <v>180</v>
      </c>
      <c r="C209" s="1" t="s">
        <v>7</v>
      </c>
      <c r="D209" s="13">
        <v>1277232</v>
      </c>
      <c r="H209" s="13">
        <f>D209*$H$213</f>
        <v>1258073.52</v>
      </c>
    </row>
    <row r="210" spans="2:9" x14ac:dyDescent="0.2">
      <c r="B210" s="27"/>
      <c r="C210" s="27"/>
      <c r="D210" s="11"/>
      <c r="H210" s="11"/>
    </row>
    <row r="211" spans="2:9" ht="13.5" thickBot="1" x14ac:dyDescent="0.25">
      <c r="B211" s="27"/>
      <c r="C211" s="27"/>
      <c r="D211" s="10">
        <f>SUM(D205:D209)</f>
        <v>4961020</v>
      </c>
      <c r="H211" s="10">
        <f>SUM(H205:H209)</f>
        <v>4886604.6999999993</v>
      </c>
    </row>
    <row r="212" spans="2:9" ht="13.5" thickTop="1" x14ac:dyDescent="0.2">
      <c r="B212" s="27"/>
      <c r="C212" s="27"/>
      <c r="D212" s="14"/>
      <c r="H212" s="14"/>
    </row>
    <row r="213" spans="2:9" x14ac:dyDescent="0.2">
      <c r="G213" s="29" t="s">
        <v>13</v>
      </c>
      <c r="H213" s="1">
        <v>0.98499999999999999</v>
      </c>
      <c r="I213" s="1" t="s">
        <v>14</v>
      </c>
    </row>
  </sheetData>
  <mergeCells count="6">
    <mergeCell ref="D6:F6"/>
    <mergeCell ref="H6:J6"/>
    <mergeCell ref="B1:D1"/>
    <mergeCell ref="H1:J1"/>
    <mergeCell ref="B2:D2"/>
    <mergeCell ref="B3:D3"/>
  </mergeCells>
  <pageMargins left="0.5" right="0.25" top="0.75" bottom="0.5" header="0.5" footer="0.25"/>
  <pageSetup scale="78" fitToWidth="3" fitToHeight="3" orientation="portrait" r:id="rId1"/>
  <headerFooter>
    <oddHeader>&amp;RKPCO_R_KPSC 1_5
Attachment 1
Page &amp;P of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KPCO Est Excess ADIT 2-17</vt:lpstr>
      <vt:lpstr>KPCO Est Excess ADIT-12-17</vt:lpstr>
      <vt:lpstr>'KPCO Est Excess ADIT 2-17'!Print_Area</vt:lpstr>
      <vt:lpstr>'KPCO Est Excess ADIT-12-17'!Print_Area</vt:lpstr>
    </vt:vector>
  </TitlesOfParts>
  <Company>American Electric Power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a470056</dc:creator>
  <cp:lastModifiedBy>a470056</cp:lastModifiedBy>
  <cp:lastPrinted>2018-04-11T14:37:29Z</cp:lastPrinted>
  <dcterms:created xsi:type="dcterms:W3CDTF">2018-01-11T17:24:22Z</dcterms:created>
  <dcterms:modified xsi:type="dcterms:W3CDTF">2018-04-11T14:41:17Z</dcterms:modified>
</cp:coreProperties>
</file>