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24912" windowHeight="12072"/>
  </bookViews>
  <sheets>
    <sheet name="DSMR" sheetId="1" r:id="rId1"/>
  </sheets>
  <definedNames>
    <definedName name="_xlnm.Print_Area" localSheetId="0">DSMR!$A$1:$N$20</definedName>
  </definedNames>
  <calcPr calcId="145621"/>
</workbook>
</file>

<file path=xl/calcChain.xml><?xml version="1.0" encoding="utf-8"?>
<calcChain xmlns="http://schemas.openxmlformats.org/spreadsheetml/2006/main">
  <c r="F17" i="1" l="1"/>
  <c r="L17" i="1" s="1"/>
  <c r="L16" i="1"/>
  <c r="J16" i="1"/>
  <c r="H16" i="1"/>
  <c r="L15" i="1"/>
  <c r="J15" i="1"/>
  <c r="H15" i="1"/>
  <c r="L14" i="1"/>
  <c r="J14" i="1"/>
  <c r="H14" i="1"/>
  <c r="L13" i="1"/>
  <c r="J13" i="1"/>
  <c r="H13" i="1"/>
  <c r="L12" i="1"/>
  <c r="J12" i="1"/>
  <c r="H12" i="1"/>
  <c r="L11" i="1"/>
  <c r="J11" i="1"/>
  <c r="H11" i="1"/>
  <c r="L10" i="1"/>
  <c r="J10" i="1"/>
  <c r="H10" i="1"/>
  <c r="L9" i="1"/>
  <c r="J9" i="1"/>
  <c r="H9" i="1"/>
  <c r="L8" i="1"/>
  <c r="J8" i="1"/>
  <c r="H8" i="1"/>
  <c r="N16" i="1" l="1"/>
  <c r="N10" i="1"/>
  <c r="N8" i="1"/>
  <c r="N11" i="1"/>
  <c r="N14" i="1"/>
  <c r="N9" i="1"/>
  <c r="N12" i="1"/>
  <c r="N15" i="1"/>
  <c r="N13" i="1"/>
  <c r="H17" i="1"/>
  <c r="J17" i="1"/>
  <c r="N17" i="1" s="1"/>
</calcChain>
</file>

<file path=xl/sharedStrings.xml><?xml version="1.0" encoding="utf-8"?>
<sst xmlns="http://schemas.openxmlformats.org/spreadsheetml/2006/main" count="15" uniqueCount="15">
  <si>
    <t>DUKE ENERGY KENTUCKY</t>
  </si>
  <si>
    <t>RIDER DSMR REVENUES BILLED TO RESIDENTIAL CUSTOMERS</t>
  </si>
  <si>
    <t>RATE FAMILY</t>
  </si>
  <si>
    <t>RS</t>
  </si>
  <si>
    <t>Row Labels</t>
  </si>
  <si>
    <t>Sum of       USAGE</t>
  </si>
  <si>
    <t>Sum of      TOT RVNU</t>
  </si>
  <si>
    <t xml:space="preserve">Sum of  DEMAND SIDE </t>
  </si>
  <si>
    <t>No. Bills</t>
  </si>
  <si>
    <t>Avg. kWh/Bill</t>
  </si>
  <si>
    <t>Avg. Total Bill</t>
  </si>
  <si>
    <t>Avg. DSMR/Bill</t>
  </si>
  <si>
    <t>DSMR %</t>
  </si>
  <si>
    <t>Grand Total</t>
  </si>
  <si>
    <t>Note:  2018 Data through March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</si>
</sst>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&quot;$&quot;#,##0.00"/>
    <numFmt numFmtId="166" formatCode="0.0%"/>
    <numFmt numFmtId="167" formatCode="&quot;$&quot;#,##0.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0" xfId="0" applyAlignment="1">
      <alignment horizontal="left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3" fontId="2" fillId="2" borderId="2" xfId="0" applyNumberFormat="1" applyFont="1" applyFill="1" applyBorder="1"/>
    <xf numFmtId="165" fontId="2" fillId="2" borderId="2" xfId="0" applyNumberFormat="1" applyFont="1" applyFill="1" applyBorder="1"/>
    <xf numFmtId="166" fontId="2" fillId="2" borderId="2" xfId="1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164" fontId="2" fillId="2" borderId="2" xfId="0" applyNumberFormat="1" applyFont="1" applyFill="1" applyBorder="1"/>
  </cellXfs>
  <cellStyles count="9">
    <cellStyle name="Normal" xfId="0" builtinId="0"/>
    <cellStyle name="Normal 11" xfId="2"/>
    <cellStyle name="Normal 13" xfId="3"/>
    <cellStyle name="Normal 15" xfId="4"/>
    <cellStyle name="Normal 17" xfId="5"/>
    <cellStyle name="Normal 19" xfId="6"/>
    <cellStyle name="Normal 6" xfId="7"/>
    <cellStyle name="Normal 9" xfId="8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view="pageLayout" zoomScaleNormal="100" workbookViewId="0">
      <selection activeCell="F4" sqref="F4"/>
    </sheetView>
  </sheetViews>
  <sheetFormatPr defaultRowHeight="14.4" x14ac:dyDescent="0.3"/>
  <cols>
    <col min="1" max="1" width="13.109375" bestFit="1" customWidth="1"/>
    <col min="2" max="2" width="16.44140625" customWidth="1"/>
    <col min="3" max="3" width="19.109375" bestFit="1" customWidth="1"/>
    <col min="4" max="4" width="21.109375" bestFit="1" customWidth="1"/>
    <col min="5" max="5" width="1.109375" customWidth="1"/>
    <col min="6" max="6" width="12.109375" customWidth="1"/>
    <col min="7" max="7" width="1.6640625" customWidth="1"/>
    <col min="8" max="8" width="15" customWidth="1"/>
    <col min="9" max="9" width="1" customWidth="1"/>
    <col min="10" max="10" width="13.44140625" customWidth="1"/>
    <col min="11" max="11" width="1.33203125" customWidth="1"/>
    <col min="12" max="12" width="13.5546875" customWidth="1"/>
    <col min="13" max="13" width="1.5546875" customWidth="1"/>
    <col min="14" max="14" width="9" customWidth="1"/>
    <col min="16" max="16" width="13.5546875" customWidth="1"/>
  </cols>
  <sheetData>
    <row r="1" spans="1:16" x14ac:dyDescent="0.25">
      <c r="A1" s="1" t="s">
        <v>0</v>
      </c>
      <c r="N1" s="2"/>
    </row>
    <row r="2" spans="1:16" x14ac:dyDescent="0.25">
      <c r="A2" s="1" t="s">
        <v>1</v>
      </c>
    </row>
    <row r="5" spans="1:16" x14ac:dyDescent="0.25">
      <c r="A5" s="13" t="s">
        <v>2</v>
      </c>
      <c r="B5" s="13" t="s">
        <v>3</v>
      </c>
    </row>
    <row r="7" spans="1:16" x14ac:dyDescent="0.25">
      <c r="A7" s="14" t="s">
        <v>4</v>
      </c>
      <c r="B7" s="3" t="s">
        <v>5</v>
      </c>
      <c r="C7" s="3" t="s">
        <v>6</v>
      </c>
      <c r="D7" s="3" t="s">
        <v>7</v>
      </c>
      <c r="F7" s="3" t="s">
        <v>8</v>
      </c>
      <c r="H7" s="3" t="s">
        <v>9</v>
      </c>
      <c r="J7" s="3" t="s">
        <v>10</v>
      </c>
      <c r="L7" s="3" t="s">
        <v>11</v>
      </c>
      <c r="N7" s="3" t="s">
        <v>12</v>
      </c>
    </row>
    <row r="8" spans="1:16" x14ac:dyDescent="0.25">
      <c r="A8" s="4">
        <v>2010</v>
      </c>
      <c r="B8" s="5">
        <v>1564329727</v>
      </c>
      <c r="C8" s="6">
        <v>129288259.93999998</v>
      </c>
      <c r="D8" s="6">
        <v>2952768.4799999995</v>
      </c>
      <c r="F8" s="5">
        <v>1459007</v>
      </c>
      <c r="H8" s="5">
        <f>B8/F8</f>
        <v>1072.1879518055773</v>
      </c>
      <c r="J8" s="7">
        <f>C8/F8</f>
        <v>88.613872270660792</v>
      </c>
      <c r="L8" s="7">
        <f>D8/F8</f>
        <v>2.0238206396542302</v>
      </c>
      <c r="N8" s="8">
        <f>L8/J8</f>
        <v>2.2838643519298027E-2</v>
      </c>
      <c r="P8" s="9"/>
    </row>
    <row r="9" spans="1:16" x14ac:dyDescent="0.25">
      <c r="A9" s="4">
        <v>2011</v>
      </c>
      <c r="B9" s="5">
        <v>1515458545</v>
      </c>
      <c r="C9" s="6">
        <v>126560157.16000001</v>
      </c>
      <c r="D9" s="6">
        <v>2531320</v>
      </c>
      <c r="F9" s="5">
        <v>1463573</v>
      </c>
      <c r="H9" s="5">
        <f t="shared" ref="H9:H16" si="0">B9/F9</f>
        <v>1035.4512859966671</v>
      </c>
      <c r="J9" s="7">
        <f t="shared" ref="J9:J16" si="1">C9/F9</f>
        <v>86.473416194477494</v>
      </c>
      <c r="L9" s="7">
        <f t="shared" ref="L9:L16" si="2">D9/F9</f>
        <v>1.7295481673958184</v>
      </c>
      <c r="N9" s="8">
        <f t="shared" ref="N9:N16" si="3">L9/J9</f>
        <v>2.0000923330079721E-2</v>
      </c>
      <c r="P9" s="9"/>
    </row>
    <row r="10" spans="1:16" x14ac:dyDescent="0.25">
      <c r="A10" s="4">
        <v>2012</v>
      </c>
      <c r="B10" s="5">
        <v>1463759203</v>
      </c>
      <c r="C10" s="6">
        <v>127770457.25999998</v>
      </c>
      <c r="D10" s="6">
        <v>3078787.0300000003</v>
      </c>
      <c r="F10" s="5">
        <v>1476270</v>
      </c>
      <c r="H10" s="5">
        <f t="shared" si="0"/>
        <v>991.52540050261814</v>
      </c>
      <c r="J10" s="7">
        <f t="shared" si="1"/>
        <v>86.5495182182121</v>
      </c>
      <c r="L10" s="7">
        <f t="shared" si="2"/>
        <v>2.0855175746983954</v>
      </c>
      <c r="N10" s="8">
        <f t="shared" si="3"/>
        <v>2.4096235515029735E-2</v>
      </c>
      <c r="P10" s="9"/>
    </row>
    <row r="11" spans="1:16" x14ac:dyDescent="0.25">
      <c r="A11" s="4">
        <v>2013</v>
      </c>
      <c r="B11" s="5">
        <v>1479061355</v>
      </c>
      <c r="C11" s="6">
        <v>129482463.97999996</v>
      </c>
      <c r="D11" s="6">
        <v>3527612.8499999996</v>
      </c>
      <c r="F11" s="5">
        <v>1483787</v>
      </c>
      <c r="H11" s="5">
        <f t="shared" si="0"/>
        <v>996.81514597445596</v>
      </c>
      <c r="J11" s="7">
        <f t="shared" si="1"/>
        <v>87.264859430632541</v>
      </c>
      <c r="L11" s="7">
        <f t="shared" si="2"/>
        <v>2.3774388439850194</v>
      </c>
      <c r="N11" s="8">
        <f t="shared" si="3"/>
        <v>2.7243942859666925E-2</v>
      </c>
      <c r="P11" s="9"/>
    </row>
    <row r="12" spans="1:16" x14ac:dyDescent="0.25">
      <c r="A12" s="4">
        <v>2014</v>
      </c>
      <c r="B12" s="5">
        <v>1493528781</v>
      </c>
      <c r="C12" s="6">
        <v>135133649.13999993</v>
      </c>
      <c r="D12" s="6">
        <v>3968546.2899999986</v>
      </c>
      <c r="F12" s="5">
        <v>1491480</v>
      </c>
      <c r="H12" s="5">
        <f t="shared" si="0"/>
        <v>1001.3736563681712</v>
      </c>
      <c r="J12" s="7">
        <f t="shared" si="1"/>
        <v>90.603728605143829</v>
      </c>
      <c r="L12" s="7">
        <f t="shared" si="2"/>
        <v>2.6608109327647695</v>
      </c>
      <c r="N12" s="8">
        <f t="shared" si="3"/>
        <v>2.9367565482439847E-2</v>
      </c>
      <c r="P12" s="9"/>
    </row>
    <row r="13" spans="1:16" x14ac:dyDescent="0.25">
      <c r="A13" s="4">
        <v>2015</v>
      </c>
      <c r="B13" s="5">
        <v>1459286105</v>
      </c>
      <c r="C13" s="6">
        <v>125980927.76000005</v>
      </c>
      <c r="D13" s="6">
        <v>6836651.9699999988</v>
      </c>
      <c r="F13" s="5">
        <v>1499593</v>
      </c>
      <c r="H13" s="5">
        <f t="shared" si="0"/>
        <v>973.1214436183684</v>
      </c>
      <c r="J13" s="7">
        <f t="shared" si="1"/>
        <v>84.010079908348501</v>
      </c>
      <c r="L13" s="7">
        <f t="shared" si="2"/>
        <v>4.5590049900206244</v>
      </c>
      <c r="N13" s="8">
        <f t="shared" si="3"/>
        <v>5.4267356905198863E-2</v>
      </c>
      <c r="P13" s="9"/>
    </row>
    <row r="14" spans="1:16" x14ac:dyDescent="0.25">
      <c r="A14" s="4">
        <v>2016</v>
      </c>
      <c r="B14" s="5">
        <v>1464499408</v>
      </c>
      <c r="C14" s="6">
        <v>129599496.83999996</v>
      </c>
      <c r="D14" s="6">
        <v>9867485.7100000009</v>
      </c>
      <c r="F14" s="5">
        <v>1515224</v>
      </c>
      <c r="H14" s="5">
        <f t="shared" si="0"/>
        <v>966.52337080194081</v>
      </c>
      <c r="J14" s="7">
        <f t="shared" si="1"/>
        <v>85.531576083800118</v>
      </c>
      <c r="L14" s="7">
        <f t="shared" si="2"/>
        <v>6.5122290235635134</v>
      </c>
      <c r="N14" s="8">
        <f t="shared" si="3"/>
        <v>7.6138302621515067E-2</v>
      </c>
      <c r="P14" s="9"/>
    </row>
    <row r="15" spans="1:16" x14ac:dyDescent="0.25">
      <c r="A15" s="4">
        <v>2017</v>
      </c>
      <c r="B15" s="5">
        <v>1405465746</v>
      </c>
      <c r="C15" s="6">
        <v>120745172.73</v>
      </c>
      <c r="D15" s="6">
        <v>10923644.850000001</v>
      </c>
      <c r="F15" s="5">
        <v>1528999</v>
      </c>
      <c r="H15" s="5">
        <f t="shared" si="0"/>
        <v>919.20645206438985</v>
      </c>
      <c r="J15" s="7">
        <f t="shared" si="1"/>
        <v>78.970079594558271</v>
      </c>
      <c r="L15" s="7">
        <f t="shared" si="2"/>
        <v>7.1443113108641674</v>
      </c>
      <c r="N15" s="8">
        <f t="shared" si="3"/>
        <v>9.0468584399862662E-2</v>
      </c>
      <c r="P15" s="9"/>
    </row>
    <row r="16" spans="1:16" x14ac:dyDescent="0.25">
      <c r="A16" s="4">
        <v>2018</v>
      </c>
      <c r="B16" s="5">
        <v>433313960</v>
      </c>
      <c r="C16" s="6">
        <v>37828337.379999995</v>
      </c>
      <c r="D16" s="6">
        <v>2785456.1600000006</v>
      </c>
      <c r="F16" s="5">
        <v>385920</v>
      </c>
      <c r="H16" s="5">
        <f t="shared" si="0"/>
        <v>1122.8077321724709</v>
      </c>
      <c r="J16" s="7">
        <f t="shared" si="1"/>
        <v>98.021189313847415</v>
      </c>
      <c r="L16" s="7">
        <f t="shared" si="2"/>
        <v>7.2177035655058059</v>
      </c>
      <c r="N16" s="8">
        <f t="shared" si="3"/>
        <v>7.3634115399231995E-2</v>
      </c>
    </row>
    <row r="17" spans="1:14" x14ac:dyDescent="0.25">
      <c r="A17" s="15" t="s">
        <v>13</v>
      </c>
      <c r="B17" s="10">
        <v>12278702830</v>
      </c>
      <c r="C17" s="16">
        <v>1062388922.1899997</v>
      </c>
      <c r="D17" s="16">
        <v>46472273.340000004</v>
      </c>
      <c r="F17" s="10">
        <f>SUM(F8:F16)</f>
        <v>12303853</v>
      </c>
      <c r="H17" s="10">
        <f>B17/F17</f>
        <v>997.95591104672656</v>
      </c>
      <c r="J17" s="11">
        <f>C17/F17</f>
        <v>86.34603503390359</v>
      </c>
      <c r="L17" s="11">
        <f>D17/F17</f>
        <v>3.7770504361519928</v>
      </c>
      <c r="N17" s="12">
        <f>L17/J17</f>
        <v>4.3743183281883667E-2</v>
      </c>
    </row>
    <row r="19" spans="1:14" x14ac:dyDescent="0.25">
      <c r="A19" t="s">
        <v>14</v>
      </c>
    </row>
  </sheetData>
  <pageMargins left="0.7" right="0.7" top="1.43" bottom="0.75" header="0.96" footer="0.3"/>
  <pageSetup scale="88" orientation="landscape" r:id="rId1"/>
  <headerFooter>
    <oddHeader>&amp;R&amp;"Times New Roman,Bold"KyPSC Case No. 2017-427
AG-DR-02-001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42bb37ca-62ce-4b98-9a05-db01edfac31b">Ziolkowski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62F3CC1379974D8FBC0C3A128E1E8B" ma:contentTypeVersion="1" ma:contentTypeDescription="Create a new document." ma:contentTypeScope="" ma:versionID="b81a65b591d2558f77a670444ef3763c">
  <xsd:schema xmlns:xsd="http://www.w3.org/2001/XMLSchema" xmlns:xs="http://www.w3.org/2001/XMLSchema" xmlns:p="http://schemas.microsoft.com/office/2006/metadata/properties" xmlns:ns2="42bb37ca-62ce-4b98-9a05-db01edfac31b" targetNamespace="http://schemas.microsoft.com/office/2006/metadata/properties" ma:root="true" ma:fieldsID="aad0d0e35294d579452aba8c4dc86542" ns2:_="">
    <xsd:import namespace="42bb37ca-62ce-4b98-9a05-db01edfac31b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37ca-62ce-4b98-9a05-db01edfac31b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BE1DEA-8DAE-4F8D-A30E-F4B4A4DFC841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42bb37ca-62ce-4b98-9a05-db01edfac31b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2676CF1-B9F3-4510-8D96-6F1AF7956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bb37ca-62ce-4b98-9a05-db01edfac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30417C-C77D-45FA-A8B7-AFA62631FA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DSMR</vt:lpstr>
      <vt:lpstr>DSMR!Print_Area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Ziolkowski, Jim</dc:creator>
  <cp:lastModifiedBy>Frisch, Adele M</cp:lastModifiedBy>
  <cp:lastPrinted>2018-05-01T18:07:50Z</cp:lastPrinted>
  <dcterms:created xsi:type="dcterms:W3CDTF">2018-04-26T12:45:10Z</dcterms:created>
  <dcterms:modified xsi:type="dcterms:W3CDTF">2018-05-01T18:07:51Z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0x010100C762F3CC1379974D8FBC0C3A128E1E8B</vt:lpwstr>
  </property>
</Properties>
</file>