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ngfs1\sys\Account\PUBLIC\JBROWN\JBrown Public Library\Support by Topic\Aquisitions\Drake\"/>
    </mc:Choice>
  </mc:AlternateContent>
  <bookViews>
    <workbookView xWindow="0" yWindow="0" windowWidth="28800" windowHeight="12420"/>
  </bookViews>
  <sheets>
    <sheet name="Sheet1" sheetId="1" r:id="rId1"/>
  </sheets>
  <definedNames>
    <definedName name="_xlnm.Print_Titles" localSheetId="0">Sheet1!$1:$6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2" i="1" s="1"/>
  <c r="G72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70" i="1"/>
  <c r="F70" i="1"/>
  <c r="G70" i="1"/>
  <c r="K72" i="1" l="1"/>
  <c r="K70" i="1"/>
</calcChain>
</file>

<file path=xl/sharedStrings.xml><?xml version="1.0" encoding="utf-8"?>
<sst xmlns="http://schemas.openxmlformats.org/spreadsheetml/2006/main" count="18" uniqueCount="18">
  <si>
    <t>APPROX. DATES</t>
  </si>
  <si>
    <t>BALANCE</t>
  </si>
  <si>
    <t>REMAINING SCHEDULED PAYMENTS</t>
  </si>
  <si>
    <t>YR</t>
  </si>
  <si>
    <t>M</t>
  </si>
  <si>
    <t>D</t>
  </si>
  <si>
    <t>YEAR</t>
  </si>
  <si>
    <t>OUTSTANDING</t>
  </si>
  <si>
    <t>PRINCIPAL</t>
  </si>
  <si>
    <t>1/4</t>
  </si>
  <si>
    <t>SAVINGS</t>
  </si>
  <si>
    <t>Delta Natural Gas Company, Inc.</t>
  </si>
  <si>
    <t>Comparison of Interest Expense</t>
  </si>
  <si>
    <t>Net Present Value</t>
  </si>
  <si>
    <t>(a) Per Prudential Prepay Model</t>
  </si>
  <si>
    <t>(b) Per Delta calculation</t>
  </si>
  <si>
    <t>INT 4.26% (a)</t>
  </si>
  <si>
    <t>INT 3.44%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</si>
</sst>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8" fontId="0" fillId="0" borderId="0" xfId="0" applyNumberFormat="1"/>
    <xf numFmtId="8" fontId="0" fillId="0" borderId="0" xfId="1" applyNumberFormat="1" applyFont="1"/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36" workbookViewId="0">
      <selection activeCell="Q55" sqref="Q55"/>
    </sheetView>
  </sheetViews>
  <sheetFormatPr defaultRowHeight="15" x14ac:dyDescent="0.25"/>
  <cols>
    <col min="1" max="1" width="3.28515625" customWidth="1"/>
    <col min="2" max="2" width="3.7109375" customWidth="1"/>
    <col min="3" max="3" width="4.28515625" customWidth="1"/>
    <col min="4" max="4" width="5.7109375" customWidth="1"/>
    <col min="5" max="5" width="11.5703125" style="4" customWidth="1"/>
    <col min="6" max="6" width="11.42578125" style="4" customWidth="1"/>
    <col min="7" max="7" width="16.28515625" style="1" customWidth="1"/>
    <col min="8" max="8" width="2" customWidth="1"/>
    <col min="9" max="9" width="14.140625" style="6" customWidth="1"/>
    <col min="10" max="10" width="1.7109375" customWidth="1"/>
    <col min="11" max="11" width="13.5703125" bestFit="1" customWidth="1"/>
  </cols>
  <sheetData>
    <row r="1" spans="1:11" x14ac:dyDescent="0.25">
      <c r="A1" t="s">
        <v>11</v>
      </c>
    </row>
    <row r="2" spans="1:11" x14ac:dyDescent="0.25">
      <c r="A2" t="s">
        <v>12</v>
      </c>
    </row>
    <row r="5" spans="1:11" s="2" customFormat="1" x14ac:dyDescent="0.25">
      <c r="A5" s="2" t="s">
        <v>9</v>
      </c>
      <c r="B5" s="9" t="s">
        <v>0</v>
      </c>
      <c r="C5" s="9"/>
      <c r="D5" s="9"/>
      <c r="E5" s="10" t="s">
        <v>1</v>
      </c>
      <c r="F5" s="9" t="s">
        <v>2</v>
      </c>
      <c r="G5" s="9"/>
    </row>
    <row r="6" spans="1:11" s="2" customFormat="1" ht="17.25" x14ac:dyDescent="0.4">
      <c r="A6" s="3" t="s">
        <v>3</v>
      </c>
      <c r="B6" s="3" t="s">
        <v>4</v>
      </c>
      <c r="C6" s="3" t="s">
        <v>5</v>
      </c>
      <c r="D6" s="3" t="s">
        <v>6</v>
      </c>
      <c r="E6" s="11" t="s">
        <v>7</v>
      </c>
      <c r="F6" s="11" t="s">
        <v>8</v>
      </c>
      <c r="G6" s="3" t="s">
        <v>16</v>
      </c>
      <c r="I6" s="3" t="s">
        <v>17</v>
      </c>
      <c r="K6" s="3" t="s">
        <v>10</v>
      </c>
    </row>
    <row r="7" spans="1:11" x14ac:dyDescent="0.25">
      <c r="B7">
        <v>12</v>
      </c>
      <c r="C7">
        <v>20</v>
      </c>
      <c r="D7">
        <v>2016</v>
      </c>
      <c r="E7" s="4">
        <v>52000000</v>
      </c>
    </row>
    <row r="8" spans="1:11" x14ac:dyDescent="0.25">
      <c r="A8">
        <v>0</v>
      </c>
      <c r="B8">
        <v>12</v>
      </c>
      <c r="C8">
        <v>20</v>
      </c>
      <c r="D8">
        <v>2016</v>
      </c>
      <c r="E8" s="4">
        <v>50500000</v>
      </c>
      <c r="F8" s="4">
        <v>1500000</v>
      </c>
      <c r="G8" s="1">
        <v>344586.67</v>
      </c>
      <c r="I8" s="6">
        <f>+G8/G9*I9</f>
        <v>278257.78046948352</v>
      </c>
      <c r="K8" s="5">
        <f>+G8-I8</f>
        <v>66328.889530516462</v>
      </c>
    </row>
    <row r="9" spans="1:11" x14ac:dyDescent="0.25">
      <c r="A9">
        <v>1</v>
      </c>
      <c r="B9">
        <v>3</v>
      </c>
      <c r="C9">
        <v>20</v>
      </c>
      <c r="D9">
        <v>2017</v>
      </c>
      <c r="E9" s="4">
        <v>50500000</v>
      </c>
      <c r="G9" s="1">
        <v>537825</v>
      </c>
      <c r="I9" s="6">
        <v>434300</v>
      </c>
      <c r="K9" s="5">
        <f t="shared" ref="K9:K68" si="0">+G9-I9</f>
        <v>103525</v>
      </c>
    </row>
    <row r="10" spans="1:11" x14ac:dyDescent="0.25">
      <c r="A10">
        <v>2</v>
      </c>
      <c r="B10">
        <v>6</v>
      </c>
      <c r="C10">
        <v>20</v>
      </c>
      <c r="D10">
        <v>2017</v>
      </c>
      <c r="E10" s="4">
        <v>50500000</v>
      </c>
      <c r="G10" s="1">
        <v>537825</v>
      </c>
      <c r="I10" s="6">
        <v>434300</v>
      </c>
      <c r="K10" s="5">
        <f t="shared" si="0"/>
        <v>103525</v>
      </c>
    </row>
    <row r="11" spans="1:11" x14ac:dyDescent="0.25">
      <c r="A11">
        <v>3</v>
      </c>
      <c r="B11">
        <v>9</v>
      </c>
      <c r="C11">
        <v>20</v>
      </c>
      <c r="D11">
        <v>2017</v>
      </c>
      <c r="E11" s="4">
        <v>50500000</v>
      </c>
      <c r="G11" s="1">
        <v>537825</v>
      </c>
      <c r="I11" s="6">
        <v>434300</v>
      </c>
      <c r="K11" s="5">
        <f t="shared" si="0"/>
        <v>103525</v>
      </c>
    </row>
    <row r="12" spans="1:11" x14ac:dyDescent="0.25">
      <c r="A12">
        <v>4</v>
      </c>
      <c r="B12">
        <v>12</v>
      </c>
      <c r="C12">
        <v>20</v>
      </c>
      <c r="D12">
        <v>2017</v>
      </c>
      <c r="E12" s="4">
        <v>49000000</v>
      </c>
      <c r="F12" s="4">
        <v>1500000</v>
      </c>
      <c r="G12" s="1">
        <v>537825</v>
      </c>
      <c r="I12" s="6">
        <v>432744.93150684936</v>
      </c>
      <c r="K12" s="5">
        <f t="shared" si="0"/>
        <v>105080.06849315064</v>
      </c>
    </row>
    <row r="13" spans="1:11" x14ac:dyDescent="0.25">
      <c r="A13">
        <v>5</v>
      </c>
      <c r="B13">
        <v>3</v>
      </c>
      <c r="C13">
        <v>20</v>
      </c>
      <c r="D13">
        <v>2018</v>
      </c>
      <c r="E13" s="4">
        <v>49000000</v>
      </c>
      <c r="G13" s="1">
        <v>521850</v>
      </c>
      <c r="I13" s="6">
        <v>421400</v>
      </c>
      <c r="K13" s="5">
        <f t="shared" si="0"/>
        <v>100450</v>
      </c>
    </row>
    <row r="14" spans="1:11" x14ac:dyDescent="0.25">
      <c r="A14">
        <v>6</v>
      </c>
      <c r="B14">
        <v>6</v>
      </c>
      <c r="C14">
        <v>20</v>
      </c>
      <c r="D14">
        <v>2018</v>
      </c>
      <c r="E14" s="4">
        <v>49000000</v>
      </c>
      <c r="G14" s="1">
        <v>521850</v>
      </c>
      <c r="I14" s="6">
        <v>421400</v>
      </c>
      <c r="K14" s="5">
        <f t="shared" si="0"/>
        <v>100450</v>
      </c>
    </row>
    <row r="15" spans="1:11" x14ac:dyDescent="0.25">
      <c r="A15">
        <v>7</v>
      </c>
      <c r="B15">
        <v>9</v>
      </c>
      <c r="C15">
        <v>20</v>
      </c>
      <c r="D15">
        <v>2018</v>
      </c>
      <c r="E15" s="4">
        <v>49000000</v>
      </c>
      <c r="G15" s="1">
        <v>521850</v>
      </c>
      <c r="I15" s="6">
        <v>421400</v>
      </c>
      <c r="K15" s="5">
        <f t="shared" si="0"/>
        <v>100450</v>
      </c>
    </row>
    <row r="16" spans="1:11" x14ac:dyDescent="0.25">
      <c r="A16">
        <v>8</v>
      </c>
      <c r="B16">
        <v>12</v>
      </c>
      <c r="C16">
        <v>20</v>
      </c>
      <c r="D16">
        <v>2018</v>
      </c>
      <c r="E16" s="4">
        <v>47500000</v>
      </c>
      <c r="F16" s="4">
        <v>1500000</v>
      </c>
      <c r="G16" s="1">
        <v>521850</v>
      </c>
      <c r="I16" s="6">
        <v>419844.9315068493</v>
      </c>
      <c r="K16" s="5">
        <f t="shared" si="0"/>
        <v>102005.0684931507</v>
      </c>
    </row>
    <row r="17" spans="1:11" x14ac:dyDescent="0.25">
      <c r="A17">
        <v>9</v>
      </c>
      <c r="B17">
        <v>3</v>
      </c>
      <c r="C17">
        <v>20</v>
      </c>
      <c r="D17">
        <v>2019</v>
      </c>
      <c r="E17" s="4">
        <v>47500000</v>
      </c>
      <c r="G17" s="1">
        <v>505875</v>
      </c>
      <c r="I17" s="6">
        <v>408500</v>
      </c>
      <c r="K17" s="5">
        <f t="shared" si="0"/>
        <v>97375</v>
      </c>
    </row>
    <row r="18" spans="1:11" x14ac:dyDescent="0.25">
      <c r="A18">
        <v>10</v>
      </c>
      <c r="B18">
        <v>6</v>
      </c>
      <c r="C18">
        <v>20</v>
      </c>
      <c r="D18">
        <v>2019</v>
      </c>
      <c r="E18" s="4">
        <v>47500000</v>
      </c>
      <c r="G18" s="1">
        <v>505875</v>
      </c>
      <c r="I18" s="6">
        <v>408500</v>
      </c>
      <c r="K18" s="5">
        <f t="shared" si="0"/>
        <v>97375</v>
      </c>
    </row>
    <row r="19" spans="1:11" x14ac:dyDescent="0.25">
      <c r="A19">
        <v>11</v>
      </c>
      <c r="B19">
        <v>9</v>
      </c>
      <c r="C19">
        <v>20</v>
      </c>
      <c r="D19">
        <v>2019</v>
      </c>
      <c r="E19" s="4">
        <v>47500000</v>
      </c>
      <c r="G19" s="1">
        <v>505875</v>
      </c>
      <c r="I19" s="6">
        <v>408500</v>
      </c>
      <c r="K19" s="5">
        <f t="shared" si="0"/>
        <v>97375</v>
      </c>
    </row>
    <row r="20" spans="1:11" x14ac:dyDescent="0.25">
      <c r="A20">
        <v>12</v>
      </c>
      <c r="B20">
        <v>12</v>
      </c>
      <c r="C20">
        <v>20</v>
      </c>
      <c r="D20">
        <v>2019</v>
      </c>
      <c r="E20" s="4">
        <v>46000000</v>
      </c>
      <c r="F20" s="4">
        <v>1500000</v>
      </c>
      <c r="G20" s="1">
        <v>505875</v>
      </c>
      <c r="I20" s="6">
        <v>406944.9315068493</v>
      </c>
      <c r="K20" s="5">
        <f t="shared" si="0"/>
        <v>98930.068493150698</v>
      </c>
    </row>
    <row r="21" spans="1:11" x14ac:dyDescent="0.25">
      <c r="A21">
        <v>13</v>
      </c>
      <c r="B21">
        <v>3</v>
      </c>
      <c r="C21">
        <v>20</v>
      </c>
      <c r="D21">
        <v>2020</v>
      </c>
      <c r="E21" s="4">
        <v>46000000</v>
      </c>
      <c r="G21" s="1">
        <v>489900</v>
      </c>
      <c r="I21" s="6">
        <v>395600</v>
      </c>
      <c r="K21" s="5">
        <f t="shared" si="0"/>
        <v>94300</v>
      </c>
    </row>
    <row r="22" spans="1:11" x14ac:dyDescent="0.25">
      <c r="A22">
        <v>14</v>
      </c>
      <c r="B22">
        <v>6</v>
      </c>
      <c r="C22">
        <v>20</v>
      </c>
      <c r="D22">
        <v>2020</v>
      </c>
      <c r="E22" s="4">
        <v>46000000</v>
      </c>
      <c r="G22" s="1">
        <v>489900</v>
      </c>
      <c r="I22" s="6">
        <v>395600</v>
      </c>
      <c r="K22" s="5">
        <f t="shared" si="0"/>
        <v>94300</v>
      </c>
    </row>
    <row r="23" spans="1:11" x14ac:dyDescent="0.25">
      <c r="A23">
        <v>15</v>
      </c>
      <c r="B23">
        <v>9</v>
      </c>
      <c r="C23">
        <v>20</v>
      </c>
      <c r="D23">
        <v>2020</v>
      </c>
      <c r="E23" s="4">
        <v>46000000</v>
      </c>
      <c r="G23" s="1">
        <v>489900</v>
      </c>
      <c r="I23" s="6">
        <v>395600</v>
      </c>
      <c r="K23" s="5">
        <f t="shared" si="0"/>
        <v>94300</v>
      </c>
    </row>
    <row r="24" spans="1:11" x14ac:dyDescent="0.25">
      <c r="A24">
        <v>16</v>
      </c>
      <c r="B24">
        <v>12</v>
      </c>
      <c r="C24">
        <v>20</v>
      </c>
      <c r="D24">
        <v>2020</v>
      </c>
      <c r="E24" s="4">
        <v>44500000</v>
      </c>
      <c r="F24" s="4">
        <v>1500000</v>
      </c>
      <c r="G24" s="1">
        <v>489900</v>
      </c>
      <c r="I24" s="6">
        <v>394044.93150684936</v>
      </c>
      <c r="K24" s="5">
        <f t="shared" si="0"/>
        <v>95855.06849315064</v>
      </c>
    </row>
    <row r="25" spans="1:11" x14ac:dyDescent="0.25">
      <c r="A25">
        <v>17</v>
      </c>
      <c r="B25">
        <v>3</v>
      </c>
      <c r="C25">
        <v>20</v>
      </c>
      <c r="D25">
        <v>2021</v>
      </c>
      <c r="E25" s="4">
        <v>44500000</v>
      </c>
      <c r="G25" s="1">
        <v>473925</v>
      </c>
      <c r="I25" s="6">
        <v>382700</v>
      </c>
      <c r="K25" s="5">
        <f t="shared" si="0"/>
        <v>91225</v>
      </c>
    </row>
    <row r="26" spans="1:11" x14ac:dyDescent="0.25">
      <c r="A26">
        <v>18</v>
      </c>
      <c r="B26">
        <v>6</v>
      </c>
      <c r="C26">
        <v>20</v>
      </c>
      <c r="D26">
        <v>2021</v>
      </c>
      <c r="E26" s="4">
        <v>44500000</v>
      </c>
      <c r="G26" s="1">
        <v>473925</v>
      </c>
      <c r="I26" s="6">
        <v>382700</v>
      </c>
      <c r="K26" s="5">
        <f t="shared" si="0"/>
        <v>91225</v>
      </c>
    </row>
    <row r="27" spans="1:11" x14ac:dyDescent="0.25">
      <c r="A27">
        <v>19</v>
      </c>
      <c r="B27">
        <v>9</v>
      </c>
      <c r="C27">
        <v>20</v>
      </c>
      <c r="D27">
        <v>2021</v>
      </c>
      <c r="E27" s="4">
        <v>44500000</v>
      </c>
      <c r="G27" s="1">
        <v>473925</v>
      </c>
      <c r="I27" s="6">
        <v>382700</v>
      </c>
      <c r="K27" s="5">
        <f t="shared" si="0"/>
        <v>91225</v>
      </c>
    </row>
    <row r="28" spans="1:11" x14ac:dyDescent="0.25">
      <c r="A28">
        <v>20</v>
      </c>
      <c r="B28">
        <v>12</v>
      </c>
      <c r="C28">
        <v>20</v>
      </c>
      <c r="D28">
        <v>2021</v>
      </c>
      <c r="E28" s="4">
        <v>43000000</v>
      </c>
      <c r="F28" s="4">
        <v>1500000</v>
      </c>
      <c r="G28" s="1">
        <v>473925</v>
      </c>
      <c r="I28" s="6">
        <v>381144.9315068493</v>
      </c>
      <c r="K28" s="5">
        <f t="shared" si="0"/>
        <v>92780.068493150698</v>
      </c>
    </row>
    <row r="29" spans="1:11" x14ac:dyDescent="0.25">
      <c r="A29">
        <v>21</v>
      </c>
      <c r="B29">
        <v>3</v>
      </c>
      <c r="C29">
        <v>20</v>
      </c>
      <c r="D29">
        <v>2022</v>
      </c>
      <c r="E29" s="4">
        <v>43000000</v>
      </c>
      <c r="G29" s="1">
        <v>457950</v>
      </c>
      <c r="I29" s="6">
        <v>369800</v>
      </c>
      <c r="K29" s="5">
        <f t="shared" si="0"/>
        <v>88150</v>
      </c>
    </row>
    <row r="30" spans="1:11" x14ac:dyDescent="0.25">
      <c r="A30">
        <v>22</v>
      </c>
      <c r="B30">
        <v>6</v>
      </c>
      <c r="C30">
        <v>20</v>
      </c>
      <c r="D30">
        <v>2022</v>
      </c>
      <c r="E30" s="4">
        <v>43000000</v>
      </c>
      <c r="G30" s="1">
        <v>457950</v>
      </c>
      <c r="I30" s="6">
        <v>369800</v>
      </c>
      <c r="K30" s="5">
        <f t="shared" si="0"/>
        <v>88150</v>
      </c>
    </row>
    <row r="31" spans="1:11" x14ac:dyDescent="0.25">
      <c r="A31">
        <v>23</v>
      </c>
      <c r="B31">
        <v>9</v>
      </c>
      <c r="C31">
        <v>20</v>
      </c>
      <c r="D31">
        <v>2022</v>
      </c>
      <c r="E31" s="4">
        <v>43000000</v>
      </c>
      <c r="G31" s="1">
        <v>457950</v>
      </c>
      <c r="I31" s="6">
        <v>369800</v>
      </c>
      <c r="K31" s="5">
        <f t="shared" si="0"/>
        <v>88150</v>
      </c>
    </row>
    <row r="32" spans="1:11" x14ac:dyDescent="0.25">
      <c r="A32">
        <v>24</v>
      </c>
      <c r="B32">
        <v>12</v>
      </c>
      <c r="C32">
        <v>20</v>
      </c>
      <c r="D32">
        <v>2022</v>
      </c>
      <c r="E32" s="4">
        <v>41500000</v>
      </c>
      <c r="F32" s="4">
        <v>1500000</v>
      </c>
      <c r="G32" s="1">
        <v>457950</v>
      </c>
      <c r="I32" s="6">
        <v>368244.9315068493</v>
      </c>
      <c r="K32" s="5">
        <f t="shared" si="0"/>
        <v>89705.068493150698</v>
      </c>
    </row>
    <row r="33" spans="1:11" x14ac:dyDescent="0.25">
      <c r="A33">
        <v>25</v>
      </c>
      <c r="B33">
        <v>3</v>
      </c>
      <c r="C33">
        <v>20</v>
      </c>
      <c r="D33">
        <v>2023</v>
      </c>
      <c r="E33" s="4">
        <v>41500000</v>
      </c>
      <c r="G33" s="1">
        <v>441975</v>
      </c>
      <c r="I33" s="6">
        <v>356900</v>
      </c>
      <c r="K33" s="5">
        <f t="shared" si="0"/>
        <v>85075</v>
      </c>
    </row>
    <row r="34" spans="1:11" x14ac:dyDescent="0.25">
      <c r="A34">
        <v>26</v>
      </c>
      <c r="B34">
        <v>6</v>
      </c>
      <c r="C34">
        <v>20</v>
      </c>
      <c r="D34">
        <v>2023</v>
      </c>
      <c r="E34" s="4">
        <v>41500000</v>
      </c>
      <c r="G34" s="1">
        <v>441975</v>
      </c>
      <c r="I34" s="6">
        <v>356900</v>
      </c>
      <c r="K34" s="5">
        <f t="shared" si="0"/>
        <v>85075</v>
      </c>
    </row>
    <row r="35" spans="1:11" x14ac:dyDescent="0.25">
      <c r="A35">
        <v>27</v>
      </c>
      <c r="B35">
        <v>9</v>
      </c>
      <c r="C35">
        <v>20</v>
      </c>
      <c r="D35">
        <v>2023</v>
      </c>
      <c r="E35" s="4">
        <v>41500000</v>
      </c>
      <c r="G35" s="1">
        <v>441975</v>
      </c>
      <c r="I35" s="6">
        <v>356900</v>
      </c>
      <c r="K35" s="5">
        <f t="shared" si="0"/>
        <v>85075</v>
      </c>
    </row>
    <row r="36" spans="1:11" x14ac:dyDescent="0.25">
      <c r="A36">
        <v>28</v>
      </c>
      <c r="B36">
        <v>12</v>
      </c>
      <c r="C36">
        <v>20</v>
      </c>
      <c r="D36">
        <v>2023</v>
      </c>
      <c r="E36" s="4">
        <v>40000000</v>
      </c>
      <c r="F36" s="4">
        <v>1500000</v>
      </c>
      <c r="G36" s="1">
        <v>441975</v>
      </c>
      <c r="I36" s="6">
        <v>355344.9315068493</v>
      </c>
      <c r="K36" s="5">
        <f t="shared" si="0"/>
        <v>86630.068493150698</v>
      </c>
    </row>
    <row r="37" spans="1:11" x14ac:dyDescent="0.25">
      <c r="A37">
        <v>29</v>
      </c>
      <c r="B37">
        <v>3</v>
      </c>
      <c r="C37">
        <v>20</v>
      </c>
      <c r="D37">
        <v>2024</v>
      </c>
      <c r="E37" s="4">
        <v>40000000</v>
      </c>
      <c r="G37" s="1">
        <v>426000</v>
      </c>
      <c r="I37" s="6">
        <v>344000</v>
      </c>
      <c r="K37" s="5">
        <f t="shared" si="0"/>
        <v>82000</v>
      </c>
    </row>
    <row r="38" spans="1:11" x14ac:dyDescent="0.25">
      <c r="A38">
        <v>30</v>
      </c>
      <c r="B38">
        <v>6</v>
      </c>
      <c r="C38">
        <v>20</v>
      </c>
      <c r="D38">
        <v>2024</v>
      </c>
      <c r="E38" s="4">
        <v>40000000</v>
      </c>
      <c r="G38" s="1">
        <v>426000</v>
      </c>
      <c r="I38" s="6">
        <v>344000</v>
      </c>
      <c r="K38" s="5">
        <f t="shared" si="0"/>
        <v>82000</v>
      </c>
    </row>
    <row r="39" spans="1:11" x14ac:dyDescent="0.25">
      <c r="A39">
        <v>31</v>
      </c>
      <c r="B39">
        <v>9</v>
      </c>
      <c r="C39">
        <v>20</v>
      </c>
      <c r="D39">
        <v>2024</v>
      </c>
      <c r="E39" s="4">
        <v>40000000</v>
      </c>
      <c r="G39" s="1">
        <v>426000</v>
      </c>
      <c r="I39" s="6">
        <v>344000</v>
      </c>
      <c r="K39" s="5">
        <f t="shared" si="0"/>
        <v>82000</v>
      </c>
    </row>
    <row r="40" spans="1:11" x14ac:dyDescent="0.25">
      <c r="A40">
        <v>32</v>
      </c>
      <c r="B40">
        <v>12</v>
      </c>
      <c r="C40">
        <v>20</v>
      </c>
      <c r="D40">
        <v>2024</v>
      </c>
      <c r="E40" s="4">
        <v>38500000</v>
      </c>
      <c r="F40" s="4">
        <v>1500000</v>
      </c>
      <c r="G40" s="1">
        <v>426000</v>
      </c>
      <c r="I40" s="6">
        <v>342444.9315068493</v>
      </c>
      <c r="K40" s="5">
        <f t="shared" si="0"/>
        <v>83555.068493150698</v>
      </c>
    </row>
    <row r="41" spans="1:11" x14ac:dyDescent="0.25">
      <c r="A41">
        <v>33</v>
      </c>
      <c r="B41">
        <v>3</v>
      </c>
      <c r="C41">
        <v>20</v>
      </c>
      <c r="D41">
        <v>2025</v>
      </c>
      <c r="E41" s="4">
        <v>38500000</v>
      </c>
      <c r="G41" s="1">
        <v>410025</v>
      </c>
      <c r="I41" s="6">
        <v>331100</v>
      </c>
      <c r="K41" s="5">
        <f t="shared" si="0"/>
        <v>78925</v>
      </c>
    </row>
    <row r="42" spans="1:11" x14ac:dyDescent="0.25">
      <c r="A42">
        <v>34</v>
      </c>
      <c r="B42">
        <v>6</v>
      </c>
      <c r="C42">
        <v>20</v>
      </c>
      <c r="D42">
        <v>2025</v>
      </c>
      <c r="E42" s="4">
        <v>38500000</v>
      </c>
      <c r="G42" s="1">
        <v>410025</v>
      </c>
      <c r="I42" s="6">
        <v>331100</v>
      </c>
      <c r="K42" s="5">
        <f t="shared" si="0"/>
        <v>78925</v>
      </c>
    </row>
    <row r="43" spans="1:11" x14ac:dyDescent="0.25">
      <c r="A43">
        <v>35</v>
      </c>
      <c r="B43">
        <v>9</v>
      </c>
      <c r="C43">
        <v>20</v>
      </c>
      <c r="D43">
        <v>2025</v>
      </c>
      <c r="E43" s="4">
        <v>38500000</v>
      </c>
      <c r="G43" s="1">
        <v>410025</v>
      </c>
      <c r="I43" s="6">
        <v>331100</v>
      </c>
      <c r="K43" s="5">
        <f t="shared" si="0"/>
        <v>78925</v>
      </c>
    </row>
    <row r="44" spans="1:11" x14ac:dyDescent="0.25">
      <c r="A44">
        <v>36</v>
      </c>
      <c r="B44">
        <v>12</v>
      </c>
      <c r="C44">
        <v>20</v>
      </c>
      <c r="D44">
        <v>2025</v>
      </c>
      <c r="E44" s="4">
        <v>37000000</v>
      </c>
      <c r="F44" s="4">
        <v>1500000</v>
      </c>
      <c r="G44" s="1">
        <v>410025</v>
      </c>
      <c r="I44" s="6">
        <v>329544.93150684936</v>
      </c>
      <c r="K44" s="5">
        <f t="shared" si="0"/>
        <v>80480.06849315064</v>
      </c>
    </row>
    <row r="45" spans="1:11" x14ac:dyDescent="0.25">
      <c r="A45">
        <v>37</v>
      </c>
      <c r="B45">
        <v>3</v>
      </c>
      <c r="C45">
        <v>20</v>
      </c>
      <c r="D45">
        <v>2026</v>
      </c>
      <c r="E45" s="4">
        <v>37000000</v>
      </c>
      <c r="G45" s="1">
        <v>394050</v>
      </c>
      <c r="I45" s="6">
        <v>318200</v>
      </c>
      <c r="K45" s="5">
        <f t="shared" si="0"/>
        <v>75850</v>
      </c>
    </row>
    <row r="46" spans="1:11" x14ac:dyDescent="0.25">
      <c r="A46">
        <v>38</v>
      </c>
      <c r="B46">
        <v>6</v>
      </c>
      <c r="C46">
        <v>20</v>
      </c>
      <c r="D46">
        <v>2026</v>
      </c>
      <c r="E46" s="4">
        <v>37000000</v>
      </c>
      <c r="G46" s="1">
        <v>394050</v>
      </c>
      <c r="I46" s="6">
        <v>318200</v>
      </c>
      <c r="K46" s="5">
        <f t="shared" si="0"/>
        <v>75850</v>
      </c>
    </row>
    <row r="47" spans="1:11" x14ac:dyDescent="0.25">
      <c r="A47">
        <v>39</v>
      </c>
      <c r="B47">
        <v>9</v>
      </c>
      <c r="C47">
        <v>20</v>
      </c>
      <c r="D47">
        <v>2026</v>
      </c>
      <c r="E47" s="4">
        <v>37000000</v>
      </c>
      <c r="G47" s="1">
        <v>394050</v>
      </c>
      <c r="I47" s="6">
        <v>318200</v>
      </c>
      <c r="K47" s="5">
        <f t="shared" si="0"/>
        <v>75850</v>
      </c>
    </row>
    <row r="48" spans="1:11" x14ac:dyDescent="0.25">
      <c r="A48">
        <v>40</v>
      </c>
      <c r="B48">
        <v>12</v>
      </c>
      <c r="C48">
        <v>20</v>
      </c>
      <c r="D48">
        <v>2026</v>
      </c>
      <c r="E48" s="4">
        <v>35500000</v>
      </c>
      <c r="F48" s="4">
        <v>1500000</v>
      </c>
      <c r="G48" s="1">
        <v>394050</v>
      </c>
      <c r="I48" s="6">
        <v>316644.9315068493</v>
      </c>
      <c r="K48" s="5">
        <f t="shared" si="0"/>
        <v>77405.068493150698</v>
      </c>
    </row>
    <row r="49" spans="1:11" x14ac:dyDescent="0.25">
      <c r="A49">
        <v>41</v>
      </c>
      <c r="B49">
        <v>3</v>
      </c>
      <c r="C49">
        <v>20</v>
      </c>
      <c r="D49">
        <v>2027</v>
      </c>
      <c r="E49" s="4">
        <v>35500000</v>
      </c>
      <c r="G49" s="1">
        <v>378075</v>
      </c>
      <c r="I49" s="6">
        <v>305300</v>
      </c>
      <c r="K49" s="5">
        <f t="shared" si="0"/>
        <v>72775</v>
      </c>
    </row>
    <row r="50" spans="1:11" x14ac:dyDescent="0.25">
      <c r="A50">
        <v>42</v>
      </c>
      <c r="B50">
        <v>6</v>
      </c>
      <c r="C50">
        <v>20</v>
      </c>
      <c r="D50">
        <v>2027</v>
      </c>
      <c r="E50" s="4">
        <v>35500000</v>
      </c>
      <c r="G50" s="1">
        <v>378075</v>
      </c>
      <c r="I50" s="6">
        <v>305300</v>
      </c>
      <c r="K50" s="5">
        <f t="shared" si="0"/>
        <v>72775</v>
      </c>
    </row>
    <row r="51" spans="1:11" x14ac:dyDescent="0.25">
      <c r="A51">
        <v>43</v>
      </c>
      <c r="B51">
        <v>9</v>
      </c>
      <c r="C51">
        <v>20</v>
      </c>
      <c r="D51">
        <v>2027</v>
      </c>
      <c r="E51" s="4">
        <v>35500000</v>
      </c>
      <c r="G51" s="1">
        <v>378075</v>
      </c>
      <c r="I51" s="6">
        <v>305300</v>
      </c>
      <c r="K51" s="5">
        <f t="shared" si="0"/>
        <v>72775</v>
      </c>
    </row>
    <row r="52" spans="1:11" x14ac:dyDescent="0.25">
      <c r="A52">
        <v>44</v>
      </c>
      <c r="B52">
        <v>12</v>
      </c>
      <c r="C52">
        <v>20</v>
      </c>
      <c r="D52">
        <v>2027</v>
      </c>
      <c r="E52" s="4">
        <v>34000000</v>
      </c>
      <c r="F52" s="4">
        <v>1500000</v>
      </c>
      <c r="G52" s="1">
        <v>378075</v>
      </c>
      <c r="I52" s="6">
        <v>303744.9315068493</v>
      </c>
      <c r="K52" s="5">
        <f t="shared" si="0"/>
        <v>74330.068493150698</v>
      </c>
    </row>
    <row r="53" spans="1:11" x14ac:dyDescent="0.25">
      <c r="A53">
        <v>45</v>
      </c>
      <c r="B53">
        <v>3</v>
      </c>
      <c r="C53">
        <v>20</v>
      </c>
      <c r="D53">
        <v>2028</v>
      </c>
      <c r="E53" s="4">
        <v>34000000</v>
      </c>
      <c r="G53" s="1">
        <v>362100</v>
      </c>
      <c r="I53" s="6">
        <v>292400</v>
      </c>
      <c r="K53" s="5">
        <f t="shared" si="0"/>
        <v>69700</v>
      </c>
    </row>
    <row r="54" spans="1:11" x14ac:dyDescent="0.25">
      <c r="A54">
        <v>46</v>
      </c>
      <c r="B54">
        <v>6</v>
      </c>
      <c r="C54">
        <v>20</v>
      </c>
      <c r="D54">
        <v>2028</v>
      </c>
      <c r="E54" s="4">
        <v>34000000</v>
      </c>
      <c r="G54" s="1">
        <v>362100</v>
      </c>
      <c r="I54" s="6">
        <v>292400</v>
      </c>
      <c r="K54" s="5">
        <f t="shared" si="0"/>
        <v>69700</v>
      </c>
    </row>
    <row r="55" spans="1:11" x14ac:dyDescent="0.25">
      <c r="A55">
        <v>47</v>
      </c>
      <c r="B55">
        <v>9</v>
      </c>
      <c r="C55">
        <v>20</v>
      </c>
      <c r="D55">
        <v>2028</v>
      </c>
      <c r="E55" s="4">
        <v>34000000</v>
      </c>
      <c r="G55" s="1">
        <v>362100</v>
      </c>
      <c r="I55" s="6">
        <v>292400</v>
      </c>
      <c r="K55" s="5">
        <f t="shared" si="0"/>
        <v>69700</v>
      </c>
    </row>
    <row r="56" spans="1:11" x14ac:dyDescent="0.25">
      <c r="A56">
        <v>48</v>
      </c>
      <c r="B56">
        <v>12</v>
      </c>
      <c r="C56">
        <v>20</v>
      </c>
      <c r="D56">
        <v>2028</v>
      </c>
      <c r="E56" s="4">
        <v>32500000</v>
      </c>
      <c r="F56" s="4">
        <v>1500000</v>
      </c>
      <c r="G56" s="1">
        <v>362100</v>
      </c>
      <c r="I56" s="6">
        <v>290844.9315068493</v>
      </c>
      <c r="K56" s="5">
        <f t="shared" si="0"/>
        <v>71255.068493150698</v>
      </c>
    </row>
    <row r="57" spans="1:11" x14ac:dyDescent="0.25">
      <c r="A57">
        <v>49</v>
      </c>
      <c r="B57">
        <v>3</v>
      </c>
      <c r="C57">
        <v>20</v>
      </c>
      <c r="D57">
        <v>2029</v>
      </c>
      <c r="E57" s="4">
        <v>32500000</v>
      </c>
      <c r="G57" s="1">
        <v>346125</v>
      </c>
      <c r="I57" s="6">
        <v>279500</v>
      </c>
      <c r="K57" s="5">
        <f t="shared" si="0"/>
        <v>66625</v>
      </c>
    </row>
    <row r="58" spans="1:11" x14ac:dyDescent="0.25">
      <c r="A58">
        <v>50</v>
      </c>
      <c r="B58">
        <v>6</v>
      </c>
      <c r="C58">
        <v>20</v>
      </c>
      <c r="D58">
        <v>2029</v>
      </c>
      <c r="E58" s="4">
        <v>32500000</v>
      </c>
      <c r="G58" s="1">
        <v>346125</v>
      </c>
      <c r="I58" s="6">
        <v>279500</v>
      </c>
      <c r="K58" s="5">
        <f t="shared" si="0"/>
        <v>66625</v>
      </c>
    </row>
    <row r="59" spans="1:11" x14ac:dyDescent="0.25">
      <c r="A59">
        <v>51</v>
      </c>
      <c r="B59">
        <v>9</v>
      </c>
      <c r="C59">
        <v>20</v>
      </c>
      <c r="D59">
        <v>2029</v>
      </c>
      <c r="E59" s="4">
        <v>32500000</v>
      </c>
      <c r="G59" s="1">
        <v>346125</v>
      </c>
      <c r="I59" s="6">
        <v>279500</v>
      </c>
      <c r="K59" s="5">
        <f t="shared" si="0"/>
        <v>66625</v>
      </c>
    </row>
    <row r="60" spans="1:11" x14ac:dyDescent="0.25">
      <c r="A60">
        <v>52</v>
      </c>
      <c r="B60">
        <v>12</v>
      </c>
      <c r="C60">
        <v>20</v>
      </c>
      <c r="D60">
        <v>2029</v>
      </c>
      <c r="E60" s="4">
        <v>31000000</v>
      </c>
      <c r="F60" s="4">
        <v>1500000</v>
      </c>
      <c r="G60" s="1">
        <v>346125</v>
      </c>
      <c r="I60" s="6">
        <v>277944.93150684936</v>
      </c>
      <c r="K60" s="5">
        <f t="shared" si="0"/>
        <v>68180.06849315064</v>
      </c>
    </row>
    <row r="61" spans="1:11" x14ac:dyDescent="0.25">
      <c r="A61">
        <v>53</v>
      </c>
      <c r="B61">
        <v>3</v>
      </c>
      <c r="C61">
        <v>20</v>
      </c>
      <c r="D61">
        <v>2030</v>
      </c>
      <c r="E61" s="4">
        <v>31000000</v>
      </c>
      <c r="G61" s="1">
        <v>330150</v>
      </c>
      <c r="I61" s="6">
        <v>266600</v>
      </c>
      <c r="K61" s="5">
        <f t="shared" si="0"/>
        <v>63550</v>
      </c>
    </row>
    <row r="62" spans="1:11" x14ac:dyDescent="0.25">
      <c r="A62">
        <v>54</v>
      </c>
      <c r="B62">
        <v>6</v>
      </c>
      <c r="C62">
        <v>20</v>
      </c>
      <c r="D62">
        <v>2030</v>
      </c>
      <c r="E62" s="4">
        <v>31000000</v>
      </c>
      <c r="G62" s="1">
        <v>330150</v>
      </c>
      <c r="I62" s="6">
        <v>266600</v>
      </c>
      <c r="K62" s="5">
        <f t="shared" si="0"/>
        <v>63550</v>
      </c>
    </row>
    <row r="63" spans="1:11" x14ac:dyDescent="0.25">
      <c r="A63">
        <v>55</v>
      </c>
      <c r="B63">
        <v>9</v>
      </c>
      <c r="C63">
        <v>20</v>
      </c>
      <c r="D63">
        <v>2030</v>
      </c>
      <c r="E63" s="4">
        <v>31000000</v>
      </c>
      <c r="G63" s="1">
        <v>330150</v>
      </c>
      <c r="I63" s="6">
        <v>266600</v>
      </c>
      <c r="K63" s="5">
        <f t="shared" si="0"/>
        <v>63550</v>
      </c>
    </row>
    <row r="64" spans="1:11" x14ac:dyDescent="0.25">
      <c r="A64">
        <v>56</v>
      </c>
      <c r="B64">
        <v>12</v>
      </c>
      <c r="C64">
        <v>20</v>
      </c>
      <c r="D64">
        <v>2030</v>
      </c>
      <c r="E64" s="4">
        <v>29500000</v>
      </c>
      <c r="F64" s="4">
        <v>1500000</v>
      </c>
      <c r="G64" s="1">
        <v>330150</v>
      </c>
      <c r="I64" s="6">
        <v>265044.9315068493</v>
      </c>
      <c r="K64" s="5">
        <f t="shared" si="0"/>
        <v>65105.068493150698</v>
      </c>
    </row>
    <row r="65" spans="1:11" x14ac:dyDescent="0.25">
      <c r="A65">
        <v>57</v>
      </c>
      <c r="B65">
        <v>3</v>
      </c>
      <c r="C65">
        <v>20</v>
      </c>
      <c r="D65">
        <v>2031</v>
      </c>
      <c r="E65" s="4">
        <v>29500000</v>
      </c>
      <c r="G65" s="1">
        <v>314175</v>
      </c>
      <c r="I65" s="6">
        <v>253700</v>
      </c>
      <c r="K65" s="5">
        <f t="shared" si="0"/>
        <v>60475</v>
      </c>
    </row>
    <row r="66" spans="1:11" x14ac:dyDescent="0.25">
      <c r="A66">
        <v>58</v>
      </c>
      <c r="B66">
        <v>6</v>
      </c>
      <c r="C66">
        <v>20</v>
      </c>
      <c r="D66">
        <v>2031</v>
      </c>
      <c r="E66" s="4">
        <v>29500000</v>
      </c>
      <c r="G66" s="1">
        <v>314175</v>
      </c>
      <c r="I66" s="6">
        <v>253700</v>
      </c>
      <c r="K66" s="5">
        <f t="shared" si="0"/>
        <v>60475</v>
      </c>
    </row>
    <row r="67" spans="1:11" x14ac:dyDescent="0.25">
      <c r="A67">
        <v>59</v>
      </c>
      <c r="B67">
        <v>9</v>
      </c>
      <c r="C67">
        <v>20</v>
      </c>
      <c r="D67">
        <v>2031</v>
      </c>
      <c r="E67" s="4">
        <v>29500000</v>
      </c>
      <c r="G67" s="1">
        <v>314175</v>
      </c>
      <c r="I67" s="6">
        <v>253700</v>
      </c>
      <c r="K67" s="5">
        <f t="shared" si="0"/>
        <v>60475</v>
      </c>
    </row>
    <row r="68" spans="1:11" x14ac:dyDescent="0.25">
      <c r="A68">
        <v>60</v>
      </c>
      <c r="B68">
        <v>12</v>
      </c>
      <c r="C68">
        <v>20</v>
      </c>
      <c r="D68">
        <v>2031</v>
      </c>
      <c r="E68" s="4">
        <v>0</v>
      </c>
      <c r="F68" s="4">
        <v>29500000</v>
      </c>
      <c r="G68" s="1">
        <v>314175</v>
      </c>
      <c r="I68" s="6">
        <v>223116.98630136985</v>
      </c>
      <c r="K68" s="5">
        <f t="shared" si="0"/>
        <v>91058.013698630151</v>
      </c>
    </row>
    <row r="70" spans="1:11" x14ac:dyDescent="0.25">
      <c r="F70" s="4">
        <f>SUM(F8:F69)</f>
        <v>52000000</v>
      </c>
      <c r="G70" s="1">
        <f>SUM(G8:G69)</f>
        <v>25904586.670000002</v>
      </c>
      <c r="I70" s="6">
        <f>SUM(I8:I69)</f>
        <v>20865903.807866748</v>
      </c>
      <c r="K70" s="6">
        <f>SUM(K8:K69)</f>
        <v>5038682.8621332562</v>
      </c>
    </row>
    <row r="72" spans="1:11" x14ac:dyDescent="0.25">
      <c r="E72" s="4" t="s">
        <v>13</v>
      </c>
      <c r="G72" s="7">
        <f>NPV(0.0344/4,G8:G68)</f>
        <v>20545036.647392329</v>
      </c>
      <c r="I72" s="7">
        <f>NPV(0.0344/4,I8:I68)</f>
        <v>16555364.079537492</v>
      </c>
      <c r="K72" s="7">
        <f>NPV(0.0344/4,K8:K68)</f>
        <v>3989672.5678548384</v>
      </c>
    </row>
    <row r="74" spans="1:11" x14ac:dyDescent="0.25">
      <c r="B74" t="s">
        <v>14</v>
      </c>
      <c r="I74" s="8"/>
    </row>
    <row r="75" spans="1:11" x14ac:dyDescent="0.25">
      <c r="B75" t="s">
        <v>15</v>
      </c>
    </row>
  </sheetData>
  <mergeCells count="2">
    <mergeCell ref="F5:G5"/>
    <mergeCell ref="B5:D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Delta Natural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John Brown</cp:lastModifiedBy>
  <cp:lastPrinted>2017-11-13T20:10:36Z</cp:lastPrinted>
  <dcterms:created xsi:type="dcterms:W3CDTF">2017-11-13T18:55:44Z</dcterms:created>
  <dcterms:modified xsi:type="dcterms:W3CDTF">2017-11-13T20:10:55Z</dcterms:modified>
</cp:coreProperties>
</file>