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2435"/>
  </bookViews>
  <sheets>
    <sheet name="FY 2018" sheetId="1" r:id="rId1"/>
    <sheet name="6225C2F8314A4C43BA387B51D45840A" sheetId="5" state="hidden" r:id="rId2"/>
    <sheet name="3FB43041CF5543368D4FAE54598DE08" sheetId="6" state="hidden" r:id="rId3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"A1100000000131000011001100020_01001 00"</definedName>
    <definedName name="EssSamplingValue" localSheetId="0">100</definedName>
    <definedName name="_xlnm.Print_Area" localSheetId="0">'FY 2018'!$A$1:$AN$26</definedName>
    <definedName name="_xlnm.Print_Titles" localSheetId="0">'FY 2018'!$A:$A</definedName>
    <definedName name="Z_14857E25_16AA_4843_B97C_FD1AB5E06ADA_.wvu.PrintArea" localSheetId="0" hidden="1">'FY 2018'!$A$1:$H$26</definedName>
    <definedName name="Z_3F65F2D2_0A53_4EEC_92A9_401FD290E083_.wvu.PrintArea" localSheetId="0" hidden="1">'FY 2018'!$A$1:$H$26</definedName>
    <definedName name="Z_5ACD204A_D843_44BB_893E_064191B5C0CB_.wvu.PrintArea" localSheetId="0" hidden="1">'FY 2018'!$A$1:$H$26</definedName>
    <definedName name="Z_95DBCEB6_597C_45CA_9B85_1AC2170D4E32_.wvu.PrintArea" localSheetId="0" hidden="1">'FY 2018'!$A$1:$H$26</definedName>
    <definedName name="Z_E3673DA7_1B12_410B_ACDE_D017347E3E84_.wvu.PrintArea" localSheetId="0" hidden="1">'FY 2018'!$A$1:$H$26</definedName>
  </definedNames>
  <calcPr calcId="152511" iterate="1"/>
</workbook>
</file>

<file path=xl/calcChain.xml><?xml version="1.0" encoding="utf-8"?>
<calcChain xmlns="http://schemas.openxmlformats.org/spreadsheetml/2006/main">
  <c r="AL26" i="1" l="1"/>
  <c r="AL24" i="1"/>
  <c r="AL23" i="1"/>
  <c r="AL22" i="1"/>
  <c r="AL21" i="1"/>
  <c r="AL20" i="1"/>
  <c r="AL19" i="1"/>
  <c r="AL18" i="1"/>
  <c r="AL17" i="1"/>
  <c r="AL16" i="1"/>
  <c r="AL15" i="1"/>
  <c r="AL14" i="1"/>
  <c r="AL12" i="1"/>
  <c r="C10" i="1" l="1"/>
  <c r="F10" i="1"/>
  <c r="I10" i="1"/>
  <c r="L10" i="1"/>
  <c r="O10" i="1"/>
  <c r="R10" i="1"/>
  <c r="U10" i="1"/>
  <c r="X10" i="1"/>
  <c r="AA10" i="1"/>
  <c r="AD10" i="1"/>
  <c r="AG10" i="1"/>
  <c r="AJ10" i="1"/>
  <c r="AM10" i="1"/>
  <c r="D12" i="1"/>
  <c r="G12" i="1"/>
  <c r="J12" i="1"/>
  <c r="M12" i="1"/>
  <c r="P12" i="1"/>
  <c r="S12" i="1"/>
  <c r="V12" i="1"/>
  <c r="Y12" i="1"/>
  <c r="AB12" i="1"/>
  <c r="AE12" i="1"/>
  <c r="AH12" i="1"/>
  <c r="AK12" i="1"/>
  <c r="AN12" i="1"/>
  <c r="AO12" i="1"/>
  <c r="AP12" i="1"/>
  <c r="AO13" i="1"/>
  <c r="AP13" i="1"/>
  <c r="AQ13" i="1"/>
  <c r="D14" i="1"/>
  <c r="G14" i="1"/>
  <c r="J14" i="1"/>
  <c r="M14" i="1"/>
  <c r="P14" i="1"/>
  <c r="S14" i="1"/>
  <c r="V14" i="1"/>
  <c r="Y14" i="1"/>
  <c r="AB14" i="1"/>
  <c r="AE14" i="1"/>
  <c r="AH14" i="1"/>
  <c r="AK14" i="1"/>
  <c r="AN14" i="1"/>
  <c r="AO14" i="1"/>
  <c r="AP14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O15" i="1"/>
  <c r="AP15" i="1"/>
  <c r="D16" i="1"/>
  <c r="G16" i="1"/>
  <c r="J16" i="1"/>
  <c r="M16" i="1"/>
  <c r="P16" i="1"/>
  <c r="S16" i="1"/>
  <c r="V16" i="1"/>
  <c r="Y16" i="1"/>
  <c r="AB16" i="1"/>
  <c r="AE16" i="1"/>
  <c r="AH16" i="1"/>
  <c r="AK16" i="1"/>
  <c r="AN16" i="1"/>
  <c r="AO16" i="1"/>
  <c r="AP16" i="1"/>
  <c r="D17" i="1"/>
  <c r="G17" i="1"/>
  <c r="J17" i="1"/>
  <c r="M17" i="1"/>
  <c r="P17" i="1"/>
  <c r="S17" i="1"/>
  <c r="V17" i="1"/>
  <c r="Y17" i="1"/>
  <c r="AB17" i="1"/>
  <c r="AE17" i="1"/>
  <c r="AH17" i="1"/>
  <c r="AK17" i="1"/>
  <c r="AN17" i="1"/>
  <c r="AO17" i="1"/>
  <c r="AP17" i="1"/>
  <c r="D18" i="1"/>
  <c r="G18" i="1"/>
  <c r="J18" i="1"/>
  <c r="M18" i="1"/>
  <c r="P18" i="1"/>
  <c r="S18" i="1"/>
  <c r="V18" i="1"/>
  <c r="Y18" i="1"/>
  <c r="AB18" i="1"/>
  <c r="AE18" i="1"/>
  <c r="AH18" i="1"/>
  <c r="AK18" i="1"/>
  <c r="AN18" i="1"/>
  <c r="AO18" i="1"/>
  <c r="AP18" i="1"/>
  <c r="D19" i="1"/>
  <c r="G19" i="1"/>
  <c r="J19" i="1"/>
  <c r="M19" i="1"/>
  <c r="P19" i="1"/>
  <c r="S19" i="1"/>
  <c r="V19" i="1"/>
  <c r="Y19" i="1"/>
  <c r="AB19" i="1"/>
  <c r="AE19" i="1"/>
  <c r="AH19" i="1"/>
  <c r="AK19" i="1"/>
  <c r="AN19" i="1"/>
  <c r="AO19" i="1"/>
  <c r="AP19" i="1"/>
  <c r="D20" i="1"/>
  <c r="G20" i="1"/>
  <c r="J20" i="1"/>
  <c r="M20" i="1"/>
  <c r="P20" i="1"/>
  <c r="S20" i="1"/>
  <c r="V20" i="1"/>
  <c r="Y20" i="1"/>
  <c r="AB20" i="1"/>
  <c r="AE20" i="1"/>
  <c r="AH20" i="1"/>
  <c r="AK20" i="1"/>
  <c r="AN20" i="1"/>
  <c r="AO20" i="1"/>
  <c r="AP20" i="1"/>
  <c r="D21" i="1"/>
  <c r="G21" i="1"/>
  <c r="J21" i="1"/>
  <c r="M21" i="1"/>
  <c r="P21" i="1"/>
  <c r="S21" i="1"/>
  <c r="V21" i="1"/>
  <c r="Y21" i="1"/>
  <c r="AB21" i="1"/>
  <c r="AE21" i="1"/>
  <c r="AH21" i="1"/>
  <c r="AK21" i="1"/>
  <c r="AN21" i="1"/>
  <c r="AO21" i="1"/>
  <c r="AP21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O22" i="1"/>
  <c r="AP22" i="1"/>
  <c r="D23" i="1"/>
  <c r="G23" i="1"/>
  <c r="J23" i="1"/>
  <c r="M23" i="1"/>
  <c r="P23" i="1"/>
  <c r="S23" i="1"/>
  <c r="V23" i="1"/>
  <c r="Y23" i="1"/>
  <c r="AB23" i="1"/>
  <c r="AE23" i="1"/>
  <c r="AH23" i="1"/>
  <c r="AK23" i="1"/>
  <c r="AN23" i="1"/>
  <c r="AO23" i="1"/>
  <c r="AP23" i="1"/>
  <c r="B24" i="1"/>
  <c r="D24" i="1" s="1"/>
  <c r="G24" i="1"/>
  <c r="J24" i="1"/>
  <c r="M24" i="1"/>
  <c r="P24" i="1"/>
  <c r="Q24" i="1"/>
  <c r="S24" i="1" s="1"/>
  <c r="T24" i="1"/>
  <c r="V24" i="1" s="1"/>
  <c r="W24" i="1"/>
  <c r="Y24" i="1" s="1"/>
  <c r="Z24" i="1"/>
  <c r="AB24" i="1" s="1"/>
  <c r="AC24" i="1"/>
  <c r="AE24" i="1" s="1"/>
  <c r="AF24" i="1"/>
  <c r="AH24" i="1" s="1"/>
  <c r="AI24" i="1"/>
  <c r="AK24" i="1" s="1"/>
  <c r="AN24" i="1"/>
  <c r="AP24" i="1"/>
  <c r="AO25" i="1"/>
  <c r="AP25" i="1"/>
  <c r="AQ25" i="1"/>
  <c r="D26" i="1"/>
  <c r="G26" i="1"/>
  <c r="J26" i="1"/>
  <c r="M26" i="1"/>
  <c r="P26" i="1"/>
  <c r="S26" i="1"/>
  <c r="V26" i="1"/>
  <c r="Y26" i="1"/>
  <c r="AB26" i="1"/>
  <c r="AE26" i="1"/>
  <c r="AH26" i="1"/>
  <c r="AK26" i="1"/>
  <c r="AN26" i="1"/>
  <c r="AO26" i="1"/>
  <c r="AP26" i="1"/>
  <c r="AQ26" i="1" l="1"/>
  <c r="AQ20" i="1"/>
  <c r="AQ16" i="1"/>
  <c r="AQ12" i="1"/>
  <c r="AQ24" i="1"/>
  <c r="AQ22" i="1"/>
  <c r="AQ18" i="1"/>
  <c r="AQ14" i="1"/>
  <c r="AO24" i="1"/>
  <c r="AQ23" i="1"/>
  <c r="AQ19" i="1"/>
  <c r="AQ15" i="1"/>
  <c r="AQ21" i="1"/>
  <c r="AQ17" i="1"/>
</calcChain>
</file>

<file path=xl/sharedStrings.xml><?xml version="1.0" encoding="utf-8"?>
<sst xmlns="http://schemas.openxmlformats.org/spreadsheetml/2006/main" count="58" uniqueCount="34">
  <si>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</si>
  <si>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</si>
  <si>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</si>
  <si>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</si>
  <si>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</si>
  <si>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</si>
  <si>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</si>
  <si>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</si>
  <si>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</si>
  <si>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</si>
  <si>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Expenditure Organization</t>
  </si>
  <si>
    <t>Project Organization</t>
  </si>
  <si>
    <t>Total Year</t>
  </si>
  <si>
    <t>Activity Code</t>
  </si>
  <si>
    <t>Accounts</t>
  </si>
  <si>
    <t>Capital</t>
  </si>
  <si>
    <t>Growth</t>
  </si>
  <si>
    <t>NonGrowth</t>
  </si>
  <si>
    <t>Budget 2018</t>
  </si>
  <si>
    <t>Fiscal 2018</t>
  </si>
  <si>
    <t>October</t>
  </si>
  <si>
    <t>Atmos Energy-KY/Mid-States</t>
  </si>
  <si>
    <t>Kentucky Division - 009DIV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</si>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</sst>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  <numFmt numFmtId="167" formatCode="###,000"/>
  </numFmts>
  <fonts count="42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8"/>
      <color rgb="FF0070C0"/>
      <name val="Times New Roman"/>
      <family val="1"/>
    </font>
    <font>
      <sz val="10"/>
      <color theme="0"/>
      <name val="Times New Roman"/>
      <family val="1"/>
    </font>
    <font>
      <sz val="2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  <xf numFmtId="0" fontId="30" fillId="10" borderId="28" applyNumberFormat="0" applyAlignment="0" applyProtection="0">
      <alignment horizontal="left" vertical="center" indent="1"/>
    </xf>
    <xf numFmtId="167" fontId="31" fillId="0" borderId="29" applyNumberFormat="0" applyProtection="0">
      <alignment horizontal="right" vertical="center"/>
    </xf>
    <xf numFmtId="167" fontId="30" fillId="0" borderId="30" applyNumberFormat="0" applyProtection="0">
      <alignment horizontal="right" vertical="center"/>
    </xf>
    <xf numFmtId="0" fontId="32" fillId="11" borderId="30" applyNumberFormat="0" applyAlignment="0" applyProtection="0">
      <alignment horizontal="left" vertical="center" indent="1"/>
    </xf>
    <xf numFmtId="0" fontId="32" fillId="12" borderId="30" applyNumberFormat="0" applyAlignment="0" applyProtection="0">
      <alignment horizontal="left" vertical="center" indent="1"/>
    </xf>
    <xf numFmtId="167" fontId="31" fillId="13" borderId="29" applyNumberFormat="0" applyBorder="0" applyProtection="0">
      <alignment horizontal="right" vertical="center"/>
    </xf>
    <xf numFmtId="0" fontId="32" fillId="11" borderId="30" applyNumberFormat="0" applyAlignment="0" applyProtection="0">
      <alignment horizontal="left" vertical="center" indent="1"/>
    </xf>
    <xf numFmtId="167" fontId="30" fillId="12" borderId="30" applyNumberFormat="0" applyProtection="0">
      <alignment horizontal="right" vertical="center"/>
    </xf>
    <xf numFmtId="167" fontId="30" fillId="13" borderId="30" applyNumberFormat="0" applyBorder="0" applyProtection="0">
      <alignment horizontal="right" vertical="center"/>
    </xf>
    <xf numFmtId="167" fontId="33" fillId="14" borderId="31" applyNumberFormat="0" applyBorder="0" applyAlignment="0" applyProtection="0">
      <alignment horizontal="right" vertical="center" indent="1"/>
    </xf>
    <xf numFmtId="167" fontId="34" fillId="15" borderId="31" applyNumberFormat="0" applyBorder="0" applyAlignment="0" applyProtection="0">
      <alignment horizontal="right" vertical="center" indent="1"/>
    </xf>
    <xf numFmtId="167" fontId="34" fillId="16" borderId="31" applyNumberFormat="0" applyBorder="0" applyAlignment="0" applyProtection="0">
      <alignment horizontal="right" vertical="center" indent="1"/>
    </xf>
    <xf numFmtId="167" fontId="35" fillId="17" borderId="31" applyNumberFormat="0" applyBorder="0" applyAlignment="0" applyProtection="0">
      <alignment horizontal="right" vertical="center" indent="1"/>
    </xf>
    <xf numFmtId="167" fontId="35" fillId="18" borderId="31" applyNumberFormat="0" applyBorder="0" applyAlignment="0" applyProtection="0">
      <alignment horizontal="right" vertical="center" indent="1"/>
    </xf>
    <xf numFmtId="167" fontId="35" fillId="19" borderId="31" applyNumberFormat="0" applyBorder="0" applyAlignment="0" applyProtection="0">
      <alignment horizontal="right" vertical="center" indent="1"/>
    </xf>
    <xf numFmtId="167" fontId="36" fillId="20" borderId="31" applyNumberFormat="0" applyBorder="0" applyAlignment="0" applyProtection="0">
      <alignment horizontal="right" vertical="center" indent="1"/>
    </xf>
    <xf numFmtId="167" fontId="36" fillId="21" borderId="31" applyNumberFormat="0" applyBorder="0" applyAlignment="0" applyProtection="0">
      <alignment horizontal="right" vertical="center" indent="1"/>
    </xf>
    <xf numFmtId="167" fontId="36" fillId="22" borderId="31" applyNumberFormat="0" applyBorder="0" applyAlignment="0" applyProtection="0">
      <alignment horizontal="right" vertical="center" indent="1"/>
    </xf>
    <xf numFmtId="0" fontId="37" fillId="0" borderId="28" applyNumberFormat="0" applyFont="0" applyFill="0" applyAlignment="0" applyProtection="0"/>
    <xf numFmtId="167" fontId="31" fillId="23" borderId="28" applyNumberFormat="0" applyAlignment="0" applyProtection="0">
      <alignment horizontal="left" vertical="center" indent="1"/>
    </xf>
    <xf numFmtId="0" fontId="30" fillId="10" borderId="30" applyNumberFormat="0" applyAlignment="0" applyProtection="0">
      <alignment horizontal="left" vertical="center" indent="1"/>
    </xf>
    <xf numFmtId="0" fontId="32" fillId="24" borderId="28" applyNumberFormat="0" applyAlignment="0" applyProtection="0">
      <alignment horizontal="left" vertical="center" indent="1"/>
    </xf>
    <xf numFmtId="0" fontId="32" fillId="25" borderId="28" applyNumberFormat="0" applyAlignment="0" applyProtection="0">
      <alignment horizontal="left" vertical="center" indent="1"/>
    </xf>
    <xf numFmtId="0" fontId="32" fillId="26" borderId="28" applyNumberFormat="0" applyAlignment="0" applyProtection="0">
      <alignment horizontal="left" vertical="center" indent="1"/>
    </xf>
    <xf numFmtId="0" fontId="32" fillId="13" borderId="28" applyNumberFormat="0" applyAlignment="0" applyProtection="0">
      <alignment horizontal="left" vertical="center" indent="1"/>
    </xf>
    <xf numFmtId="0" fontId="32" fillId="12" borderId="30" applyNumberFormat="0" applyAlignment="0" applyProtection="0">
      <alignment horizontal="left" vertical="center" indent="1"/>
    </xf>
    <xf numFmtId="0" fontId="38" fillId="0" borderId="32" applyNumberFormat="0" applyFill="0" applyBorder="0" applyAlignment="0" applyProtection="0"/>
    <xf numFmtId="0" fontId="39" fillId="0" borderId="32" applyBorder="0" applyAlignment="0" applyProtection="0"/>
    <xf numFmtId="0" fontId="38" fillId="11" borderId="30" applyNumberFormat="0" applyAlignment="0" applyProtection="0">
      <alignment horizontal="left" vertical="center" indent="1"/>
    </xf>
    <xf numFmtId="0" fontId="38" fillId="11" borderId="30" applyNumberFormat="0" applyAlignment="0" applyProtection="0">
      <alignment horizontal="left" vertical="center" indent="1"/>
    </xf>
    <xf numFmtId="0" fontId="38" fillId="12" borderId="30" applyNumberFormat="0" applyAlignment="0" applyProtection="0">
      <alignment horizontal="left" vertical="center" indent="1"/>
    </xf>
    <xf numFmtId="167" fontId="40" fillId="12" borderId="30" applyNumberFormat="0" applyProtection="0">
      <alignment horizontal="right" vertical="center"/>
    </xf>
    <xf numFmtId="167" fontId="41" fillId="13" borderId="29" applyNumberFormat="0" applyBorder="0" applyProtection="0">
      <alignment horizontal="right" vertical="center"/>
    </xf>
    <xf numFmtId="167" fontId="40" fillId="13" borderId="30" applyNumberFormat="0" applyBorder="0" applyProtection="0">
      <alignment horizontal="right" vertical="center"/>
    </xf>
  </cellStyleXfs>
  <cellXfs count="71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4" fillId="5" borderId="4" xfId="0" applyFont="1" applyFill="1" applyBorder="1" applyAlignment="1" applyProtection="1">
      <alignment horizontal="center" vertical="center" wrapText="1"/>
    </xf>
    <xf numFmtId="0" fontId="20" fillId="0" borderId="0" xfId="0" applyFont="1" applyProtection="1">
      <protection locked="0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41" fontId="20" fillId="0" borderId="7" xfId="14" applyNumberFormat="1" applyFont="1" applyBorder="1" applyAlignment="1" applyProtection="1">
      <alignment horizontal="right"/>
    </xf>
    <xf numFmtId="38" fontId="20" fillId="0" borderId="9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0" fontId="19" fillId="5" borderId="13" xfId="0" quotePrefix="1" applyFont="1" applyFill="1" applyBorder="1" applyAlignment="1" applyProtection="1">
      <alignment horizontal="center"/>
    </xf>
    <xf numFmtId="0" fontId="19" fillId="5" borderId="14" xfId="0" quotePrefix="1" applyFont="1" applyFill="1" applyBorder="1" applyAlignment="1" applyProtection="1">
      <alignment horizontal="center"/>
    </xf>
    <xf numFmtId="41" fontId="20" fillId="0" borderId="8" xfId="14" quotePrefix="1" applyNumberFormat="1" applyFont="1" applyBorder="1" applyAlignment="1" applyProtection="1">
      <alignment horizontal="right"/>
    </xf>
    <xf numFmtId="41" fontId="20" fillId="0" borderId="11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0" fillId="0" borderId="10" xfId="14" applyNumberFormat="1" applyFont="1" applyBorder="1" applyAlignment="1" applyProtection="1">
      <alignment horizontal="right"/>
    </xf>
    <xf numFmtId="38" fontId="20" fillId="0" borderId="12" xfId="2" applyNumberFormat="1" applyFont="1" applyBorder="1" applyAlignment="1" applyProtection="1">
      <alignment horizontal="right"/>
    </xf>
    <xf numFmtId="0" fontId="22" fillId="6" borderId="5" xfId="0" quotePrefix="1" applyFont="1" applyFill="1" applyBorder="1" applyProtection="1"/>
    <xf numFmtId="0" fontId="22" fillId="0" borderId="5" xfId="0" applyFont="1" applyFill="1" applyBorder="1" applyProtection="1"/>
    <xf numFmtId="0" fontId="20" fillId="0" borderId="0" xfId="0" quotePrefix="1" applyFont="1" applyBorder="1" applyProtection="1"/>
    <xf numFmtId="0" fontId="20" fillId="0" borderId="0" xfId="0" quotePrefix="1" applyFont="1" applyFill="1" applyBorder="1" applyProtection="1"/>
    <xf numFmtId="0" fontId="22" fillId="0" borderId="0" xfId="0" applyFont="1" applyFill="1" applyBorder="1" applyProtection="1"/>
    <xf numFmtId="0" fontId="22" fillId="6" borderId="15" xfId="0" quotePrefix="1" applyFont="1" applyFill="1" applyBorder="1" applyProtection="1"/>
    <xf numFmtId="41" fontId="20" fillId="0" borderId="16" xfId="14" applyNumberFormat="1" applyFont="1" applyBorder="1" applyAlignment="1" applyProtection="1">
      <alignment horizontal="right"/>
    </xf>
    <xf numFmtId="41" fontId="20" fillId="0" borderId="17" xfId="14" quotePrefix="1" applyNumberFormat="1" applyFont="1" applyBorder="1" applyAlignment="1" applyProtection="1">
      <alignment horizontal="right"/>
    </xf>
    <xf numFmtId="38" fontId="20" fillId="0" borderId="18" xfId="2" applyNumberFormat="1" applyFont="1" applyBorder="1" applyAlignment="1" applyProtection="1">
      <alignment horizontal="right"/>
    </xf>
    <xf numFmtId="41" fontId="20" fillId="0" borderId="19" xfId="14" applyNumberFormat="1" applyFont="1" applyBorder="1" applyAlignment="1" applyProtection="1">
      <alignment horizontal="right"/>
    </xf>
    <xf numFmtId="41" fontId="20" fillId="0" borderId="20" xfId="14" quotePrefix="1" applyNumberFormat="1" applyFont="1" applyBorder="1" applyAlignment="1" applyProtection="1">
      <alignment horizontal="right"/>
    </xf>
    <xf numFmtId="38" fontId="20" fillId="0" borderId="21" xfId="2" applyNumberFormat="1" applyFont="1" applyBorder="1" applyAlignment="1" applyProtection="1">
      <alignment horizontal="right"/>
    </xf>
    <xf numFmtId="41" fontId="20" fillId="0" borderId="22" xfId="14" applyNumberFormat="1" applyFont="1" applyBorder="1" applyAlignment="1" applyProtection="1">
      <alignment horizontal="right"/>
    </xf>
    <xf numFmtId="41" fontId="20" fillId="0" borderId="23" xfId="14" quotePrefix="1" applyNumberFormat="1" applyFont="1" applyBorder="1" applyAlignment="1" applyProtection="1">
      <alignment horizontal="right"/>
    </xf>
    <xf numFmtId="38" fontId="20" fillId="0" borderId="15" xfId="2" applyNumberFormat="1" applyFont="1" applyBorder="1" applyAlignment="1" applyProtection="1">
      <alignment horizontal="right"/>
    </xf>
    <xf numFmtId="41" fontId="20" fillId="0" borderId="0" xfId="0" applyNumberFormat="1" applyFont="1" applyProtection="1">
      <protection locked="0"/>
    </xf>
    <xf numFmtId="166" fontId="20" fillId="0" borderId="0" xfId="0" applyNumberFormat="1" applyFont="1" applyProtection="1">
      <protection locked="0"/>
    </xf>
    <xf numFmtId="38" fontId="20" fillId="0" borderId="9" xfId="2" quotePrefix="1" applyNumberFormat="1" applyFont="1" applyBorder="1" applyAlignment="1" applyProtection="1">
      <alignment horizontal="right"/>
    </xf>
    <xf numFmtId="38" fontId="20" fillId="0" borderId="12" xfId="2" quotePrefix="1" applyNumberFormat="1" applyFont="1" applyBorder="1" applyAlignment="1" applyProtection="1">
      <alignment horizontal="right"/>
    </xf>
    <xf numFmtId="0" fontId="19" fillId="7" borderId="14" xfId="0" quotePrefix="1" applyFont="1" applyFill="1" applyBorder="1" applyAlignment="1" applyProtection="1">
      <alignment horizontal="center"/>
    </xf>
    <xf numFmtId="38" fontId="20" fillId="0" borderId="21" xfId="2" quotePrefix="1" applyNumberFormat="1" applyFont="1" applyBorder="1" applyAlignment="1" applyProtection="1">
      <alignment horizontal="right"/>
    </xf>
    <xf numFmtId="38" fontId="20" fillId="0" borderId="15" xfId="2" quotePrefix="1" applyNumberFormat="1" applyFont="1" applyBorder="1" applyAlignment="1" applyProtection="1">
      <alignment horizontal="right"/>
    </xf>
    <xf numFmtId="38" fontId="20" fillId="0" borderId="24" xfId="2" applyNumberFormat="1" applyFont="1" applyBorder="1" applyAlignment="1" applyProtection="1">
      <alignment horizontal="right"/>
    </xf>
    <xf numFmtId="38" fontId="20" fillId="0" borderId="25" xfId="2" applyNumberFormat="1" applyFont="1" applyBorder="1" applyAlignment="1" applyProtection="1">
      <alignment horizontal="right"/>
    </xf>
    <xf numFmtId="38" fontId="20" fillId="0" borderId="26" xfId="2" applyNumberFormat="1" applyFont="1" applyBorder="1" applyAlignment="1" applyProtection="1">
      <alignment horizontal="right"/>
    </xf>
    <xf numFmtId="38" fontId="20" fillId="0" borderId="27" xfId="2" applyNumberFormat="1" applyFont="1" applyBorder="1" applyAlignment="1" applyProtection="1">
      <alignment horizontal="right"/>
    </xf>
    <xf numFmtId="0" fontId="19" fillId="8" borderId="0" xfId="0" quotePrefix="1" applyFont="1" applyFill="1" applyBorder="1" applyAlignment="1" applyProtection="1">
      <alignment horizontal="center"/>
    </xf>
    <xf numFmtId="0" fontId="19" fillId="8" borderId="14" xfId="0" quotePrefix="1" applyFont="1" applyFill="1" applyBorder="1" applyAlignment="1" applyProtection="1">
      <alignment horizontal="center"/>
    </xf>
    <xf numFmtId="38" fontId="20" fillId="0" borderId="24" xfId="2" quotePrefix="1" applyNumberFormat="1" applyFont="1" applyBorder="1" applyAlignment="1" applyProtection="1">
      <alignment horizontal="right"/>
    </xf>
    <xf numFmtId="0" fontId="1" fillId="9" borderId="0" xfId="0" quotePrefix="1" applyFont="1" applyFill="1" applyProtection="1">
      <protection locked="0"/>
    </xf>
    <xf numFmtId="41" fontId="20" fillId="0" borderId="7" xfId="14" quotePrefix="1" applyNumberFormat="1" applyFont="1" applyBorder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quotePrefix="1" applyFont="1" applyFill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41" fontId="29" fillId="0" borderId="0" xfId="0" applyNumberFormat="1" applyFont="1" applyProtection="1">
      <protection locked="0"/>
    </xf>
    <xf numFmtId="43" fontId="15" fillId="0" borderId="0" xfId="1" quotePrefix="1" applyFont="1" applyAlignment="1" applyProtection="1">
      <alignment horizontal="center"/>
    </xf>
  </cellXfs>
  <cellStyles count="51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SAPBorder" xfId="35"/>
    <cellStyle name="SAPDataCell" xfId="18"/>
    <cellStyle name="SAPDataTotalCell" xfId="19"/>
    <cellStyle name="SAPDimensionCell" xfId="17"/>
    <cellStyle name="SAPEditableDataCell" xfId="20"/>
    <cellStyle name="SAPEditableDataTotalCell" xfId="23"/>
    <cellStyle name="SAPEmphasized" xfId="43"/>
    <cellStyle name="SAPEmphasizedEditableDataCell" xfId="45"/>
    <cellStyle name="SAPEmphasizedEditableDataTotalCell" xfId="46"/>
    <cellStyle name="SAPEmphasizedLockedDataCell" xfId="49"/>
    <cellStyle name="SAPEmphasizedLockedDataTotalCell" xfId="50"/>
    <cellStyle name="SAPEmphasizedReadonlyDataCell" xfId="47"/>
    <cellStyle name="SAPEmphasizedReadonlyDataTotalCell" xfId="48"/>
    <cellStyle name="SAPEmphasizedTotal" xfId="44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0" xfId="38"/>
    <cellStyle name="SAPHierarchyCell1" xfId="39"/>
    <cellStyle name="SAPHierarchyCell2" xfId="40"/>
    <cellStyle name="SAPHierarchyCell3" xfId="41"/>
    <cellStyle name="SAPHierarchyCell4" xfId="42"/>
    <cellStyle name="SAPLockedDataCell" xfId="22"/>
    <cellStyle name="SAPLockedDataTotalCell" xfId="25"/>
    <cellStyle name="SAPMemberCell" xfId="36"/>
    <cellStyle name="SAPMemberTotalCell" xfId="37"/>
    <cellStyle name="SAPReadonlyDataCell" xfId="21"/>
    <cellStyle name="SAPReadonlyDataTotalCell" xfId="24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</sheetPr>
  <dimension ref="A1:AQ253"/>
  <sheetViews>
    <sheetView showGridLines="0" tabSelected="1" view="pageBreakPreview" zoomScale="70" zoomScaleNormal="85" zoomScaleSheetLayoutView="70" workbookViewId="0">
      <selection activeCell="L29" sqref="L29"/>
    </sheetView>
  </sheetViews>
  <sheetFormatPr defaultColWidth="9.33203125" defaultRowHeight="12.75"/>
  <cols>
    <col min="1" max="1" width="32" style="4" bestFit="1" customWidth="1"/>
    <col min="2" max="2" width="18" style="4" bestFit="1" customWidth="1"/>
    <col min="3" max="3" width="15.33203125" style="4" bestFit="1" customWidth="1"/>
    <col min="4" max="4" width="13.5" style="4" bestFit="1" customWidth="1"/>
    <col min="5" max="5" width="16.6640625" style="4" customWidth="1"/>
    <col min="6" max="6" width="15.33203125" style="4" bestFit="1" customWidth="1"/>
    <col min="7" max="7" width="12.33203125" style="4" bestFit="1" customWidth="1"/>
    <col min="8" max="8" width="15.83203125" style="4" customWidth="1"/>
    <col min="9" max="9" width="15.33203125" style="4" bestFit="1" customWidth="1"/>
    <col min="10" max="10" width="15" style="4" customWidth="1"/>
    <col min="11" max="11" width="13.6640625" style="4" bestFit="1" customWidth="1"/>
    <col min="12" max="12" width="15.33203125" style="4" bestFit="1" customWidth="1"/>
    <col min="13" max="13" width="12.33203125" style="4" bestFit="1" customWidth="1"/>
    <col min="14" max="14" width="18" style="4" customWidth="1"/>
    <col min="15" max="15" width="15.33203125" style="4" bestFit="1" customWidth="1"/>
    <col min="16" max="16" width="12.33203125" style="4" bestFit="1" customWidth="1"/>
    <col min="17" max="17" width="13.6640625" style="4" bestFit="1" customWidth="1"/>
    <col min="18" max="18" width="15.33203125" style="4" bestFit="1" customWidth="1"/>
    <col min="19" max="19" width="12.33203125" style="4" bestFit="1" customWidth="1"/>
    <col min="20" max="20" width="13.6640625" style="4" bestFit="1" customWidth="1"/>
    <col min="21" max="21" width="15.33203125" style="4" bestFit="1" customWidth="1"/>
    <col min="22" max="22" width="12.33203125" style="4" bestFit="1" customWidth="1"/>
    <col min="23" max="23" width="13.6640625" style="4" bestFit="1" customWidth="1"/>
    <col min="24" max="24" width="15.33203125" style="4" bestFit="1" customWidth="1"/>
    <col min="25" max="25" width="12.33203125" style="4" bestFit="1" customWidth="1"/>
    <col min="26" max="26" width="13.6640625" style="4" bestFit="1" customWidth="1"/>
    <col min="27" max="27" width="15.33203125" style="4" bestFit="1" customWidth="1"/>
    <col min="28" max="28" width="12.33203125" style="4" bestFit="1" customWidth="1"/>
    <col min="29" max="29" width="13.6640625" style="4" bestFit="1" customWidth="1"/>
    <col min="30" max="30" width="15.33203125" style="4" bestFit="1" customWidth="1"/>
    <col min="31" max="31" width="12.33203125" style="4" bestFit="1" customWidth="1"/>
    <col min="32" max="32" width="13.6640625" style="4" bestFit="1" customWidth="1"/>
    <col min="33" max="33" width="15.33203125" style="4" bestFit="1" customWidth="1"/>
    <col min="34" max="34" width="12.33203125" style="4" bestFit="1" customWidth="1"/>
    <col min="35" max="35" width="13.6640625" style="4" bestFit="1" customWidth="1"/>
    <col min="36" max="36" width="15.33203125" style="4" bestFit="1" customWidth="1"/>
    <col min="37" max="37" width="12.33203125" style="4" bestFit="1" customWidth="1"/>
    <col min="38" max="38" width="13.6640625" style="4" bestFit="1" customWidth="1"/>
    <col min="39" max="39" width="15.33203125" style="4" bestFit="1" customWidth="1"/>
    <col min="40" max="40" width="13.5" style="4" bestFit="1" customWidth="1"/>
    <col min="41" max="41" width="3.6640625" style="66" bestFit="1" customWidth="1"/>
    <col min="42" max="42" width="4.83203125" style="66" bestFit="1" customWidth="1"/>
    <col min="43" max="43" width="25" style="66" bestFit="1" customWidth="1"/>
    <col min="44" max="16384" width="9.33203125" style="4"/>
  </cols>
  <sheetData>
    <row r="1" spans="1:43" s="3" customFormat="1" ht="26.25">
      <c r="A1" s="20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1"/>
      <c r="AO1" s="63"/>
      <c r="AP1" s="63"/>
      <c r="AQ1" s="62" t="s">
        <v>10</v>
      </c>
    </row>
    <row r="2" spans="1:43" s="7" customFormat="1" ht="20.25">
      <c r="A2" s="22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1"/>
      <c r="AO2" s="64"/>
      <c r="AP2" s="64"/>
      <c r="AQ2" s="62" t="s">
        <v>11</v>
      </c>
    </row>
    <row r="3" spans="1:43" s="8" customFormat="1" ht="18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65"/>
      <c r="AQ3" s="62" t="s">
        <v>14</v>
      </c>
    </row>
    <row r="4" spans="1:43" ht="15.7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O4" s="27"/>
      <c r="AQ4" s="62"/>
    </row>
    <row r="5" spans="1:43"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O5" s="27"/>
      <c r="AQ5" s="62" t="s">
        <v>13</v>
      </c>
    </row>
    <row r="6" spans="1:43" s="61" customFormat="1" ht="26.25">
      <c r="A6" s="20" t="s">
        <v>21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3"/>
      <c r="N6" s="3"/>
      <c r="O6" s="2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67"/>
      <c r="AP6" s="67"/>
      <c r="AQ6" s="67"/>
    </row>
    <row r="7" spans="1:43" ht="20.25">
      <c r="A7" s="22" t="s">
        <v>22</v>
      </c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7"/>
      <c r="N7" s="7"/>
      <c r="O7" s="2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3" ht="18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3" s="13" customFormat="1" ht="20.25">
      <c r="A9" s="12"/>
      <c r="B9" s="23" t="s">
        <v>19</v>
      </c>
      <c r="C9" s="23" t="s">
        <v>18</v>
      </c>
      <c r="D9" s="24"/>
      <c r="E9" s="23" t="s">
        <v>19</v>
      </c>
      <c r="F9" s="23" t="s">
        <v>18</v>
      </c>
      <c r="G9" s="24"/>
      <c r="H9" s="23" t="s">
        <v>19</v>
      </c>
      <c r="I9" s="23" t="s">
        <v>18</v>
      </c>
      <c r="J9" s="24"/>
      <c r="K9" s="23" t="s">
        <v>19</v>
      </c>
      <c r="L9" s="23" t="s">
        <v>18</v>
      </c>
      <c r="M9" s="24"/>
      <c r="N9" s="23" t="s">
        <v>19</v>
      </c>
      <c r="O9" s="23" t="s">
        <v>18</v>
      </c>
      <c r="P9" s="24"/>
      <c r="Q9" s="23" t="s">
        <v>19</v>
      </c>
      <c r="R9" s="23" t="s">
        <v>18</v>
      </c>
      <c r="S9" s="24"/>
      <c r="T9" s="23" t="s">
        <v>19</v>
      </c>
      <c r="U9" s="23" t="s">
        <v>18</v>
      </c>
      <c r="V9" s="24"/>
      <c r="W9" s="23" t="s">
        <v>19</v>
      </c>
      <c r="X9" s="23" t="s">
        <v>18</v>
      </c>
      <c r="Y9" s="24"/>
      <c r="Z9" s="23" t="s">
        <v>19</v>
      </c>
      <c r="AA9" s="23" t="s">
        <v>18</v>
      </c>
      <c r="AB9" s="24"/>
      <c r="AC9" s="23" t="s">
        <v>19</v>
      </c>
      <c r="AD9" s="23" t="s">
        <v>18</v>
      </c>
      <c r="AE9" s="24"/>
      <c r="AF9" s="23" t="s">
        <v>19</v>
      </c>
      <c r="AG9" s="23" t="s">
        <v>18</v>
      </c>
      <c r="AH9" s="24"/>
      <c r="AI9" s="23" t="s">
        <v>19</v>
      </c>
      <c r="AJ9" s="23" t="s">
        <v>18</v>
      </c>
      <c r="AK9" s="24"/>
      <c r="AL9" s="23" t="s">
        <v>19</v>
      </c>
      <c r="AM9" s="23" t="s">
        <v>18</v>
      </c>
      <c r="AN9" s="24"/>
      <c r="AO9" s="68"/>
      <c r="AP9" s="68"/>
      <c r="AQ9" s="68"/>
    </row>
    <row r="10" spans="1:43" s="13" customFormat="1" ht="20.25">
      <c r="A10" s="14"/>
      <c r="B10" s="56" t="s">
        <v>20</v>
      </c>
      <c r="C10" s="56" t="str">
        <f>B10</f>
        <v>October</v>
      </c>
      <c r="D10" s="56"/>
      <c r="E10" s="56" t="s">
        <v>23</v>
      </c>
      <c r="F10" s="56" t="str">
        <f>E10</f>
        <v>November</v>
      </c>
      <c r="G10" s="56"/>
      <c r="H10" s="56" t="s">
        <v>24</v>
      </c>
      <c r="I10" s="56" t="str">
        <f>H10</f>
        <v>December</v>
      </c>
      <c r="J10" s="56"/>
      <c r="K10" s="56" t="s">
        <v>25</v>
      </c>
      <c r="L10" s="56" t="str">
        <f>K10</f>
        <v>January</v>
      </c>
      <c r="M10" s="56"/>
      <c r="N10" s="56" t="s">
        <v>26</v>
      </c>
      <c r="O10" s="56" t="str">
        <f>N10</f>
        <v>February</v>
      </c>
      <c r="P10" s="56"/>
      <c r="Q10" s="56" t="s">
        <v>27</v>
      </c>
      <c r="R10" s="56" t="str">
        <f>Q10</f>
        <v>March</v>
      </c>
      <c r="S10" s="56"/>
      <c r="T10" s="56" t="s">
        <v>28</v>
      </c>
      <c r="U10" s="56" t="str">
        <f>T10</f>
        <v>April</v>
      </c>
      <c r="V10" s="56"/>
      <c r="W10" s="56" t="s">
        <v>29</v>
      </c>
      <c r="X10" s="56" t="str">
        <f>W10</f>
        <v>May</v>
      </c>
      <c r="Y10" s="56"/>
      <c r="Z10" s="56" t="s">
        <v>30</v>
      </c>
      <c r="AA10" s="56" t="str">
        <f>Z10</f>
        <v>June</v>
      </c>
      <c r="AB10" s="56"/>
      <c r="AC10" s="56" t="s">
        <v>31</v>
      </c>
      <c r="AD10" s="56" t="str">
        <f>AC10</f>
        <v>July</v>
      </c>
      <c r="AE10" s="56"/>
      <c r="AF10" s="56" t="s">
        <v>32</v>
      </c>
      <c r="AG10" s="56" t="str">
        <f>AF10</f>
        <v>August</v>
      </c>
      <c r="AH10" s="56"/>
      <c r="AI10" s="56" t="s">
        <v>33</v>
      </c>
      <c r="AJ10" s="56" t="str">
        <f>AI10</f>
        <v>September</v>
      </c>
      <c r="AK10" s="56"/>
      <c r="AL10" s="56" t="s">
        <v>12</v>
      </c>
      <c r="AM10" s="56" t="str">
        <f>AL10</f>
        <v>Total Year</v>
      </c>
      <c r="AN10" s="56"/>
      <c r="AO10" s="68"/>
      <c r="AP10" s="68"/>
      <c r="AQ10" s="68"/>
    </row>
    <row r="11" spans="1:43" s="13" customFormat="1" ht="20.25">
      <c r="A11" s="15"/>
      <c r="B11" s="15"/>
      <c r="C11" s="16"/>
      <c r="D11" s="17"/>
      <c r="E11" s="15"/>
      <c r="F11" s="16"/>
      <c r="G11" s="17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5"/>
      <c r="U11" s="16"/>
      <c r="V11" s="17"/>
      <c r="W11" s="15"/>
      <c r="X11" s="16"/>
      <c r="Y11" s="17"/>
      <c r="Z11" s="15"/>
      <c r="AA11" s="16"/>
      <c r="AB11" s="17"/>
      <c r="AC11" s="15"/>
      <c r="AD11" s="16"/>
      <c r="AE11" s="17"/>
      <c r="AF11" s="15"/>
      <c r="AG11" s="16"/>
      <c r="AH11" s="17"/>
      <c r="AI11" s="15"/>
      <c r="AJ11" s="16"/>
      <c r="AK11" s="17"/>
      <c r="AL11" s="15"/>
      <c r="AM11" s="16"/>
      <c r="AN11" s="17"/>
      <c r="AO11" s="68"/>
      <c r="AP11" s="68"/>
      <c r="AQ11" s="68"/>
    </row>
    <row r="12" spans="1:43" s="13" customFormat="1" ht="15">
      <c r="A12" s="30" t="s">
        <v>16</v>
      </c>
      <c r="B12" s="18">
        <v>383777.64000000007</v>
      </c>
      <c r="C12" s="25">
        <v>386141.07</v>
      </c>
      <c r="D12" s="19">
        <f>B12-C12</f>
        <v>-2363.4299999999348</v>
      </c>
      <c r="E12" s="18">
        <v>405498.03</v>
      </c>
      <c r="F12" s="25">
        <v>288657.33</v>
      </c>
      <c r="G12" s="19">
        <f>E12-F12</f>
        <v>116840.70000000001</v>
      </c>
      <c r="H12" s="18">
        <v>421836.79999999999</v>
      </c>
      <c r="I12" s="25">
        <v>224045</v>
      </c>
      <c r="J12" s="19">
        <f>H12-I12</f>
        <v>197791.8</v>
      </c>
      <c r="K12" s="18">
        <v>323605.55</v>
      </c>
      <c r="L12" s="25">
        <v>262810.71999999997</v>
      </c>
      <c r="M12" s="19">
        <f>K12-L12</f>
        <v>60794.830000000016</v>
      </c>
      <c r="N12" s="18">
        <v>408880.26</v>
      </c>
      <c r="O12" s="25">
        <v>271796.45999999996</v>
      </c>
      <c r="P12" s="19">
        <f>N12-O12</f>
        <v>137083.80000000005</v>
      </c>
      <c r="Q12" s="18">
        <v>0</v>
      </c>
      <c r="R12" s="25">
        <v>251869.41</v>
      </c>
      <c r="S12" s="19">
        <f>Q12-R12</f>
        <v>-251869.41</v>
      </c>
      <c r="T12" s="18">
        <v>0</v>
      </c>
      <c r="U12" s="25">
        <v>244926.16000000003</v>
      </c>
      <c r="V12" s="19">
        <f>T12-U12</f>
        <v>-244926.16000000003</v>
      </c>
      <c r="W12" s="18">
        <v>0</v>
      </c>
      <c r="X12" s="25">
        <v>242769.67</v>
      </c>
      <c r="Y12" s="19">
        <f>W12-X12</f>
        <v>-242769.67</v>
      </c>
      <c r="Z12" s="18">
        <v>0</v>
      </c>
      <c r="AA12" s="25">
        <v>227426.74</v>
      </c>
      <c r="AB12" s="19">
        <f>Z12-AA12</f>
        <v>-227426.74</v>
      </c>
      <c r="AC12" s="18">
        <v>0</v>
      </c>
      <c r="AD12" s="25">
        <v>206230.52</v>
      </c>
      <c r="AE12" s="19">
        <f>AC12-AD12</f>
        <v>-206230.52</v>
      </c>
      <c r="AF12" s="18">
        <v>0</v>
      </c>
      <c r="AG12" s="25">
        <v>204895.32</v>
      </c>
      <c r="AH12" s="19">
        <f>AF12-AG12</f>
        <v>-204895.32</v>
      </c>
      <c r="AI12" s="18">
        <v>0</v>
      </c>
      <c r="AJ12" s="25">
        <v>220591</v>
      </c>
      <c r="AK12" s="19">
        <f>AI12-AJ12</f>
        <v>-220591</v>
      </c>
      <c r="AL12" s="18">
        <f>AI12+AF12+AC12+Z12+W12+T12+Q12+N12+K12+H12+E12+B12</f>
        <v>1943598.2800000003</v>
      </c>
      <c r="AM12" s="25">
        <v>3032159.4000000004</v>
      </c>
      <c r="AN12" s="19">
        <f>AL12-AM12</f>
        <v>-1088561.1200000001</v>
      </c>
      <c r="AO12" s="69">
        <f t="shared" ref="AO12:AO26" si="0">AL12-AI12-AF12-AC12-Z12-W12-T12-Q12-N12-K12-H12-E12-B12</f>
        <v>0</v>
      </c>
      <c r="AP12" s="69">
        <f t="shared" ref="AP12:AP26" si="1">AM12-AJ12-AG12-AD12-AA12-X12-U12-R12-O12-L12-I12-F12-C12</f>
        <v>0</v>
      </c>
      <c r="AQ12" s="69">
        <f t="shared" ref="AQ12:AQ26" si="2">AN12-AK12-AH12-AE12-AB12-Y12-V12-S12-P12-M12-J12-G12-D12</f>
        <v>-1.1641532182693481E-10</v>
      </c>
    </row>
    <row r="13" spans="1:43" s="13" customFormat="1" ht="15">
      <c r="A13" s="31"/>
      <c r="B13" s="18"/>
      <c r="C13" s="25"/>
      <c r="D13" s="19"/>
      <c r="E13" s="18"/>
      <c r="F13" s="25"/>
      <c r="G13" s="19"/>
      <c r="H13" s="18"/>
      <c r="I13" s="25"/>
      <c r="J13" s="19"/>
      <c r="K13" s="18"/>
      <c r="L13" s="25"/>
      <c r="M13" s="19"/>
      <c r="N13" s="18"/>
      <c r="O13" s="25"/>
      <c r="P13" s="19"/>
      <c r="Q13" s="18"/>
      <c r="R13" s="25"/>
      <c r="S13" s="19"/>
      <c r="T13" s="18"/>
      <c r="U13" s="25"/>
      <c r="V13" s="19"/>
      <c r="W13" s="18"/>
      <c r="X13" s="25"/>
      <c r="Y13" s="19"/>
      <c r="Z13" s="18"/>
      <c r="AA13" s="25"/>
      <c r="AB13" s="19"/>
      <c r="AC13" s="18"/>
      <c r="AD13" s="25"/>
      <c r="AE13" s="19"/>
      <c r="AF13" s="18"/>
      <c r="AG13" s="25"/>
      <c r="AH13" s="19"/>
      <c r="AI13" s="18"/>
      <c r="AJ13" s="25"/>
      <c r="AK13" s="19"/>
      <c r="AL13" s="18"/>
      <c r="AM13" s="25"/>
      <c r="AN13" s="19"/>
      <c r="AO13" s="69">
        <f t="shared" si="0"/>
        <v>0</v>
      </c>
      <c r="AP13" s="69">
        <f t="shared" si="1"/>
        <v>0</v>
      </c>
      <c r="AQ13" s="69">
        <f t="shared" si="2"/>
        <v>0</v>
      </c>
    </row>
    <row r="14" spans="1:43" s="13" customFormat="1" ht="15">
      <c r="A14" s="32" t="s">
        <v>0</v>
      </c>
      <c r="B14" s="18">
        <v>10602.67</v>
      </c>
      <c r="C14" s="25">
        <v>0</v>
      </c>
      <c r="D14" s="19">
        <f t="shared" ref="D14:D24" si="3">B14-C14</f>
        <v>10602.67</v>
      </c>
      <c r="E14" s="18">
        <v>139374.96</v>
      </c>
      <c r="F14" s="25">
        <v>113433.92</v>
      </c>
      <c r="G14" s="19">
        <f t="shared" ref="G14:G24" si="4">E14-F14</f>
        <v>25941.039999999994</v>
      </c>
      <c r="H14" s="18">
        <v>74134.070000000007</v>
      </c>
      <c r="I14" s="25">
        <v>183815.61000000002</v>
      </c>
      <c r="J14" s="19">
        <f t="shared" ref="J14:J24" si="5">H14-I14</f>
        <v>-109681.54000000001</v>
      </c>
      <c r="K14" s="18">
        <v>20699.7</v>
      </c>
      <c r="L14" s="25">
        <v>215478</v>
      </c>
      <c r="M14" s="19">
        <f t="shared" ref="M14:M24" si="6">K14-L14</f>
        <v>-194778.3</v>
      </c>
      <c r="N14" s="18">
        <v>56645.01</v>
      </c>
      <c r="O14" s="25">
        <v>77805.59</v>
      </c>
      <c r="P14" s="19">
        <f t="shared" ref="P14:P24" si="7">N14-O14</f>
        <v>-21160.579999999994</v>
      </c>
      <c r="Q14" s="18">
        <v>0</v>
      </c>
      <c r="R14" s="25">
        <v>34235.369999999995</v>
      </c>
      <c r="S14" s="19">
        <f t="shared" ref="S14:S24" si="8">Q14-R14</f>
        <v>-34235.369999999995</v>
      </c>
      <c r="T14" s="18">
        <v>0</v>
      </c>
      <c r="U14" s="25">
        <v>0</v>
      </c>
      <c r="V14" s="19">
        <f t="shared" ref="V14:V24" si="9">T14-U14</f>
        <v>0</v>
      </c>
      <c r="W14" s="18">
        <v>0</v>
      </c>
      <c r="X14" s="25">
        <v>0</v>
      </c>
      <c r="Y14" s="19">
        <f t="shared" ref="Y14:Y24" si="10">W14-X14</f>
        <v>0</v>
      </c>
      <c r="Z14" s="18">
        <v>0</v>
      </c>
      <c r="AA14" s="25">
        <v>0</v>
      </c>
      <c r="AB14" s="19">
        <f t="shared" ref="AB14:AB24" si="11">Z14-AA14</f>
        <v>0</v>
      </c>
      <c r="AC14" s="18">
        <v>0</v>
      </c>
      <c r="AD14" s="25">
        <v>0</v>
      </c>
      <c r="AE14" s="19">
        <f t="shared" ref="AE14:AE24" si="12">AC14-AD14</f>
        <v>0</v>
      </c>
      <c r="AF14" s="18">
        <v>0</v>
      </c>
      <c r="AG14" s="25">
        <v>0</v>
      </c>
      <c r="AH14" s="19">
        <f t="shared" ref="AH14:AH24" si="13">AF14-AG14</f>
        <v>0</v>
      </c>
      <c r="AI14" s="18">
        <v>0</v>
      </c>
      <c r="AJ14" s="25">
        <v>0</v>
      </c>
      <c r="AK14" s="19">
        <f t="shared" ref="AK14:AK24" si="14">AI14-AJ14</f>
        <v>0</v>
      </c>
      <c r="AL14" s="18">
        <f t="shared" ref="AL14:AL24" si="15">AI14+AF14+AC14+Z14+W14+T14+Q14+N14+K14+H14+E14+B14</f>
        <v>301456.40999999997</v>
      </c>
      <c r="AM14" s="25">
        <v>624768.49</v>
      </c>
      <c r="AN14" s="19">
        <f t="shared" ref="AN14:AN24" si="16">AL14-AM14</f>
        <v>-323312.08</v>
      </c>
      <c r="AO14" s="69">
        <f t="shared" si="0"/>
        <v>-4.5474735088646412E-11</v>
      </c>
      <c r="AP14" s="69">
        <f t="shared" si="1"/>
        <v>1.4551915228366852E-11</v>
      </c>
      <c r="AQ14" s="69">
        <f t="shared" si="2"/>
        <v>0</v>
      </c>
    </row>
    <row r="15" spans="1:43" s="13" customFormat="1" ht="15">
      <c r="A15" s="33" t="s">
        <v>1</v>
      </c>
      <c r="B15" s="18">
        <v>3308.3400000000006</v>
      </c>
      <c r="C15" s="25">
        <v>19856</v>
      </c>
      <c r="D15" s="19">
        <f t="shared" si="3"/>
        <v>-16547.66</v>
      </c>
      <c r="E15" s="18">
        <v>1729.77</v>
      </c>
      <c r="F15" s="25">
        <v>48891.92</v>
      </c>
      <c r="G15" s="19">
        <f t="shared" si="4"/>
        <v>-47162.15</v>
      </c>
      <c r="H15" s="18">
        <v>1614.69</v>
      </c>
      <c r="I15" s="25">
        <v>0</v>
      </c>
      <c r="J15" s="19">
        <f t="shared" si="5"/>
        <v>1614.69</v>
      </c>
      <c r="K15" s="18">
        <v>24287.14</v>
      </c>
      <c r="L15" s="25">
        <v>0</v>
      </c>
      <c r="M15" s="19">
        <f t="shared" si="6"/>
        <v>24287.14</v>
      </c>
      <c r="N15" s="18">
        <v>0</v>
      </c>
      <c r="O15" s="25">
        <v>28786.94</v>
      </c>
      <c r="P15" s="19">
        <f t="shared" si="7"/>
        <v>-28786.94</v>
      </c>
      <c r="Q15" s="18">
        <v>0</v>
      </c>
      <c r="R15" s="25">
        <v>0</v>
      </c>
      <c r="S15" s="19">
        <f t="shared" si="8"/>
        <v>0</v>
      </c>
      <c r="T15" s="18">
        <v>0</v>
      </c>
      <c r="U15" s="25">
        <v>0</v>
      </c>
      <c r="V15" s="19">
        <f t="shared" si="9"/>
        <v>0</v>
      </c>
      <c r="W15" s="18">
        <v>0</v>
      </c>
      <c r="X15" s="25">
        <v>48319.22</v>
      </c>
      <c r="Y15" s="19">
        <f t="shared" si="10"/>
        <v>-48319.22</v>
      </c>
      <c r="Z15" s="18">
        <v>0</v>
      </c>
      <c r="AA15" s="25">
        <v>0</v>
      </c>
      <c r="AB15" s="19">
        <f t="shared" si="11"/>
        <v>0</v>
      </c>
      <c r="AC15" s="18">
        <v>0</v>
      </c>
      <c r="AD15" s="25">
        <v>0</v>
      </c>
      <c r="AE15" s="19">
        <f t="shared" si="12"/>
        <v>0</v>
      </c>
      <c r="AF15" s="18">
        <v>0</v>
      </c>
      <c r="AG15" s="25">
        <v>0</v>
      </c>
      <c r="AH15" s="19">
        <f t="shared" si="13"/>
        <v>0</v>
      </c>
      <c r="AI15" s="18">
        <v>0</v>
      </c>
      <c r="AJ15" s="25">
        <v>0</v>
      </c>
      <c r="AK15" s="19">
        <f t="shared" si="14"/>
        <v>0</v>
      </c>
      <c r="AL15" s="18">
        <f t="shared" si="15"/>
        <v>30939.94</v>
      </c>
      <c r="AM15" s="25">
        <v>145854.08000000002</v>
      </c>
      <c r="AN15" s="19">
        <f t="shared" si="16"/>
        <v>-114914.14000000001</v>
      </c>
      <c r="AO15" s="69">
        <f t="shared" si="0"/>
        <v>0</v>
      </c>
      <c r="AP15" s="69">
        <f t="shared" si="1"/>
        <v>0</v>
      </c>
      <c r="AQ15" s="69">
        <f t="shared" si="2"/>
        <v>0</v>
      </c>
    </row>
    <row r="16" spans="1:43" s="13" customFormat="1" ht="15">
      <c r="A16" s="33" t="s">
        <v>2</v>
      </c>
      <c r="B16" s="18">
        <v>-22681.94999999999</v>
      </c>
      <c r="C16" s="25">
        <v>0</v>
      </c>
      <c r="D16" s="19">
        <f t="shared" si="3"/>
        <v>-22681.94999999999</v>
      </c>
      <c r="E16" s="18">
        <v>-27965.25</v>
      </c>
      <c r="F16" s="25">
        <v>0</v>
      </c>
      <c r="G16" s="19">
        <f t="shared" si="4"/>
        <v>-27965.25</v>
      </c>
      <c r="H16" s="18">
        <v>37008.36</v>
      </c>
      <c r="I16" s="25">
        <v>0</v>
      </c>
      <c r="J16" s="19">
        <f t="shared" si="5"/>
        <v>37008.36</v>
      </c>
      <c r="K16" s="18">
        <v>157256.35</v>
      </c>
      <c r="L16" s="25">
        <v>0</v>
      </c>
      <c r="M16" s="19">
        <f t="shared" si="6"/>
        <v>157256.35</v>
      </c>
      <c r="N16" s="18">
        <v>-185490.33</v>
      </c>
      <c r="O16" s="25">
        <v>0</v>
      </c>
      <c r="P16" s="19">
        <f t="shared" si="7"/>
        <v>-185490.33</v>
      </c>
      <c r="Q16" s="18">
        <v>0</v>
      </c>
      <c r="R16" s="25">
        <v>0</v>
      </c>
      <c r="S16" s="19">
        <f t="shared" si="8"/>
        <v>0</v>
      </c>
      <c r="T16" s="18">
        <v>0</v>
      </c>
      <c r="U16" s="25">
        <v>0</v>
      </c>
      <c r="V16" s="19">
        <f t="shared" si="9"/>
        <v>0</v>
      </c>
      <c r="W16" s="18">
        <v>0</v>
      </c>
      <c r="X16" s="25">
        <v>0</v>
      </c>
      <c r="Y16" s="19">
        <f t="shared" si="10"/>
        <v>0</v>
      </c>
      <c r="Z16" s="18">
        <v>0</v>
      </c>
      <c r="AA16" s="25">
        <v>0</v>
      </c>
      <c r="AB16" s="19">
        <f t="shared" si="11"/>
        <v>0</v>
      </c>
      <c r="AC16" s="18">
        <v>0</v>
      </c>
      <c r="AD16" s="25">
        <v>0</v>
      </c>
      <c r="AE16" s="19">
        <f t="shared" si="12"/>
        <v>0</v>
      </c>
      <c r="AF16" s="18">
        <v>0</v>
      </c>
      <c r="AG16" s="25">
        <v>0</v>
      </c>
      <c r="AH16" s="19">
        <f t="shared" si="13"/>
        <v>0</v>
      </c>
      <c r="AI16" s="18">
        <v>0</v>
      </c>
      <c r="AJ16" s="25">
        <v>0</v>
      </c>
      <c r="AK16" s="19">
        <f t="shared" si="14"/>
        <v>0</v>
      </c>
      <c r="AL16" s="18">
        <f t="shared" si="15"/>
        <v>-41872.819999999971</v>
      </c>
      <c r="AM16" s="25">
        <v>0</v>
      </c>
      <c r="AN16" s="19">
        <f t="shared" si="16"/>
        <v>-41872.819999999971</v>
      </c>
      <c r="AO16" s="69">
        <f t="shared" si="0"/>
        <v>0</v>
      </c>
      <c r="AP16" s="69">
        <f t="shared" si="1"/>
        <v>0</v>
      </c>
      <c r="AQ16" s="69">
        <f t="shared" si="2"/>
        <v>0</v>
      </c>
    </row>
    <row r="17" spans="1:43" s="13" customFormat="1" ht="15">
      <c r="A17" s="33" t="s">
        <v>3</v>
      </c>
      <c r="B17" s="18">
        <v>-91112.43</v>
      </c>
      <c r="C17" s="25">
        <v>0</v>
      </c>
      <c r="D17" s="19">
        <f t="shared" si="3"/>
        <v>-91112.43</v>
      </c>
      <c r="E17" s="18">
        <v>26319.63</v>
      </c>
      <c r="F17" s="25">
        <v>5.8207660913467407E-11</v>
      </c>
      <c r="G17" s="19">
        <f t="shared" si="4"/>
        <v>26319.629999999943</v>
      </c>
      <c r="H17" s="18">
        <v>64792.800000000003</v>
      </c>
      <c r="I17" s="25">
        <v>0</v>
      </c>
      <c r="J17" s="19">
        <f t="shared" si="5"/>
        <v>64792.800000000003</v>
      </c>
      <c r="K17" s="18">
        <v>365785.43</v>
      </c>
      <c r="L17" s="25">
        <v>0</v>
      </c>
      <c r="M17" s="19">
        <f t="shared" si="6"/>
        <v>365785.43</v>
      </c>
      <c r="N17" s="18">
        <v>182669.33</v>
      </c>
      <c r="O17" s="25">
        <v>0</v>
      </c>
      <c r="P17" s="19">
        <f t="shared" si="7"/>
        <v>182669.33</v>
      </c>
      <c r="Q17" s="18">
        <v>0</v>
      </c>
      <c r="R17" s="25">
        <v>5.8207660913467407E-11</v>
      </c>
      <c r="S17" s="19">
        <f t="shared" si="8"/>
        <v>-5.8207660913467407E-11</v>
      </c>
      <c r="T17" s="18">
        <v>0</v>
      </c>
      <c r="U17" s="25">
        <v>5.8207660913467407E-11</v>
      </c>
      <c r="V17" s="19">
        <f t="shared" si="9"/>
        <v>-5.8207660913467407E-11</v>
      </c>
      <c r="W17" s="18">
        <v>0</v>
      </c>
      <c r="X17" s="25">
        <v>0</v>
      </c>
      <c r="Y17" s="19">
        <f t="shared" si="10"/>
        <v>0</v>
      </c>
      <c r="Z17" s="18">
        <v>0</v>
      </c>
      <c r="AA17" s="25">
        <v>5.8207660913467407E-11</v>
      </c>
      <c r="AB17" s="19">
        <f t="shared" si="11"/>
        <v>-5.8207660913467407E-11</v>
      </c>
      <c r="AC17" s="18">
        <v>0</v>
      </c>
      <c r="AD17" s="25">
        <v>0</v>
      </c>
      <c r="AE17" s="19">
        <f t="shared" si="12"/>
        <v>0</v>
      </c>
      <c r="AF17" s="18">
        <v>0</v>
      </c>
      <c r="AG17" s="25">
        <v>0</v>
      </c>
      <c r="AH17" s="19">
        <f t="shared" si="13"/>
        <v>0</v>
      </c>
      <c r="AI17" s="18">
        <v>0</v>
      </c>
      <c r="AJ17" s="25">
        <v>0</v>
      </c>
      <c r="AK17" s="19">
        <f t="shared" si="14"/>
        <v>0</v>
      </c>
      <c r="AL17" s="18">
        <f t="shared" si="15"/>
        <v>548454.76</v>
      </c>
      <c r="AM17" s="25">
        <v>0</v>
      </c>
      <c r="AN17" s="19">
        <f t="shared" si="16"/>
        <v>548454.76</v>
      </c>
      <c r="AO17" s="69">
        <f t="shared" si="0"/>
        <v>0</v>
      </c>
      <c r="AP17" s="69">
        <f t="shared" si="1"/>
        <v>-2.3283064365386963E-10</v>
      </c>
      <c r="AQ17" s="69">
        <f t="shared" si="2"/>
        <v>0</v>
      </c>
    </row>
    <row r="18" spans="1:43" s="13" customFormat="1" ht="15">
      <c r="A18" s="33" t="s">
        <v>4</v>
      </c>
      <c r="B18" s="60">
        <v>0</v>
      </c>
      <c r="C18" s="25">
        <v>0</v>
      </c>
      <c r="D18" s="19">
        <f t="shared" si="3"/>
        <v>0</v>
      </c>
      <c r="E18" s="60">
        <v>0</v>
      </c>
      <c r="F18" s="25">
        <v>0</v>
      </c>
      <c r="G18" s="19">
        <f t="shared" si="4"/>
        <v>0</v>
      </c>
      <c r="H18" s="60">
        <v>0</v>
      </c>
      <c r="I18" s="25">
        <v>0</v>
      </c>
      <c r="J18" s="19">
        <f t="shared" si="5"/>
        <v>0</v>
      </c>
      <c r="K18" s="60">
        <v>0</v>
      </c>
      <c r="L18" s="25">
        <v>0</v>
      </c>
      <c r="M18" s="19">
        <f t="shared" si="6"/>
        <v>0</v>
      </c>
      <c r="N18" s="60">
        <v>0</v>
      </c>
      <c r="O18" s="25">
        <v>0</v>
      </c>
      <c r="P18" s="19">
        <f t="shared" si="7"/>
        <v>0</v>
      </c>
      <c r="Q18" s="60">
        <v>0</v>
      </c>
      <c r="R18" s="25">
        <v>0</v>
      </c>
      <c r="S18" s="19">
        <f t="shared" si="8"/>
        <v>0</v>
      </c>
      <c r="T18" s="60">
        <v>0</v>
      </c>
      <c r="U18" s="25">
        <v>0</v>
      </c>
      <c r="V18" s="19">
        <f t="shared" si="9"/>
        <v>0</v>
      </c>
      <c r="W18" s="60">
        <v>0</v>
      </c>
      <c r="X18" s="25">
        <v>0</v>
      </c>
      <c r="Y18" s="19">
        <f t="shared" si="10"/>
        <v>0</v>
      </c>
      <c r="Z18" s="60">
        <v>0</v>
      </c>
      <c r="AA18" s="25">
        <v>0</v>
      </c>
      <c r="AB18" s="19">
        <f t="shared" si="11"/>
        <v>0</v>
      </c>
      <c r="AC18" s="60">
        <v>0</v>
      </c>
      <c r="AD18" s="25">
        <v>0</v>
      </c>
      <c r="AE18" s="19">
        <f t="shared" si="12"/>
        <v>0</v>
      </c>
      <c r="AF18" s="60">
        <v>0</v>
      </c>
      <c r="AG18" s="25">
        <v>0</v>
      </c>
      <c r="AH18" s="19">
        <f t="shared" si="13"/>
        <v>0</v>
      </c>
      <c r="AI18" s="60">
        <v>0</v>
      </c>
      <c r="AJ18" s="25">
        <v>0</v>
      </c>
      <c r="AK18" s="19">
        <f t="shared" si="14"/>
        <v>0</v>
      </c>
      <c r="AL18" s="18">
        <f t="shared" si="15"/>
        <v>0</v>
      </c>
      <c r="AM18" s="25">
        <v>0</v>
      </c>
      <c r="AN18" s="19">
        <f t="shared" si="16"/>
        <v>0</v>
      </c>
      <c r="AO18" s="69">
        <f t="shared" si="0"/>
        <v>0</v>
      </c>
      <c r="AP18" s="69">
        <f t="shared" si="1"/>
        <v>0</v>
      </c>
      <c r="AQ18" s="69">
        <f t="shared" si="2"/>
        <v>0</v>
      </c>
    </row>
    <row r="19" spans="1:43" s="13" customFormat="1" ht="15">
      <c r="A19" s="33" t="s">
        <v>5</v>
      </c>
      <c r="B19" s="18">
        <v>130.96</v>
      </c>
      <c r="C19" s="25">
        <v>134772.1</v>
      </c>
      <c r="D19" s="19">
        <f t="shared" si="3"/>
        <v>-134641.14000000001</v>
      </c>
      <c r="E19" s="18">
        <v>29404.89</v>
      </c>
      <c r="F19" s="25">
        <v>291175</v>
      </c>
      <c r="G19" s="19">
        <f t="shared" si="4"/>
        <v>-261770.11</v>
      </c>
      <c r="H19" s="18">
        <v>71447.649999999994</v>
      </c>
      <c r="I19" s="25">
        <v>237069.52000000002</v>
      </c>
      <c r="J19" s="19">
        <f t="shared" si="5"/>
        <v>-165621.87000000002</v>
      </c>
      <c r="K19" s="18">
        <v>-465.4</v>
      </c>
      <c r="L19" s="25">
        <v>0</v>
      </c>
      <c r="M19" s="19">
        <f t="shared" si="6"/>
        <v>-465.4</v>
      </c>
      <c r="N19" s="18">
        <v>30936.11</v>
      </c>
      <c r="O19" s="25">
        <v>-92357</v>
      </c>
      <c r="P19" s="19">
        <f t="shared" si="7"/>
        <v>123293.11</v>
      </c>
      <c r="Q19" s="18">
        <v>0</v>
      </c>
      <c r="R19" s="25">
        <v>189611.11</v>
      </c>
      <c r="S19" s="19">
        <f t="shared" si="8"/>
        <v>-189611.11</v>
      </c>
      <c r="T19" s="18">
        <v>0</v>
      </c>
      <c r="U19" s="25">
        <v>174996.96</v>
      </c>
      <c r="V19" s="19">
        <f t="shared" si="9"/>
        <v>-174996.96</v>
      </c>
      <c r="W19" s="18">
        <v>0</v>
      </c>
      <c r="X19" s="25">
        <v>102271.37</v>
      </c>
      <c r="Y19" s="19">
        <f t="shared" si="10"/>
        <v>-102271.37</v>
      </c>
      <c r="Z19" s="18">
        <v>0</v>
      </c>
      <c r="AA19" s="25">
        <v>100989.06999999999</v>
      </c>
      <c r="AB19" s="19">
        <f t="shared" si="11"/>
        <v>-100989.06999999999</v>
      </c>
      <c r="AC19" s="18">
        <v>0</v>
      </c>
      <c r="AD19" s="25">
        <v>205959.02000000002</v>
      </c>
      <c r="AE19" s="19">
        <f t="shared" si="12"/>
        <v>-205959.02000000002</v>
      </c>
      <c r="AF19" s="18">
        <v>0</v>
      </c>
      <c r="AG19" s="25">
        <v>0</v>
      </c>
      <c r="AH19" s="19">
        <f t="shared" si="13"/>
        <v>0</v>
      </c>
      <c r="AI19" s="18">
        <v>0</v>
      </c>
      <c r="AJ19" s="25">
        <v>0</v>
      </c>
      <c r="AK19" s="19">
        <f t="shared" si="14"/>
        <v>0</v>
      </c>
      <c r="AL19" s="18">
        <f t="shared" si="15"/>
        <v>131454.21</v>
      </c>
      <c r="AM19" s="25">
        <v>1344487.15</v>
      </c>
      <c r="AN19" s="19">
        <f t="shared" si="16"/>
        <v>-1213032.94</v>
      </c>
      <c r="AO19" s="69">
        <f t="shared" si="0"/>
        <v>-8.1570306065259501E-12</v>
      </c>
      <c r="AP19" s="69">
        <f t="shared" si="1"/>
        <v>0</v>
      </c>
      <c r="AQ19" s="69">
        <f t="shared" si="2"/>
        <v>0</v>
      </c>
    </row>
    <row r="20" spans="1:43" s="13" customFormat="1" ht="15">
      <c r="A20" s="33" t="s">
        <v>6</v>
      </c>
      <c r="B20" s="18">
        <v>68143.740000000005</v>
      </c>
      <c r="C20" s="25">
        <v>56200</v>
      </c>
      <c r="D20" s="19">
        <f t="shared" si="3"/>
        <v>11943.740000000005</v>
      </c>
      <c r="E20" s="18">
        <v>-40.58</v>
      </c>
      <c r="F20" s="25">
        <v>11000</v>
      </c>
      <c r="G20" s="19">
        <f t="shared" si="4"/>
        <v>-11040.58</v>
      </c>
      <c r="H20" s="18">
        <v>3143.13</v>
      </c>
      <c r="I20" s="25">
        <v>12500</v>
      </c>
      <c r="J20" s="19">
        <f t="shared" si="5"/>
        <v>-9356.869999999999</v>
      </c>
      <c r="K20" s="60">
        <v>0</v>
      </c>
      <c r="L20" s="25">
        <v>20000</v>
      </c>
      <c r="M20" s="19">
        <f t="shared" si="6"/>
        <v>-20000</v>
      </c>
      <c r="N20" s="18">
        <v>0</v>
      </c>
      <c r="O20" s="25">
        <v>0</v>
      </c>
      <c r="P20" s="19">
        <f t="shared" si="7"/>
        <v>0</v>
      </c>
      <c r="Q20" s="18">
        <v>0</v>
      </c>
      <c r="R20" s="25">
        <v>3500</v>
      </c>
      <c r="S20" s="19">
        <f t="shared" si="8"/>
        <v>-3500</v>
      </c>
      <c r="T20" s="18">
        <v>0</v>
      </c>
      <c r="U20" s="25">
        <v>0</v>
      </c>
      <c r="V20" s="19">
        <f t="shared" si="9"/>
        <v>0</v>
      </c>
      <c r="W20" s="18">
        <v>0</v>
      </c>
      <c r="X20" s="25">
        <v>24300</v>
      </c>
      <c r="Y20" s="19">
        <f t="shared" si="10"/>
        <v>-24300</v>
      </c>
      <c r="Z20" s="18">
        <v>0</v>
      </c>
      <c r="AA20" s="25">
        <v>24300</v>
      </c>
      <c r="AB20" s="19">
        <f t="shared" si="11"/>
        <v>-24300</v>
      </c>
      <c r="AC20" s="18">
        <v>0</v>
      </c>
      <c r="AD20" s="25">
        <v>0</v>
      </c>
      <c r="AE20" s="19">
        <f t="shared" si="12"/>
        <v>0</v>
      </c>
      <c r="AF20" s="18">
        <v>0</v>
      </c>
      <c r="AG20" s="25">
        <v>0</v>
      </c>
      <c r="AH20" s="19">
        <f t="shared" si="13"/>
        <v>0</v>
      </c>
      <c r="AI20" s="18">
        <v>0</v>
      </c>
      <c r="AJ20" s="25">
        <v>0</v>
      </c>
      <c r="AK20" s="19">
        <f t="shared" si="14"/>
        <v>0</v>
      </c>
      <c r="AL20" s="18">
        <f t="shared" si="15"/>
        <v>71246.290000000008</v>
      </c>
      <c r="AM20" s="25">
        <v>151800</v>
      </c>
      <c r="AN20" s="19">
        <f t="shared" si="16"/>
        <v>-80553.709999999992</v>
      </c>
      <c r="AO20" s="69">
        <f t="shared" si="0"/>
        <v>0</v>
      </c>
      <c r="AP20" s="69">
        <f t="shared" si="1"/>
        <v>0</v>
      </c>
      <c r="AQ20" s="69">
        <f t="shared" si="2"/>
        <v>0</v>
      </c>
    </row>
    <row r="21" spans="1:43" s="13" customFormat="1" ht="15">
      <c r="A21" s="33" t="s">
        <v>7</v>
      </c>
      <c r="B21" s="18">
        <v>1232111.47</v>
      </c>
      <c r="C21" s="25">
        <v>1877401.3199999998</v>
      </c>
      <c r="D21" s="19">
        <f t="shared" si="3"/>
        <v>-645289.84999999986</v>
      </c>
      <c r="E21" s="18">
        <v>1805630.76</v>
      </c>
      <c r="F21" s="25">
        <v>1951129.8699999999</v>
      </c>
      <c r="G21" s="19">
        <f t="shared" si="4"/>
        <v>-145499.10999999987</v>
      </c>
      <c r="H21" s="18">
        <v>1856442.36</v>
      </c>
      <c r="I21" s="25">
        <v>650556.03</v>
      </c>
      <c r="J21" s="19">
        <f t="shared" si="5"/>
        <v>1205886.33</v>
      </c>
      <c r="K21" s="18">
        <v>528010.11</v>
      </c>
      <c r="L21" s="25">
        <v>736543.78</v>
      </c>
      <c r="M21" s="19">
        <f t="shared" si="6"/>
        <v>-208533.67000000004</v>
      </c>
      <c r="N21" s="18">
        <v>607015.31000000006</v>
      </c>
      <c r="O21" s="25">
        <v>38960.380000000005</v>
      </c>
      <c r="P21" s="19">
        <f t="shared" si="7"/>
        <v>568054.93000000005</v>
      </c>
      <c r="Q21" s="18">
        <v>0</v>
      </c>
      <c r="R21" s="25">
        <v>240404.78</v>
      </c>
      <c r="S21" s="19">
        <f t="shared" si="8"/>
        <v>-240404.78</v>
      </c>
      <c r="T21" s="18">
        <v>0</v>
      </c>
      <c r="U21" s="25">
        <v>663613.74</v>
      </c>
      <c r="V21" s="19">
        <f t="shared" si="9"/>
        <v>-663613.74</v>
      </c>
      <c r="W21" s="18">
        <v>0</v>
      </c>
      <c r="X21" s="25">
        <v>483124.83</v>
      </c>
      <c r="Y21" s="19">
        <f t="shared" si="10"/>
        <v>-483124.83</v>
      </c>
      <c r="Z21" s="18">
        <v>0</v>
      </c>
      <c r="AA21" s="25">
        <v>586442.19000000006</v>
      </c>
      <c r="AB21" s="19">
        <f t="shared" si="11"/>
        <v>-586442.19000000006</v>
      </c>
      <c r="AC21" s="18">
        <v>0</v>
      </c>
      <c r="AD21" s="25">
        <v>1446997.25</v>
      </c>
      <c r="AE21" s="19">
        <f t="shared" si="12"/>
        <v>-1446997.25</v>
      </c>
      <c r="AF21" s="18">
        <v>0</v>
      </c>
      <c r="AG21" s="25">
        <v>1141476.57</v>
      </c>
      <c r="AH21" s="19">
        <f t="shared" si="13"/>
        <v>-1141476.57</v>
      </c>
      <c r="AI21" s="18">
        <v>0</v>
      </c>
      <c r="AJ21" s="25">
        <v>1824086.97</v>
      </c>
      <c r="AK21" s="19">
        <f t="shared" si="14"/>
        <v>-1824086.97</v>
      </c>
      <c r="AL21" s="18">
        <f t="shared" si="15"/>
        <v>6029210.0099999998</v>
      </c>
      <c r="AM21" s="25">
        <v>11640737.710000001</v>
      </c>
      <c r="AN21" s="19">
        <f t="shared" si="16"/>
        <v>-5611527.7000000011</v>
      </c>
      <c r="AO21" s="69">
        <f t="shared" si="0"/>
        <v>0</v>
      </c>
      <c r="AP21" s="69">
        <f t="shared" si="1"/>
        <v>0</v>
      </c>
      <c r="AQ21" s="69">
        <f t="shared" si="2"/>
        <v>-1.3969838619232178E-9</v>
      </c>
    </row>
    <row r="22" spans="1:43" s="13" customFormat="1" ht="15">
      <c r="A22" s="33" t="s">
        <v>8</v>
      </c>
      <c r="B22" s="18">
        <v>6376111.0999999996</v>
      </c>
      <c r="C22" s="25">
        <v>3610909</v>
      </c>
      <c r="D22" s="19">
        <f t="shared" si="3"/>
        <v>2765202.0999999996</v>
      </c>
      <c r="E22" s="18">
        <v>4091295.31</v>
      </c>
      <c r="F22" s="25">
        <v>4259128.75</v>
      </c>
      <c r="G22" s="19">
        <f t="shared" si="4"/>
        <v>-167833.43999999994</v>
      </c>
      <c r="H22" s="18">
        <v>3929323.57</v>
      </c>
      <c r="I22" s="25">
        <v>3715660.9800000004</v>
      </c>
      <c r="J22" s="19">
        <f t="shared" si="5"/>
        <v>213662.58999999939</v>
      </c>
      <c r="K22" s="18">
        <v>2769118.13</v>
      </c>
      <c r="L22" s="25">
        <v>3858890.72</v>
      </c>
      <c r="M22" s="19">
        <f t="shared" si="6"/>
        <v>-1089772.5900000003</v>
      </c>
      <c r="N22" s="18">
        <v>3183546.59</v>
      </c>
      <c r="O22" s="25">
        <v>4160677.82</v>
      </c>
      <c r="P22" s="19">
        <f t="shared" si="7"/>
        <v>-977131.23</v>
      </c>
      <c r="Q22" s="18">
        <v>0</v>
      </c>
      <c r="R22" s="25">
        <v>5458745.7999999998</v>
      </c>
      <c r="S22" s="19">
        <f t="shared" si="8"/>
        <v>-5458745.7999999998</v>
      </c>
      <c r="T22" s="18">
        <v>0</v>
      </c>
      <c r="U22" s="25">
        <v>5639439.4600000009</v>
      </c>
      <c r="V22" s="19">
        <f t="shared" si="9"/>
        <v>-5639439.4600000009</v>
      </c>
      <c r="W22" s="18">
        <v>0</v>
      </c>
      <c r="X22" s="25">
        <v>6927177.9700000007</v>
      </c>
      <c r="Y22" s="19">
        <f t="shared" si="10"/>
        <v>-6927177.9700000007</v>
      </c>
      <c r="Z22" s="18">
        <v>0</v>
      </c>
      <c r="AA22" s="25">
        <v>5947008.9299999997</v>
      </c>
      <c r="AB22" s="19">
        <f t="shared" si="11"/>
        <v>-5947008.9299999997</v>
      </c>
      <c r="AC22" s="18">
        <v>0</v>
      </c>
      <c r="AD22" s="25">
        <v>6543552.3299999991</v>
      </c>
      <c r="AE22" s="19">
        <f t="shared" si="12"/>
        <v>-6543552.3299999991</v>
      </c>
      <c r="AF22" s="18">
        <v>0</v>
      </c>
      <c r="AG22" s="25">
        <v>6290751.46</v>
      </c>
      <c r="AH22" s="19">
        <f t="shared" si="13"/>
        <v>-6290751.46</v>
      </c>
      <c r="AI22" s="18">
        <v>0</v>
      </c>
      <c r="AJ22" s="25">
        <v>3690431.6</v>
      </c>
      <c r="AK22" s="19">
        <f t="shared" si="14"/>
        <v>-3690431.6</v>
      </c>
      <c r="AL22" s="18">
        <f t="shared" si="15"/>
        <v>20349394.699999999</v>
      </c>
      <c r="AM22" s="25">
        <v>60102374.819999993</v>
      </c>
      <c r="AN22" s="19">
        <f t="shared" si="16"/>
        <v>-39752980.11999999</v>
      </c>
      <c r="AO22" s="69">
        <f t="shared" si="0"/>
        <v>0</v>
      </c>
      <c r="AP22" s="69">
        <f t="shared" si="1"/>
        <v>-9.3132257461547852E-9</v>
      </c>
      <c r="AQ22" s="69">
        <f t="shared" si="2"/>
        <v>1.3038516044616699E-8</v>
      </c>
    </row>
    <row r="23" spans="1:43" s="13" customFormat="1" ht="15">
      <c r="A23" s="33" t="s">
        <v>9</v>
      </c>
      <c r="B23" s="28">
        <v>0</v>
      </c>
      <c r="C23" s="26">
        <v>0</v>
      </c>
      <c r="D23" s="29">
        <f t="shared" si="3"/>
        <v>0</v>
      </c>
      <c r="E23" s="60">
        <v>0</v>
      </c>
      <c r="F23" s="26">
        <v>0</v>
      </c>
      <c r="G23" s="29">
        <f t="shared" si="4"/>
        <v>0</v>
      </c>
      <c r="H23" s="60">
        <v>0</v>
      </c>
      <c r="I23" s="26">
        <v>0</v>
      </c>
      <c r="J23" s="29">
        <f t="shared" si="5"/>
        <v>0</v>
      </c>
      <c r="K23" s="60">
        <v>0</v>
      </c>
      <c r="L23" s="26">
        <v>0</v>
      </c>
      <c r="M23" s="29">
        <f t="shared" si="6"/>
        <v>0</v>
      </c>
      <c r="N23" s="28">
        <v>0</v>
      </c>
      <c r="O23" s="26">
        <v>0</v>
      </c>
      <c r="P23" s="29">
        <f t="shared" si="7"/>
        <v>0</v>
      </c>
      <c r="Q23" s="28">
        <v>0</v>
      </c>
      <c r="R23" s="26">
        <v>0</v>
      </c>
      <c r="S23" s="29">
        <f t="shared" si="8"/>
        <v>0</v>
      </c>
      <c r="T23" s="28">
        <v>0</v>
      </c>
      <c r="U23" s="26">
        <v>0</v>
      </c>
      <c r="V23" s="29">
        <f t="shared" si="9"/>
        <v>0</v>
      </c>
      <c r="W23" s="28">
        <v>0</v>
      </c>
      <c r="X23" s="26">
        <v>0</v>
      </c>
      <c r="Y23" s="29">
        <f t="shared" si="10"/>
        <v>0</v>
      </c>
      <c r="Z23" s="28">
        <v>0</v>
      </c>
      <c r="AA23" s="26">
        <v>0</v>
      </c>
      <c r="AB23" s="29">
        <f t="shared" si="11"/>
        <v>0</v>
      </c>
      <c r="AC23" s="28">
        <v>0</v>
      </c>
      <c r="AD23" s="26">
        <v>0</v>
      </c>
      <c r="AE23" s="29">
        <f t="shared" si="12"/>
        <v>0</v>
      </c>
      <c r="AF23" s="28">
        <v>0</v>
      </c>
      <c r="AG23" s="26">
        <v>0</v>
      </c>
      <c r="AH23" s="29">
        <f t="shared" si="13"/>
        <v>0</v>
      </c>
      <c r="AI23" s="28">
        <v>0</v>
      </c>
      <c r="AJ23" s="26">
        <v>0</v>
      </c>
      <c r="AK23" s="29">
        <f t="shared" si="14"/>
        <v>0</v>
      </c>
      <c r="AL23" s="18">
        <f t="shared" si="15"/>
        <v>0</v>
      </c>
      <c r="AM23" s="26">
        <v>0</v>
      </c>
      <c r="AN23" s="29">
        <f t="shared" si="16"/>
        <v>0</v>
      </c>
      <c r="AO23" s="69">
        <f t="shared" si="0"/>
        <v>0</v>
      </c>
      <c r="AP23" s="69">
        <f t="shared" si="1"/>
        <v>0</v>
      </c>
      <c r="AQ23" s="69">
        <f t="shared" si="2"/>
        <v>0</v>
      </c>
    </row>
    <row r="24" spans="1:43" s="13" customFormat="1" ht="15">
      <c r="A24" s="30" t="s">
        <v>17</v>
      </c>
      <c r="B24" s="39">
        <f>SUM(B14:B23)</f>
        <v>7576613.8999999994</v>
      </c>
      <c r="C24" s="40">
        <v>5699138.419999999</v>
      </c>
      <c r="D24" s="41">
        <f t="shared" si="3"/>
        <v>1877475.4800000004</v>
      </c>
      <c r="E24" s="39">
        <v>6065749.4900000002</v>
      </c>
      <c r="F24" s="40">
        <v>6674759.459999999</v>
      </c>
      <c r="G24" s="41">
        <f t="shared" si="4"/>
        <v>-609009.96999999881</v>
      </c>
      <c r="H24" s="39">
        <v>6037906.6299999999</v>
      </c>
      <c r="I24" s="40">
        <v>4799602.1400000006</v>
      </c>
      <c r="J24" s="41">
        <f t="shared" si="5"/>
        <v>1238304.4899999993</v>
      </c>
      <c r="K24" s="39">
        <v>3864691.46</v>
      </c>
      <c r="L24" s="40">
        <v>4830912.5</v>
      </c>
      <c r="M24" s="41">
        <f t="shared" si="6"/>
        <v>-966221.04</v>
      </c>
      <c r="N24" s="39">
        <v>3875322.02</v>
      </c>
      <c r="O24" s="40">
        <v>4213873.7299999995</v>
      </c>
      <c r="P24" s="41">
        <f t="shared" si="7"/>
        <v>-338551.7099999995</v>
      </c>
      <c r="Q24" s="39">
        <f>SUM(Q14:Q23)</f>
        <v>0</v>
      </c>
      <c r="R24" s="40">
        <v>5926497.0600000005</v>
      </c>
      <c r="S24" s="41">
        <f t="shared" si="8"/>
        <v>-5926497.0600000005</v>
      </c>
      <c r="T24" s="39">
        <f>SUM(T14:T23)</f>
        <v>0</v>
      </c>
      <c r="U24" s="40">
        <v>6478050.1600000001</v>
      </c>
      <c r="V24" s="41">
        <f t="shared" si="9"/>
        <v>-6478050.1600000001</v>
      </c>
      <c r="W24" s="39">
        <f>SUM(W14:W23)</f>
        <v>0</v>
      </c>
      <c r="X24" s="40">
        <v>7585193.3899999987</v>
      </c>
      <c r="Y24" s="41">
        <f t="shared" si="10"/>
        <v>-7585193.3899999987</v>
      </c>
      <c r="Z24" s="39">
        <f>SUM(Z14:Z23)</f>
        <v>0</v>
      </c>
      <c r="AA24" s="40">
        <v>6658740.1899999995</v>
      </c>
      <c r="AB24" s="41">
        <f t="shared" si="11"/>
        <v>-6658740.1899999995</v>
      </c>
      <c r="AC24" s="39">
        <f>SUM(AC14:AC23)</f>
        <v>0</v>
      </c>
      <c r="AD24" s="40">
        <v>8196508.6000000015</v>
      </c>
      <c r="AE24" s="41">
        <f t="shared" si="12"/>
        <v>-8196508.6000000015</v>
      </c>
      <c r="AF24" s="39">
        <f>SUM(AF14:AF23)</f>
        <v>0</v>
      </c>
      <c r="AG24" s="40">
        <v>7432228.0299999993</v>
      </c>
      <c r="AH24" s="41">
        <f t="shared" si="13"/>
        <v>-7432228.0299999993</v>
      </c>
      <c r="AI24" s="39">
        <f>SUM(AI14:AI23)</f>
        <v>0</v>
      </c>
      <c r="AJ24" s="40">
        <v>5514518.5700000003</v>
      </c>
      <c r="AK24" s="41">
        <f t="shared" si="14"/>
        <v>-5514518.5700000003</v>
      </c>
      <c r="AL24" s="18">
        <f t="shared" si="15"/>
        <v>27420283.5</v>
      </c>
      <c r="AM24" s="40">
        <v>74010022.25</v>
      </c>
      <c r="AN24" s="41">
        <f t="shared" si="16"/>
        <v>-46589738.75</v>
      </c>
      <c r="AO24" s="69">
        <f t="shared" si="0"/>
        <v>0</v>
      </c>
      <c r="AP24" s="69">
        <f t="shared" si="1"/>
        <v>8.3819031715393066E-9</v>
      </c>
      <c r="AQ24" s="69">
        <f t="shared" si="2"/>
        <v>0</v>
      </c>
    </row>
    <row r="25" spans="1:43" s="13" customFormat="1" ht="15">
      <c r="A25" s="34"/>
      <c r="B25" s="36"/>
      <c r="C25" s="37"/>
      <c r="D25" s="38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36"/>
      <c r="AG25" s="37"/>
      <c r="AH25" s="38"/>
      <c r="AI25" s="36"/>
      <c r="AJ25" s="37"/>
      <c r="AK25" s="38"/>
      <c r="AL25" s="36"/>
      <c r="AM25" s="37"/>
      <c r="AN25" s="38"/>
      <c r="AO25" s="69">
        <f t="shared" si="0"/>
        <v>0</v>
      </c>
      <c r="AP25" s="69">
        <f t="shared" si="1"/>
        <v>0</v>
      </c>
      <c r="AQ25" s="69">
        <f t="shared" si="2"/>
        <v>0</v>
      </c>
    </row>
    <row r="26" spans="1:43" s="13" customFormat="1" ht="15.75" thickBot="1">
      <c r="A26" s="35" t="s">
        <v>15</v>
      </c>
      <c r="B26" s="42">
        <v>7960391.54</v>
      </c>
      <c r="C26" s="43">
        <v>6085279.4899999993</v>
      </c>
      <c r="D26" s="44">
        <f>B26-C26</f>
        <v>1875112.0500000007</v>
      </c>
      <c r="E26" s="42">
        <v>6471247.5199999996</v>
      </c>
      <c r="F26" s="43">
        <v>6963416.7899999991</v>
      </c>
      <c r="G26" s="44">
        <f>E26-F26</f>
        <v>-492169.26999999955</v>
      </c>
      <c r="H26" s="42">
        <v>6459743.4299999997</v>
      </c>
      <c r="I26" s="43">
        <v>5023647.1400000006</v>
      </c>
      <c r="J26" s="44">
        <f>H26-I26</f>
        <v>1436096.2899999991</v>
      </c>
      <c r="K26" s="42">
        <v>4188297.01</v>
      </c>
      <c r="L26" s="43">
        <v>5093723.22</v>
      </c>
      <c r="M26" s="44">
        <f>K26-L26</f>
        <v>-905426.21</v>
      </c>
      <c r="N26" s="42">
        <v>4284202.28</v>
      </c>
      <c r="O26" s="43">
        <v>4485670.1900000004</v>
      </c>
      <c r="P26" s="44">
        <f>N26-O26</f>
        <v>-201467.91000000015</v>
      </c>
      <c r="Q26" s="42">
        <v>0</v>
      </c>
      <c r="R26" s="43">
        <v>6178366.4700000007</v>
      </c>
      <c r="S26" s="44">
        <f>Q26-R26</f>
        <v>-6178366.4700000007</v>
      </c>
      <c r="T26" s="42">
        <v>0</v>
      </c>
      <c r="U26" s="43">
        <v>6722976.3199999994</v>
      </c>
      <c r="V26" s="44">
        <f>T26-U26</f>
        <v>-6722976.3199999994</v>
      </c>
      <c r="W26" s="42">
        <v>0</v>
      </c>
      <c r="X26" s="43">
        <v>7827963.0600000005</v>
      </c>
      <c r="Y26" s="44">
        <f>W26-X26</f>
        <v>-7827963.0600000005</v>
      </c>
      <c r="Z26" s="42">
        <v>0</v>
      </c>
      <c r="AA26" s="43">
        <v>6886166.9299999997</v>
      </c>
      <c r="AB26" s="44">
        <f>Z26-AA26</f>
        <v>-6886166.9299999997</v>
      </c>
      <c r="AC26" s="42">
        <v>0</v>
      </c>
      <c r="AD26" s="43">
        <v>8402739.120000001</v>
      </c>
      <c r="AE26" s="44">
        <f>AC26-AD26</f>
        <v>-8402739.120000001</v>
      </c>
      <c r="AF26" s="42">
        <v>0</v>
      </c>
      <c r="AG26" s="43">
        <v>7637123.3499999996</v>
      </c>
      <c r="AH26" s="44">
        <f>AF26-AG26</f>
        <v>-7637123.3499999996</v>
      </c>
      <c r="AI26" s="42">
        <v>0</v>
      </c>
      <c r="AJ26" s="43">
        <v>5735109.5699999994</v>
      </c>
      <c r="AK26" s="44">
        <f>AI26-AJ26</f>
        <v>-5735109.5699999994</v>
      </c>
      <c r="AL26" s="18">
        <f>AI26+AF26+AC26+Z26+W26+T26+Q26+N26+K26+H26+E26+B26</f>
        <v>29363881.779999997</v>
      </c>
      <c r="AM26" s="43">
        <v>77042181.650000006</v>
      </c>
      <c r="AN26" s="44">
        <f>AL26-AM26</f>
        <v>-47678299.870000005</v>
      </c>
      <c r="AO26" s="69">
        <f t="shared" si="0"/>
        <v>0</v>
      </c>
      <c r="AP26" s="69">
        <f t="shared" si="1"/>
        <v>1.3969838619232178E-8</v>
      </c>
      <c r="AQ26" s="69">
        <f t="shared" si="2"/>
        <v>-1.862645149230957E-9</v>
      </c>
    </row>
    <row r="27" spans="1:43" s="13" customFormat="1" ht="15.75" thickTop="1">
      <c r="AO27" s="68"/>
      <c r="AP27" s="68"/>
      <c r="AQ27" s="68"/>
    </row>
    <row r="28" spans="1:43" s="13" customFormat="1" ht="15">
      <c r="F28" s="46"/>
      <c r="G28" s="45"/>
      <c r="AO28" s="68"/>
      <c r="AP28" s="68"/>
      <c r="AQ28" s="68"/>
    </row>
    <row r="29" spans="1:43" s="13" customFormat="1" ht="15">
      <c r="B29" s="45"/>
      <c r="AO29" s="68"/>
      <c r="AP29" s="68"/>
      <c r="AQ29" s="68"/>
    </row>
    <row r="30" spans="1:43" s="13" customFormat="1" ht="15">
      <c r="AO30" s="68"/>
      <c r="AP30" s="68"/>
      <c r="AQ30" s="68"/>
    </row>
    <row r="31" spans="1:43" s="13" customFormat="1" ht="15">
      <c r="AO31" s="68"/>
      <c r="AP31" s="68"/>
      <c r="AQ31" s="68"/>
    </row>
    <row r="32" spans="1:43" s="13" customFormat="1" ht="15">
      <c r="AO32" s="68"/>
      <c r="AP32" s="68"/>
      <c r="AQ32" s="68"/>
    </row>
    <row r="33" spans="41:43" s="13" customFormat="1" ht="15">
      <c r="AO33" s="68"/>
      <c r="AP33" s="68"/>
      <c r="AQ33" s="68"/>
    </row>
    <row r="34" spans="41:43" s="13" customFormat="1" ht="15">
      <c r="AO34" s="68"/>
      <c r="AP34" s="68"/>
      <c r="AQ34" s="68"/>
    </row>
    <row r="35" spans="41:43" s="13" customFormat="1" ht="15">
      <c r="AO35" s="68"/>
      <c r="AP35" s="68"/>
      <c r="AQ35" s="68"/>
    </row>
    <row r="36" spans="41:43" s="13" customFormat="1" ht="15">
      <c r="AO36" s="68"/>
      <c r="AP36" s="68"/>
      <c r="AQ36" s="68"/>
    </row>
    <row r="37" spans="41:43" s="13" customFormat="1" ht="15">
      <c r="AO37" s="68"/>
      <c r="AP37" s="68"/>
      <c r="AQ37" s="68"/>
    </row>
    <row r="38" spans="41:43" s="13" customFormat="1" ht="15">
      <c r="AO38" s="68"/>
      <c r="AP38" s="68"/>
      <c r="AQ38" s="68"/>
    </row>
    <row r="39" spans="41:43" s="13" customFormat="1" ht="15">
      <c r="AO39" s="68"/>
      <c r="AP39" s="68"/>
      <c r="AQ39" s="68"/>
    </row>
    <row r="40" spans="41:43" s="13" customFormat="1" ht="15">
      <c r="AO40" s="68"/>
      <c r="AP40" s="68"/>
      <c r="AQ40" s="68"/>
    </row>
    <row r="41" spans="41:43" s="13" customFormat="1" ht="15">
      <c r="AO41" s="68"/>
      <c r="AP41" s="68"/>
      <c r="AQ41" s="68"/>
    </row>
    <row r="42" spans="41:43" s="13" customFormat="1" ht="15">
      <c r="AO42" s="68"/>
      <c r="AP42" s="68"/>
      <c r="AQ42" s="68"/>
    </row>
    <row r="43" spans="41:43" s="13" customFormat="1" ht="15">
      <c r="AO43" s="68"/>
      <c r="AP43" s="68"/>
      <c r="AQ43" s="68"/>
    </row>
    <row r="44" spans="41:43" s="13" customFormat="1" ht="15">
      <c r="AO44" s="68"/>
      <c r="AP44" s="68"/>
      <c r="AQ44" s="68"/>
    </row>
    <row r="45" spans="41:43" s="13" customFormat="1" ht="15">
      <c r="AO45" s="68"/>
      <c r="AP45" s="68"/>
      <c r="AQ45" s="68"/>
    </row>
    <row r="46" spans="41:43" s="13" customFormat="1" ht="15">
      <c r="AO46" s="68"/>
      <c r="AP46" s="68"/>
      <c r="AQ46" s="68"/>
    </row>
    <row r="47" spans="41:43" s="13" customFormat="1" ht="15">
      <c r="AO47" s="68"/>
      <c r="AP47" s="68"/>
      <c r="AQ47" s="68"/>
    </row>
    <row r="48" spans="41:43" s="13" customFormat="1" ht="15">
      <c r="AO48" s="68"/>
      <c r="AP48" s="68"/>
      <c r="AQ48" s="68"/>
    </row>
    <row r="49" spans="41:43" s="13" customFormat="1" ht="15">
      <c r="AO49" s="68"/>
      <c r="AP49" s="68"/>
      <c r="AQ49" s="68"/>
    </row>
    <row r="50" spans="41:43" s="13" customFormat="1" ht="15">
      <c r="AO50" s="68"/>
      <c r="AP50" s="68"/>
      <c r="AQ50" s="68"/>
    </row>
    <row r="51" spans="41:43" s="13" customFormat="1" ht="15">
      <c r="AO51" s="68"/>
      <c r="AP51" s="68"/>
      <c r="AQ51" s="68"/>
    </row>
    <row r="52" spans="41:43" s="13" customFormat="1" ht="15">
      <c r="AO52" s="68"/>
      <c r="AP52" s="68"/>
      <c r="AQ52" s="68"/>
    </row>
    <row r="53" spans="41:43" s="13" customFormat="1" ht="15">
      <c r="AO53" s="68"/>
      <c r="AP53" s="68"/>
      <c r="AQ53" s="68"/>
    </row>
    <row r="54" spans="41:43" s="13" customFormat="1" ht="15">
      <c r="AO54" s="68"/>
      <c r="AP54" s="68"/>
      <c r="AQ54" s="68"/>
    </row>
    <row r="55" spans="41:43" s="13" customFormat="1" ht="15">
      <c r="AO55" s="68"/>
      <c r="AP55" s="68"/>
      <c r="AQ55" s="68"/>
    </row>
    <row r="56" spans="41:43" s="13" customFormat="1" ht="15">
      <c r="AO56" s="68"/>
      <c r="AP56" s="68"/>
      <c r="AQ56" s="68"/>
    </row>
    <row r="57" spans="41:43" s="13" customFormat="1" ht="15">
      <c r="AO57" s="68"/>
      <c r="AP57" s="68"/>
      <c r="AQ57" s="68"/>
    </row>
    <row r="58" spans="41:43" s="13" customFormat="1" ht="15">
      <c r="AO58" s="68"/>
      <c r="AP58" s="68"/>
      <c r="AQ58" s="68"/>
    </row>
    <row r="59" spans="41:43" s="13" customFormat="1" ht="15">
      <c r="AO59" s="68"/>
      <c r="AP59" s="68"/>
      <c r="AQ59" s="68"/>
    </row>
    <row r="60" spans="41:43" s="13" customFormat="1" ht="15">
      <c r="AO60" s="68"/>
      <c r="AP60" s="68"/>
      <c r="AQ60" s="68"/>
    </row>
    <row r="61" spans="41:43" s="13" customFormat="1" ht="15">
      <c r="AO61" s="68"/>
      <c r="AP61" s="68"/>
      <c r="AQ61" s="68"/>
    </row>
    <row r="62" spans="41:43" s="13" customFormat="1" ht="15">
      <c r="AO62" s="68"/>
      <c r="AP62" s="68"/>
      <c r="AQ62" s="68"/>
    </row>
    <row r="63" spans="41:43" s="13" customFormat="1" ht="15">
      <c r="AO63" s="68"/>
      <c r="AP63" s="68"/>
      <c r="AQ63" s="68"/>
    </row>
    <row r="64" spans="41:43" s="13" customFormat="1" ht="15">
      <c r="AO64" s="68"/>
      <c r="AP64" s="68"/>
      <c r="AQ64" s="68"/>
    </row>
    <row r="65" spans="41:43" s="13" customFormat="1" ht="15">
      <c r="AO65" s="68"/>
      <c r="AP65" s="68"/>
      <c r="AQ65" s="68"/>
    </row>
    <row r="66" spans="41:43" s="13" customFormat="1" ht="15">
      <c r="AO66" s="68"/>
      <c r="AP66" s="68"/>
      <c r="AQ66" s="68"/>
    </row>
    <row r="67" spans="41:43" s="13" customFormat="1" ht="15">
      <c r="AO67" s="68"/>
      <c r="AP67" s="68"/>
      <c r="AQ67" s="68"/>
    </row>
    <row r="68" spans="41:43" s="13" customFormat="1" ht="15">
      <c r="AO68" s="68"/>
      <c r="AP68" s="68"/>
      <c r="AQ68" s="68"/>
    </row>
    <row r="69" spans="41:43" s="13" customFormat="1" ht="15">
      <c r="AO69" s="68"/>
      <c r="AP69" s="68"/>
      <c r="AQ69" s="68"/>
    </row>
    <row r="70" spans="41:43" s="13" customFormat="1" ht="15">
      <c r="AO70" s="68"/>
      <c r="AP70" s="68"/>
      <c r="AQ70" s="68"/>
    </row>
    <row r="71" spans="41:43" s="13" customFormat="1" ht="15">
      <c r="AO71" s="68"/>
      <c r="AP71" s="68"/>
      <c r="AQ71" s="68"/>
    </row>
    <row r="72" spans="41:43" s="13" customFormat="1" ht="15">
      <c r="AO72" s="68"/>
      <c r="AP72" s="68"/>
      <c r="AQ72" s="68"/>
    </row>
    <row r="73" spans="41:43" s="13" customFormat="1" ht="15">
      <c r="AO73" s="68"/>
      <c r="AP73" s="68"/>
      <c r="AQ73" s="68"/>
    </row>
    <row r="74" spans="41:43" s="13" customFormat="1" ht="15">
      <c r="AO74" s="68"/>
      <c r="AP74" s="68"/>
      <c r="AQ74" s="68"/>
    </row>
    <row r="75" spans="41:43" s="13" customFormat="1" ht="15">
      <c r="AO75" s="68"/>
      <c r="AP75" s="68"/>
      <c r="AQ75" s="68"/>
    </row>
    <row r="76" spans="41:43" s="13" customFormat="1" ht="15">
      <c r="AO76" s="68"/>
      <c r="AP76" s="68"/>
      <c r="AQ76" s="68"/>
    </row>
    <row r="77" spans="41:43" s="13" customFormat="1" ht="15">
      <c r="AO77" s="68"/>
      <c r="AP77" s="68"/>
      <c r="AQ77" s="68"/>
    </row>
    <row r="78" spans="41:43" s="13" customFormat="1" ht="15">
      <c r="AO78" s="68"/>
      <c r="AP78" s="68"/>
      <c r="AQ78" s="68"/>
    </row>
    <row r="79" spans="41:43" s="13" customFormat="1" ht="15">
      <c r="AO79" s="68"/>
      <c r="AP79" s="68"/>
      <c r="AQ79" s="68"/>
    </row>
    <row r="80" spans="41:43" s="13" customFormat="1" ht="15">
      <c r="AO80" s="68"/>
      <c r="AP80" s="68"/>
      <c r="AQ80" s="68"/>
    </row>
    <row r="81" spans="41:43" s="13" customFormat="1" ht="15">
      <c r="AO81" s="68"/>
      <c r="AP81" s="68"/>
      <c r="AQ81" s="68"/>
    </row>
    <row r="82" spans="41:43" s="13" customFormat="1" ht="15">
      <c r="AO82" s="68"/>
      <c r="AP82" s="68"/>
      <c r="AQ82" s="68"/>
    </row>
    <row r="83" spans="41:43" s="13" customFormat="1" ht="15">
      <c r="AO83" s="68"/>
      <c r="AP83" s="68"/>
      <c r="AQ83" s="68"/>
    </row>
    <row r="84" spans="41:43" s="13" customFormat="1" ht="15">
      <c r="AO84" s="68"/>
      <c r="AP84" s="68"/>
      <c r="AQ84" s="68"/>
    </row>
    <row r="85" spans="41:43" s="13" customFormat="1" ht="15">
      <c r="AO85" s="68"/>
      <c r="AP85" s="68"/>
      <c r="AQ85" s="68"/>
    </row>
    <row r="86" spans="41:43" s="13" customFormat="1" ht="15">
      <c r="AO86" s="68"/>
      <c r="AP86" s="68"/>
      <c r="AQ86" s="68"/>
    </row>
    <row r="87" spans="41:43" s="13" customFormat="1" ht="15">
      <c r="AO87" s="68"/>
      <c r="AP87" s="68"/>
      <c r="AQ87" s="68"/>
    </row>
    <row r="88" spans="41:43" s="13" customFormat="1" ht="15">
      <c r="AO88" s="68"/>
      <c r="AP88" s="68"/>
      <c r="AQ88" s="68"/>
    </row>
    <row r="89" spans="41:43" s="13" customFormat="1" ht="15">
      <c r="AO89" s="68"/>
      <c r="AP89" s="68"/>
      <c r="AQ89" s="68"/>
    </row>
    <row r="90" spans="41:43" s="13" customFormat="1" ht="15">
      <c r="AO90" s="68"/>
      <c r="AP90" s="68"/>
      <c r="AQ90" s="68"/>
    </row>
    <row r="91" spans="41:43" s="13" customFormat="1" ht="15">
      <c r="AO91" s="68"/>
      <c r="AP91" s="68"/>
      <c r="AQ91" s="68"/>
    </row>
    <row r="92" spans="41:43" s="13" customFormat="1" ht="15">
      <c r="AO92" s="68"/>
      <c r="AP92" s="68"/>
      <c r="AQ92" s="68"/>
    </row>
    <row r="93" spans="41:43" s="13" customFormat="1" ht="15">
      <c r="AO93" s="68"/>
      <c r="AP93" s="68"/>
      <c r="AQ93" s="68"/>
    </row>
    <row r="94" spans="41:43" s="13" customFormat="1" ht="15">
      <c r="AO94" s="68"/>
      <c r="AP94" s="68"/>
      <c r="AQ94" s="68"/>
    </row>
    <row r="95" spans="41:43" s="13" customFormat="1" ht="15">
      <c r="AO95" s="68"/>
      <c r="AP95" s="68"/>
      <c r="AQ95" s="68"/>
    </row>
    <row r="96" spans="41:43" s="13" customFormat="1" ht="15">
      <c r="AO96" s="68"/>
      <c r="AP96" s="68"/>
      <c r="AQ96" s="68"/>
    </row>
    <row r="97" spans="41:43" s="13" customFormat="1" ht="15">
      <c r="AO97" s="68"/>
      <c r="AP97" s="68"/>
      <c r="AQ97" s="68"/>
    </row>
    <row r="98" spans="41:43" s="13" customFormat="1" ht="15">
      <c r="AO98" s="68"/>
      <c r="AP98" s="68"/>
      <c r="AQ98" s="68"/>
    </row>
    <row r="99" spans="41:43" s="13" customFormat="1" ht="15">
      <c r="AO99" s="68"/>
      <c r="AP99" s="68"/>
      <c r="AQ99" s="68"/>
    </row>
    <row r="100" spans="41:43" s="13" customFormat="1" ht="15">
      <c r="AO100" s="68"/>
      <c r="AP100" s="68"/>
      <c r="AQ100" s="68"/>
    </row>
    <row r="101" spans="41:43" s="13" customFormat="1" ht="15">
      <c r="AO101" s="68"/>
      <c r="AP101" s="68"/>
      <c r="AQ101" s="68"/>
    </row>
    <row r="102" spans="41:43" s="13" customFormat="1" ht="15">
      <c r="AO102" s="68"/>
      <c r="AP102" s="68"/>
      <c r="AQ102" s="68"/>
    </row>
    <row r="103" spans="41:43" s="13" customFormat="1" ht="15">
      <c r="AO103" s="68"/>
      <c r="AP103" s="68"/>
      <c r="AQ103" s="68"/>
    </row>
    <row r="104" spans="41:43" s="13" customFormat="1" ht="15">
      <c r="AO104" s="68"/>
      <c r="AP104" s="68"/>
      <c r="AQ104" s="68"/>
    </row>
    <row r="105" spans="41:43" s="13" customFormat="1" ht="15">
      <c r="AO105" s="68"/>
      <c r="AP105" s="68"/>
      <c r="AQ105" s="68"/>
    </row>
    <row r="106" spans="41:43" s="13" customFormat="1" ht="15">
      <c r="AO106" s="68"/>
      <c r="AP106" s="68"/>
      <c r="AQ106" s="68"/>
    </row>
    <row r="107" spans="41:43" s="13" customFormat="1" ht="15">
      <c r="AO107" s="68"/>
      <c r="AP107" s="68"/>
      <c r="AQ107" s="68"/>
    </row>
    <row r="108" spans="41:43" s="13" customFormat="1" ht="15">
      <c r="AO108" s="68"/>
      <c r="AP108" s="68"/>
      <c r="AQ108" s="68"/>
    </row>
    <row r="109" spans="41:43" s="13" customFormat="1" ht="15">
      <c r="AO109" s="68"/>
      <c r="AP109" s="68"/>
      <c r="AQ109" s="68"/>
    </row>
    <row r="110" spans="41:43" s="13" customFormat="1" ht="15">
      <c r="AO110" s="68"/>
      <c r="AP110" s="68"/>
      <c r="AQ110" s="68"/>
    </row>
    <row r="111" spans="41:43" s="13" customFormat="1" ht="15">
      <c r="AO111" s="68"/>
      <c r="AP111" s="68"/>
      <c r="AQ111" s="68"/>
    </row>
    <row r="112" spans="41:43" s="13" customFormat="1" ht="15">
      <c r="AO112" s="68"/>
      <c r="AP112" s="68"/>
      <c r="AQ112" s="68"/>
    </row>
    <row r="113" spans="41:43" s="13" customFormat="1" ht="15">
      <c r="AO113" s="68"/>
      <c r="AP113" s="68"/>
      <c r="AQ113" s="68"/>
    </row>
    <row r="114" spans="41:43" s="13" customFormat="1" ht="15">
      <c r="AO114" s="68"/>
      <c r="AP114" s="68"/>
      <c r="AQ114" s="68"/>
    </row>
    <row r="115" spans="41:43" s="13" customFormat="1" ht="15">
      <c r="AO115" s="68"/>
      <c r="AP115" s="68"/>
      <c r="AQ115" s="68"/>
    </row>
    <row r="116" spans="41:43" s="13" customFormat="1" ht="15">
      <c r="AO116" s="68"/>
      <c r="AP116" s="68"/>
      <c r="AQ116" s="68"/>
    </row>
    <row r="117" spans="41:43" s="13" customFormat="1" ht="15">
      <c r="AO117" s="68"/>
      <c r="AP117" s="68"/>
      <c r="AQ117" s="68"/>
    </row>
    <row r="118" spans="41:43" s="13" customFormat="1" ht="15">
      <c r="AO118" s="68"/>
      <c r="AP118" s="68"/>
      <c r="AQ118" s="68"/>
    </row>
    <row r="119" spans="41:43" s="13" customFormat="1" ht="15">
      <c r="AO119" s="68"/>
      <c r="AP119" s="68"/>
      <c r="AQ119" s="68"/>
    </row>
    <row r="120" spans="41:43" s="13" customFormat="1" ht="15">
      <c r="AO120" s="68"/>
      <c r="AP120" s="68"/>
      <c r="AQ120" s="68"/>
    </row>
    <row r="121" spans="41:43" s="13" customFormat="1" ht="15">
      <c r="AO121" s="68"/>
      <c r="AP121" s="68"/>
      <c r="AQ121" s="68"/>
    </row>
    <row r="122" spans="41:43" s="13" customFormat="1" ht="15">
      <c r="AO122" s="68"/>
      <c r="AP122" s="68"/>
      <c r="AQ122" s="68"/>
    </row>
    <row r="123" spans="41:43" s="13" customFormat="1" ht="15">
      <c r="AO123" s="68"/>
      <c r="AP123" s="68"/>
      <c r="AQ123" s="68"/>
    </row>
    <row r="124" spans="41:43" s="13" customFormat="1" ht="15">
      <c r="AO124" s="68"/>
      <c r="AP124" s="68"/>
      <c r="AQ124" s="68"/>
    </row>
    <row r="125" spans="41:43" s="13" customFormat="1" ht="15">
      <c r="AO125" s="68"/>
      <c r="AP125" s="68"/>
      <c r="AQ125" s="68"/>
    </row>
    <row r="126" spans="41:43" s="13" customFormat="1" ht="15">
      <c r="AO126" s="68"/>
      <c r="AP126" s="68"/>
      <c r="AQ126" s="68"/>
    </row>
    <row r="127" spans="41:43" s="13" customFormat="1" ht="15">
      <c r="AO127" s="68"/>
      <c r="AP127" s="68"/>
      <c r="AQ127" s="68"/>
    </row>
    <row r="128" spans="41:43" s="13" customFormat="1" ht="15">
      <c r="AO128" s="68"/>
      <c r="AP128" s="68"/>
      <c r="AQ128" s="68"/>
    </row>
    <row r="129" spans="41:43" s="13" customFormat="1" ht="15">
      <c r="AO129" s="68"/>
      <c r="AP129" s="68"/>
      <c r="AQ129" s="68"/>
    </row>
    <row r="130" spans="41:43" s="13" customFormat="1" ht="15">
      <c r="AO130" s="68"/>
      <c r="AP130" s="68"/>
      <c r="AQ130" s="68"/>
    </row>
    <row r="131" spans="41:43" s="13" customFormat="1" ht="15">
      <c r="AO131" s="68"/>
      <c r="AP131" s="68"/>
      <c r="AQ131" s="68"/>
    </row>
    <row r="132" spans="41:43" s="13" customFormat="1" ht="15">
      <c r="AO132" s="68"/>
      <c r="AP132" s="68"/>
      <c r="AQ132" s="68"/>
    </row>
    <row r="133" spans="41:43" s="13" customFormat="1" ht="15">
      <c r="AO133" s="68"/>
      <c r="AP133" s="68"/>
      <c r="AQ133" s="68"/>
    </row>
    <row r="134" spans="41:43" s="13" customFormat="1" ht="15">
      <c r="AO134" s="68"/>
      <c r="AP134" s="68"/>
      <c r="AQ134" s="68"/>
    </row>
    <row r="135" spans="41:43" s="13" customFormat="1" ht="15">
      <c r="AO135" s="68"/>
      <c r="AP135" s="68"/>
      <c r="AQ135" s="68"/>
    </row>
    <row r="136" spans="41:43" s="13" customFormat="1" ht="15">
      <c r="AO136" s="68"/>
      <c r="AP136" s="68"/>
      <c r="AQ136" s="68"/>
    </row>
    <row r="137" spans="41:43" s="13" customFormat="1" ht="15">
      <c r="AO137" s="68"/>
      <c r="AP137" s="68"/>
      <c r="AQ137" s="68"/>
    </row>
    <row r="138" spans="41:43" s="13" customFormat="1" ht="15">
      <c r="AO138" s="68"/>
      <c r="AP138" s="68"/>
      <c r="AQ138" s="68"/>
    </row>
    <row r="139" spans="41:43" s="13" customFormat="1" ht="15">
      <c r="AO139" s="68"/>
      <c r="AP139" s="68"/>
      <c r="AQ139" s="68"/>
    </row>
    <row r="140" spans="41:43" s="13" customFormat="1" ht="15">
      <c r="AO140" s="68"/>
      <c r="AP140" s="68"/>
      <c r="AQ140" s="68"/>
    </row>
    <row r="141" spans="41:43" s="13" customFormat="1" ht="15">
      <c r="AO141" s="68"/>
      <c r="AP141" s="68"/>
      <c r="AQ141" s="68"/>
    </row>
    <row r="142" spans="41:43" s="13" customFormat="1" ht="15">
      <c r="AO142" s="68"/>
      <c r="AP142" s="68"/>
      <c r="AQ142" s="68"/>
    </row>
    <row r="143" spans="41:43" s="13" customFormat="1" ht="15">
      <c r="AO143" s="68"/>
      <c r="AP143" s="68"/>
      <c r="AQ143" s="68"/>
    </row>
    <row r="144" spans="41:43" s="13" customFormat="1" ht="15">
      <c r="AO144" s="68"/>
      <c r="AP144" s="68"/>
      <c r="AQ144" s="68"/>
    </row>
    <row r="145" spans="41:43" s="13" customFormat="1" ht="15">
      <c r="AO145" s="68"/>
      <c r="AP145" s="68"/>
      <c r="AQ145" s="68"/>
    </row>
    <row r="146" spans="41:43" s="13" customFormat="1" ht="15">
      <c r="AO146" s="68"/>
      <c r="AP146" s="68"/>
      <c r="AQ146" s="68"/>
    </row>
    <row r="147" spans="41:43" s="13" customFormat="1" ht="15">
      <c r="AO147" s="68"/>
      <c r="AP147" s="68"/>
      <c r="AQ147" s="68"/>
    </row>
    <row r="148" spans="41:43" s="13" customFormat="1" ht="15">
      <c r="AO148" s="68"/>
      <c r="AP148" s="68"/>
      <c r="AQ148" s="68"/>
    </row>
    <row r="149" spans="41:43" s="13" customFormat="1" ht="15">
      <c r="AO149" s="68"/>
      <c r="AP149" s="68"/>
      <c r="AQ149" s="68"/>
    </row>
    <row r="150" spans="41:43" s="13" customFormat="1" ht="15">
      <c r="AO150" s="68"/>
      <c r="AP150" s="68"/>
      <c r="AQ150" s="68"/>
    </row>
    <row r="151" spans="41:43" s="13" customFormat="1" ht="15">
      <c r="AO151" s="68"/>
      <c r="AP151" s="68"/>
      <c r="AQ151" s="68"/>
    </row>
    <row r="152" spans="41:43" s="13" customFormat="1" ht="15">
      <c r="AO152" s="68"/>
      <c r="AP152" s="68"/>
      <c r="AQ152" s="68"/>
    </row>
    <row r="153" spans="41:43" s="13" customFormat="1" ht="15">
      <c r="AO153" s="68"/>
      <c r="AP153" s="68"/>
      <c r="AQ153" s="68"/>
    </row>
    <row r="154" spans="41:43" s="13" customFormat="1" ht="15">
      <c r="AO154" s="68"/>
      <c r="AP154" s="68"/>
      <c r="AQ154" s="68"/>
    </row>
    <row r="155" spans="41:43" s="13" customFormat="1" ht="15">
      <c r="AO155" s="68"/>
      <c r="AP155" s="68"/>
      <c r="AQ155" s="68"/>
    </row>
    <row r="156" spans="41:43" s="13" customFormat="1" ht="15">
      <c r="AO156" s="68"/>
      <c r="AP156" s="68"/>
      <c r="AQ156" s="68"/>
    </row>
    <row r="157" spans="41:43" s="13" customFormat="1" ht="15">
      <c r="AO157" s="68"/>
      <c r="AP157" s="68"/>
      <c r="AQ157" s="68"/>
    </row>
    <row r="158" spans="41:43" s="13" customFormat="1" ht="15">
      <c r="AO158" s="68"/>
      <c r="AP158" s="68"/>
      <c r="AQ158" s="68"/>
    </row>
    <row r="159" spans="41:43" s="13" customFormat="1" ht="15">
      <c r="AO159" s="68"/>
      <c r="AP159" s="68"/>
      <c r="AQ159" s="68"/>
    </row>
    <row r="160" spans="41:43" s="13" customFormat="1" ht="15">
      <c r="AO160" s="68"/>
      <c r="AP160" s="68"/>
      <c r="AQ160" s="68"/>
    </row>
    <row r="161" spans="41:43" s="13" customFormat="1" ht="15">
      <c r="AO161" s="68"/>
      <c r="AP161" s="68"/>
      <c r="AQ161" s="68"/>
    </row>
    <row r="162" spans="41:43" s="13" customFormat="1" ht="15">
      <c r="AO162" s="68"/>
      <c r="AP162" s="68"/>
      <c r="AQ162" s="68"/>
    </row>
    <row r="163" spans="41:43" s="13" customFormat="1" ht="15">
      <c r="AO163" s="68"/>
      <c r="AP163" s="68"/>
      <c r="AQ163" s="68"/>
    </row>
    <row r="164" spans="41:43" s="13" customFormat="1" ht="15">
      <c r="AO164" s="68"/>
      <c r="AP164" s="68"/>
      <c r="AQ164" s="68"/>
    </row>
    <row r="165" spans="41:43" s="13" customFormat="1" ht="15">
      <c r="AO165" s="68"/>
      <c r="AP165" s="68"/>
      <c r="AQ165" s="68"/>
    </row>
    <row r="166" spans="41:43" s="13" customFormat="1" ht="15">
      <c r="AO166" s="68"/>
      <c r="AP166" s="68"/>
      <c r="AQ166" s="68"/>
    </row>
    <row r="167" spans="41:43" s="13" customFormat="1" ht="15">
      <c r="AO167" s="68"/>
      <c r="AP167" s="68"/>
      <c r="AQ167" s="68"/>
    </row>
    <row r="168" spans="41:43" s="13" customFormat="1" ht="15">
      <c r="AO168" s="68"/>
      <c r="AP168" s="68"/>
      <c r="AQ168" s="68"/>
    </row>
    <row r="169" spans="41:43" s="13" customFormat="1" ht="15">
      <c r="AO169" s="68"/>
      <c r="AP169" s="68"/>
      <c r="AQ169" s="68"/>
    </row>
    <row r="170" spans="41:43" s="13" customFormat="1" ht="15">
      <c r="AO170" s="68"/>
      <c r="AP170" s="68"/>
      <c r="AQ170" s="68"/>
    </row>
    <row r="171" spans="41:43" s="13" customFormat="1" ht="15">
      <c r="AO171" s="68"/>
      <c r="AP171" s="68"/>
      <c r="AQ171" s="68"/>
    </row>
    <row r="172" spans="41:43" s="13" customFormat="1" ht="15">
      <c r="AO172" s="68"/>
      <c r="AP172" s="68"/>
      <c r="AQ172" s="68"/>
    </row>
    <row r="173" spans="41:43" s="13" customFormat="1" ht="15">
      <c r="AO173" s="68"/>
      <c r="AP173" s="68"/>
      <c r="AQ173" s="68"/>
    </row>
    <row r="174" spans="41:43" s="13" customFormat="1" ht="15">
      <c r="AO174" s="68"/>
      <c r="AP174" s="68"/>
      <c r="AQ174" s="68"/>
    </row>
    <row r="175" spans="41:43" s="13" customFormat="1" ht="15">
      <c r="AO175" s="68"/>
      <c r="AP175" s="68"/>
      <c r="AQ175" s="68"/>
    </row>
    <row r="176" spans="41:43" s="13" customFormat="1" ht="15">
      <c r="AO176" s="68"/>
      <c r="AP176" s="68"/>
      <c r="AQ176" s="68"/>
    </row>
    <row r="177" spans="41:43" s="13" customFormat="1" ht="15">
      <c r="AO177" s="68"/>
      <c r="AP177" s="68"/>
      <c r="AQ177" s="68"/>
    </row>
    <row r="178" spans="41:43" s="13" customFormat="1" ht="15">
      <c r="AO178" s="68"/>
      <c r="AP178" s="68"/>
      <c r="AQ178" s="68"/>
    </row>
    <row r="179" spans="41:43" s="13" customFormat="1" ht="15">
      <c r="AO179" s="68"/>
      <c r="AP179" s="68"/>
      <c r="AQ179" s="68"/>
    </row>
    <row r="180" spans="41:43" s="13" customFormat="1" ht="15">
      <c r="AO180" s="68"/>
      <c r="AP180" s="68"/>
      <c r="AQ180" s="68"/>
    </row>
    <row r="181" spans="41:43" s="13" customFormat="1" ht="15">
      <c r="AO181" s="68"/>
      <c r="AP181" s="68"/>
      <c r="AQ181" s="68"/>
    </row>
    <row r="182" spans="41:43" s="13" customFormat="1" ht="15">
      <c r="AO182" s="68"/>
      <c r="AP182" s="68"/>
      <c r="AQ182" s="68"/>
    </row>
    <row r="183" spans="41:43" s="13" customFormat="1" ht="15">
      <c r="AO183" s="68"/>
      <c r="AP183" s="68"/>
      <c r="AQ183" s="68"/>
    </row>
    <row r="184" spans="41:43" s="13" customFormat="1" ht="15">
      <c r="AO184" s="68"/>
      <c r="AP184" s="68"/>
      <c r="AQ184" s="68"/>
    </row>
    <row r="185" spans="41:43" s="13" customFormat="1" ht="15">
      <c r="AO185" s="68"/>
      <c r="AP185" s="68"/>
      <c r="AQ185" s="68"/>
    </row>
    <row r="186" spans="41:43" s="13" customFormat="1" ht="15">
      <c r="AO186" s="68"/>
      <c r="AP186" s="68"/>
      <c r="AQ186" s="68"/>
    </row>
    <row r="187" spans="41:43" s="13" customFormat="1" ht="15">
      <c r="AO187" s="68"/>
      <c r="AP187" s="68"/>
      <c r="AQ187" s="68"/>
    </row>
    <row r="188" spans="41:43" s="13" customFormat="1" ht="15">
      <c r="AO188" s="68"/>
      <c r="AP188" s="68"/>
      <c r="AQ188" s="68"/>
    </row>
    <row r="189" spans="41:43" s="13" customFormat="1" ht="15">
      <c r="AO189" s="68"/>
      <c r="AP189" s="68"/>
      <c r="AQ189" s="68"/>
    </row>
    <row r="190" spans="41:43" s="13" customFormat="1" ht="15">
      <c r="AO190" s="68"/>
      <c r="AP190" s="68"/>
      <c r="AQ190" s="68"/>
    </row>
    <row r="191" spans="41:43" s="13" customFormat="1" ht="15">
      <c r="AO191" s="68"/>
      <c r="AP191" s="68"/>
      <c r="AQ191" s="68"/>
    </row>
    <row r="192" spans="41:43" s="13" customFormat="1" ht="15">
      <c r="AO192" s="68"/>
      <c r="AP192" s="68"/>
      <c r="AQ192" s="68"/>
    </row>
    <row r="193" spans="41:43" s="13" customFormat="1" ht="15">
      <c r="AO193" s="68"/>
      <c r="AP193" s="68"/>
      <c r="AQ193" s="68"/>
    </row>
    <row r="194" spans="41:43" s="13" customFormat="1" ht="15">
      <c r="AO194" s="68"/>
      <c r="AP194" s="68"/>
      <c r="AQ194" s="68"/>
    </row>
    <row r="195" spans="41:43" s="13" customFormat="1" ht="15">
      <c r="AO195" s="68"/>
      <c r="AP195" s="68"/>
      <c r="AQ195" s="68"/>
    </row>
    <row r="196" spans="41:43" s="13" customFormat="1" ht="15">
      <c r="AO196" s="68"/>
      <c r="AP196" s="68"/>
      <c r="AQ196" s="68"/>
    </row>
    <row r="197" spans="41:43" s="13" customFormat="1" ht="15">
      <c r="AO197" s="68"/>
      <c r="AP197" s="68"/>
      <c r="AQ197" s="68"/>
    </row>
    <row r="198" spans="41:43" s="13" customFormat="1" ht="15">
      <c r="AO198" s="68"/>
      <c r="AP198" s="68"/>
      <c r="AQ198" s="68"/>
    </row>
    <row r="199" spans="41:43" s="13" customFormat="1" ht="15">
      <c r="AO199" s="68"/>
      <c r="AP199" s="68"/>
      <c r="AQ199" s="68"/>
    </row>
    <row r="200" spans="41:43" s="13" customFormat="1" ht="15">
      <c r="AO200" s="68"/>
      <c r="AP200" s="68"/>
      <c r="AQ200" s="68"/>
    </row>
    <row r="201" spans="41:43" s="13" customFormat="1" ht="15">
      <c r="AO201" s="68"/>
      <c r="AP201" s="68"/>
      <c r="AQ201" s="68"/>
    </row>
    <row r="202" spans="41:43" s="13" customFormat="1" ht="15">
      <c r="AO202" s="68"/>
      <c r="AP202" s="68"/>
      <c r="AQ202" s="68"/>
    </row>
    <row r="203" spans="41:43" s="13" customFormat="1" ht="15">
      <c r="AO203" s="68"/>
      <c r="AP203" s="68"/>
      <c r="AQ203" s="68"/>
    </row>
    <row r="204" spans="41:43" s="13" customFormat="1" ht="15">
      <c r="AO204" s="68"/>
      <c r="AP204" s="68"/>
      <c r="AQ204" s="68"/>
    </row>
    <row r="205" spans="41:43" s="13" customFormat="1" ht="15">
      <c r="AO205" s="68"/>
      <c r="AP205" s="68"/>
      <c r="AQ205" s="68"/>
    </row>
    <row r="206" spans="41:43" s="13" customFormat="1" ht="15">
      <c r="AO206" s="68"/>
      <c r="AP206" s="68"/>
      <c r="AQ206" s="68"/>
    </row>
    <row r="207" spans="41:43" s="13" customFormat="1" ht="15">
      <c r="AO207" s="68"/>
      <c r="AP207" s="68"/>
      <c r="AQ207" s="68"/>
    </row>
    <row r="208" spans="41:43" s="13" customFormat="1" ht="15">
      <c r="AO208" s="68"/>
      <c r="AP208" s="68"/>
      <c r="AQ208" s="68"/>
    </row>
    <row r="209" spans="41:43" s="13" customFormat="1" ht="15">
      <c r="AO209" s="68"/>
      <c r="AP209" s="68"/>
      <c r="AQ209" s="68"/>
    </row>
    <row r="210" spans="41:43" s="13" customFormat="1" ht="15">
      <c r="AO210" s="68"/>
      <c r="AP210" s="68"/>
      <c r="AQ210" s="68"/>
    </row>
    <row r="211" spans="41:43" s="13" customFormat="1" ht="15">
      <c r="AO211" s="68"/>
      <c r="AP211" s="68"/>
      <c r="AQ211" s="68"/>
    </row>
    <row r="212" spans="41:43" s="13" customFormat="1" ht="15">
      <c r="AO212" s="68"/>
      <c r="AP212" s="68"/>
      <c r="AQ212" s="68"/>
    </row>
    <row r="213" spans="41:43" s="13" customFormat="1" ht="15">
      <c r="AO213" s="68"/>
      <c r="AP213" s="68"/>
      <c r="AQ213" s="68"/>
    </row>
    <row r="214" spans="41:43" s="13" customFormat="1" ht="15">
      <c r="AO214" s="68"/>
      <c r="AP214" s="68"/>
      <c r="AQ214" s="68"/>
    </row>
    <row r="215" spans="41:43" s="13" customFormat="1" ht="15">
      <c r="AO215" s="68"/>
      <c r="AP215" s="68"/>
      <c r="AQ215" s="68"/>
    </row>
    <row r="216" spans="41:43" s="13" customFormat="1" ht="15">
      <c r="AO216" s="68"/>
      <c r="AP216" s="68"/>
      <c r="AQ216" s="68"/>
    </row>
    <row r="217" spans="41:43" s="13" customFormat="1" ht="15">
      <c r="AO217" s="68"/>
      <c r="AP217" s="68"/>
      <c r="AQ217" s="68"/>
    </row>
    <row r="218" spans="41:43" s="13" customFormat="1" ht="15">
      <c r="AO218" s="68"/>
      <c r="AP218" s="68"/>
      <c r="AQ218" s="68"/>
    </row>
    <row r="219" spans="41:43" s="13" customFormat="1" ht="15">
      <c r="AO219" s="68"/>
      <c r="AP219" s="68"/>
      <c r="AQ219" s="68"/>
    </row>
    <row r="220" spans="41:43" s="13" customFormat="1" ht="15">
      <c r="AO220" s="68"/>
      <c r="AP220" s="68"/>
      <c r="AQ220" s="68"/>
    </row>
    <row r="221" spans="41:43" s="13" customFormat="1" ht="15">
      <c r="AO221" s="68"/>
      <c r="AP221" s="68"/>
      <c r="AQ221" s="68"/>
    </row>
    <row r="222" spans="41:43" s="13" customFormat="1" ht="15">
      <c r="AO222" s="68"/>
      <c r="AP222" s="68"/>
      <c r="AQ222" s="68"/>
    </row>
    <row r="223" spans="41:43" s="13" customFormat="1" ht="15">
      <c r="AO223" s="68"/>
      <c r="AP223" s="68"/>
      <c r="AQ223" s="68"/>
    </row>
    <row r="224" spans="41:43" s="13" customFormat="1" ht="15">
      <c r="AO224" s="68"/>
      <c r="AP224" s="68"/>
      <c r="AQ224" s="68"/>
    </row>
    <row r="225" spans="1:43" s="13" customFormat="1" ht="15">
      <c r="AO225" s="68"/>
      <c r="AP225" s="68"/>
      <c r="AQ225" s="68"/>
    </row>
    <row r="226" spans="1:43" s="13" customFormat="1" ht="15">
      <c r="AO226" s="68"/>
      <c r="AP226" s="68"/>
      <c r="AQ226" s="68"/>
    </row>
    <row r="227" spans="1:43" s="13" customFormat="1" ht="15">
      <c r="AO227" s="68"/>
      <c r="AP227" s="68"/>
      <c r="AQ227" s="68"/>
    </row>
    <row r="228" spans="1:43" s="13" customFormat="1" ht="15">
      <c r="AO228" s="68"/>
      <c r="AP228" s="68"/>
      <c r="AQ228" s="68"/>
    </row>
    <row r="229" spans="1:43" s="13" customFormat="1" ht="15">
      <c r="AO229" s="68"/>
      <c r="AP229" s="68"/>
      <c r="AQ229" s="68"/>
    </row>
    <row r="230" spans="1:43" s="13" customFormat="1" ht="15">
      <c r="AO230" s="68"/>
      <c r="AP230" s="68"/>
      <c r="AQ230" s="68"/>
    </row>
    <row r="231" spans="1:43" s="13" customFormat="1" ht="15">
      <c r="AO231" s="68"/>
      <c r="AP231" s="68"/>
      <c r="AQ231" s="68"/>
    </row>
    <row r="232" spans="1:43" s="13" customFormat="1" ht="15">
      <c r="AO232" s="68"/>
      <c r="AP232" s="68"/>
      <c r="AQ232" s="68"/>
    </row>
    <row r="233" spans="1:43" s="13" customFormat="1" ht="15">
      <c r="AO233" s="68"/>
      <c r="AP233" s="68"/>
      <c r="AQ233" s="68"/>
    </row>
    <row r="234" spans="1:43" s="13" customFormat="1" ht="15">
      <c r="AO234" s="68"/>
      <c r="AP234" s="68"/>
      <c r="AQ234" s="68"/>
    </row>
    <row r="235" spans="1:43" s="13" customFormat="1" ht="15">
      <c r="AO235" s="68"/>
      <c r="AP235" s="68"/>
      <c r="AQ235" s="68"/>
    </row>
    <row r="236" spans="1:43" s="13" customFormat="1" ht="15">
      <c r="AO236" s="68"/>
      <c r="AP236" s="68"/>
      <c r="AQ236" s="68"/>
    </row>
    <row r="237" spans="1:43" s="13" customFormat="1" ht="15">
      <c r="AO237" s="68"/>
      <c r="AP237" s="68"/>
      <c r="AQ237" s="68"/>
    </row>
    <row r="238" spans="1:43" s="13" customFormat="1" ht="15">
      <c r="AO238" s="68"/>
      <c r="AP238" s="68"/>
      <c r="AQ238" s="68"/>
    </row>
    <row r="239" spans="1:43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43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</sheetData>
  <sheetProtection formatCells="0" formatColumns="0" formatRows="0"/>
  <mergeCells count="2">
    <mergeCell ref="A3:AO3"/>
    <mergeCell ref="A8:AN8"/>
  </mergeCells>
  <phoneticPr fontId="0" type="noConversion"/>
  <pageMargins left="0.25" right="0.25" top="0.75" bottom="0.75" header="0.5" footer="0.5"/>
  <pageSetup scale="51" orientation="landscape" r:id="rId1"/>
  <headerFooter alignWithMargins="0">
    <oddHeader>&amp;R&amp;"Arial,Regular"CASE NO. 2017-00349
ATTACHMENT 1
TO STAFF DR NO. 2-16
(SUPPLEMENT 04-05-18)</oddHeader>
  </headerFooter>
  <colBreaks count="1" manualBreakCount="1">
    <brk id="16" max="25" man="1"/>
  </colBreaks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19"/>
      <c r="B1" s="50"/>
      <c r="C1" s="19"/>
      <c r="D1" s="41"/>
      <c r="E1" s="19"/>
      <c r="F1" s="52"/>
      <c r="G1" s="19"/>
      <c r="H1" s="25"/>
      <c r="I1" s="57"/>
      <c r="J1" s="27"/>
      <c r="K1" s="54"/>
      <c r="L1" s="23"/>
      <c r="M1" s="19"/>
      <c r="N1" s="51"/>
      <c r="O1" s="44"/>
      <c r="P1" s="19"/>
      <c r="Q1" s="19"/>
      <c r="R1" s="30"/>
      <c r="S1" s="24"/>
      <c r="T1" s="19"/>
      <c r="U1" s="41"/>
      <c r="V1" s="19"/>
      <c r="W1" s="47"/>
      <c r="X1" s="52"/>
      <c r="Y1" s="18"/>
      <c r="Z1" s="25"/>
      <c r="AA1" s="26"/>
      <c r="AB1" s="47"/>
      <c r="AC1" s="25"/>
      <c r="AD1" s="18"/>
      <c r="AE1" s="48"/>
      <c r="AF1" s="33"/>
      <c r="AG1" s="25"/>
      <c r="AH1" s="18"/>
      <c r="AI1" s="19"/>
      <c r="AJ1" s="25"/>
      <c r="AK1" s="49"/>
      <c r="AL1" s="18"/>
      <c r="AM1" s="49"/>
      <c r="AN1" s="33"/>
      <c r="AO1" s="19"/>
      <c r="AP1" s="47"/>
      <c r="AQ1" s="19"/>
      <c r="AR1" s="19"/>
      <c r="AS1" s="47"/>
      <c r="AT1" s="19"/>
      <c r="AU1" s="19"/>
      <c r="AV1" s="44"/>
      <c r="AW1" s="53"/>
      <c r="AX1" s="47"/>
      <c r="AY1" s="19"/>
      <c r="AZ1" s="52"/>
      <c r="BA1" s="19"/>
      <c r="BB1" s="41"/>
      <c r="BC1" s="19"/>
      <c r="BD1" s="57"/>
      <c r="BE1" s="52"/>
      <c r="BF1" s="18"/>
      <c r="BG1" s="25"/>
      <c r="BH1" s="29"/>
      <c r="BI1" s="18"/>
      <c r="BJ1" s="39"/>
      <c r="BK1" s="19"/>
      <c r="BL1" s="40"/>
      <c r="BM1" s="33"/>
      <c r="BN1" s="25"/>
      <c r="BO1" s="33"/>
      <c r="BP1" s="44"/>
      <c r="BQ1" s="47"/>
      <c r="BR1" s="33"/>
      <c r="BS1" s="19"/>
      <c r="BT1" s="19"/>
      <c r="BU1" s="33"/>
      <c r="BV1" s="21"/>
      <c r="BW1" s="55"/>
      <c r="BX1" s="18"/>
      <c r="BY1" s="19"/>
      <c r="BZ1" s="42"/>
      <c r="CA1" s="43"/>
      <c r="CB1" s="47"/>
      <c r="CC1" s="35"/>
      <c r="CD1" s="19"/>
      <c r="CE1" s="19"/>
      <c r="CF1" s="48"/>
      <c r="CG1" s="47"/>
      <c r="CH1" s="44"/>
      <c r="CI1" s="40"/>
      <c r="CJ1" s="19"/>
      <c r="CK1" s="47"/>
      <c r="CL1" s="52"/>
      <c r="CM1" s="19"/>
      <c r="CN1" s="19"/>
      <c r="CO1" s="59"/>
      <c r="CP1" s="18"/>
      <c r="CQ1" s="18"/>
      <c r="CR1" s="47"/>
      <c r="CS1" s="18"/>
      <c r="CT1" s="25"/>
      <c r="CU1" s="30"/>
      <c r="CV1" s="21"/>
      <c r="CW1" s="47"/>
      <c r="CX1" s="49"/>
      <c r="CY1" s="32"/>
      <c r="CZ1" s="25"/>
      <c r="DA1" s="18"/>
      <c r="DB1" s="25"/>
      <c r="DC1" s="25"/>
      <c r="DD1" s="48"/>
      <c r="DE1" s="47"/>
      <c r="DF1" s="18"/>
      <c r="DG1" s="25"/>
      <c r="DH1" s="18"/>
      <c r="DI1" s="47"/>
      <c r="DJ1" s="47"/>
      <c r="DK1" s="19"/>
      <c r="DL1" s="50"/>
      <c r="DM1" s="58"/>
      <c r="DN1" s="39"/>
      <c r="DO1" s="52"/>
      <c r="DP1" s="19"/>
      <c r="DQ1" s="26"/>
      <c r="DR1" s="58"/>
      <c r="DS1" s="19"/>
      <c r="DT1" s="33"/>
      <c r="DU1" s="19"/>
      <c r="DV1" s="25"/>
      <c r="DW1" s="25"/>
      <c r="DX1" s="25"/>
      <c r="DY1" s="51"/>
      <c r="DZ1" s="27"/>
      <c r="EA1" s="18"/>
      <c r="EB1" s="18"/>
      <c r="EC1" s="25"/>
      <c r="ED1" s="18"/>
      <c r="EE1" s="19"/>
      <c r="EF1" s="47"/>
      <c r="EG1" s="56"/>
      <c r="EH1" s="43"/>
      <c r="EI1" s="29"/>
      <c r="EJ1" s="19"/>
      <c r="EK1" s="19"/>
      <c r="EL1" s="49"/>
      <c r="EM1" s="19"/>
      <c r="EN1" s="47"/>
      <c r="EO1" s="25"/>
      <c r="EP1" s="19"/>
      <c r="EQ1" s="19"/>
      <c r="ER1" s="28"/>
      <c r="ES1" s="19"/>
      <c r="ET1" s="52"/>
      <c r="EU1" s="47"/>
      <c r="EV1" s="47"/>
      <c r="EW1" s="18"/>
      <c r="EX1" s="47"/>
      <c r="EY1" s="18"/>
      <c r="EZ1" s="29"/>
      <c r="FA1" s="18"/>
      <c r="FB1" s="25"/>
      <c r="FC1" s="19"/>
      <c r="FD1" s="29"/>
      <c r="FE1" s="47"/>
      <c r="FF1" s="19"/>
      <c r="FG1" s="47"/>
      <c r="FH1" s="19"/>
      <c r="FI1" s="19"/>
      <c r="FJ1" s="49"/>
      <c r="FK1" s="19"/>
      <c r="FL1" s="41"/>
      <c r="FM1" s="41"/>
      <c r="FN1" s="42"/>
      <c r="FO1" s="52"/>
      <c r="FP1" s="28"/>
      <c r="FQ1" s="47"/>
      <c r="FR1" s="18"/>
      <c r="FS1" s="25"/>
      <c r="FT1" s="47"/>
      <c r="FU1" s="33"/>
      <c r="FV1" s="47"/>
      <c r="FW1" s="33"/>
      <c r="FX1" s="25"/>
      <c r="FY1" s="19"/>
      <c r="FZ1" s="19"/>
      <c r="GA1" s="47"/>
      <c r="GB1" s="44"/>
      <c r="GC1" s="23"/>
      <c r="GD1" s="49"/>
      <c r="GE1" s="57"/>
      <c r="GF1" s="49"/>
      <c r="GG1" s="49"/>
      <c r="GH1" s="56"/>
      <c r="GI1" s="57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57"/>
      <c r="B1" s="27"/>
      <c r="C1" s="23"/>
      <c r="D1" s="24"/>
      <c r="E1" s="49"/>
      <c r="F1" s="49"/>
      <c r="G1" s="57"/>
      <c r="H1" s="57"/>
      <c r="I1" s="21"/>
      <c r="J1" s="59"/>
      <c r="K1" s="33"/>
      <c r="L1" s="56"/>
      <c r="M1" s="21"/>
      <c r="N1" s="49"/>
      <c r="O1" s="27"/>
      <c r="P1" s="33"/>
      <c r="Q1" s="56"/>
      <c r="R1" s="49"/>
      <c r="S1" s="49"/>
      <c r="T1" s="33"/>
      <c r="U1" s="23"/>
      <c r="V1" s="49"/>
      <c r="W1" s="57"/>
      <c r="X1" s="49"/>
      <c r="Y1" s="49"/>
      <c r="Z1" s="56"/>
      <c r="AA1" s="57"/>
      <c r="AB1" s="18"/>
      <c r="AC1" s="25"/>
      <c r="AD1" s="19"/>
      <c r="AE1" s="58"/>
      <c r="AF1" s="18"/>
      <c r="AG1" s="25"/>
      <c r="AH1" s="19"/>
      <c r="AI1" s="47"/>
      <c r="AJ1" s="47"/>
      <c r="AK1" s="47"/>
      <c r="AL1" s="47"/>
      <c r="AM1" s="47"/>
      <c r="AN1" s="60"/>
      <c r="AO1" s="25"/>
      <c r="AP1" s="47"/>
      <c r="AQ1" s="58"/>
      <c r="AR1" s="60"/>
      <c r="AS1" s="25"/>
      <c r="AT1" s="47"/>
      <c r="AU1" s="47"/>
      <c r="AV1" s="47"/>
      <c r="AW1" s="47"/>
      <c r="AX1" s="47"/>
      <c r="AY1" s="47"/>
      <c r="AZ1" s="60"/>
      <c r="BA1" s="25"/>
      <c r="BB1" s="47"/>
      <c r="BC1" s="52"/>
      <c r="BD1" s="60"/>
      <c r="BE1" s="25"/>
      <c r="BF1" s="47"/>
      <c r="BG1" s="19"/>
      <c r="BH1" s="47"/>
      <c r="BI1" s="47"/>
      <c r="BJ1" s="47"/>
      <c r="BK1" s="47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 2018</vt:lpstr>
      <vt:lpstr>6225C2F8314A4C43BA387B51D45840A</vt:lpstr>
      <vt:lpstr>3FB43041CF5543368D4FAE54598DE08</vt:lpstr>
      <vt:lpstr>'FY 2018'!Print_Area</vt:lpstr>
      <vt:lpstr>'FY 2018'!Print_Titles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Eric  Wilen</cp:lastModifiedBy>
  <cp:lastPrinted>2018-04-05T18:34:47Z</cp:lastPrinted>
  <dcterms:created xsi:type="dcterms:W3CDTF">2008-10-06T14:06:48Z</dcterms:created>
  <dcterms:modified xsi:type="dcterms:W3CDTF">2018-04-05T18:34:48Z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