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2 Attachments\"/>
    </mc:Choice>
  </mc:AlternateContent>
  <bookViews>
    <workbookView xWindow="0" yWindow="0" windowWidth="28800" windowHeight="12435"/>
  </bookViews>
  <sheets>
    <sheet name="Tennessee ARM" sheetId="2" r:id="rId1"/>
    <sheet name="Mid-Tex Cities RRM" sheetId="3" r:id="rId2"/>
    <sheet name="Mid-Tex DARR" sheetId="4" r:id="rId3"/>
    <sheet name="West Texas RRM" sheetId="5" r:id="rId4"/>
    <sheet name="Louisiana TLA RSC" sheetId="6" r:id="rId5"/>
    <sheet name="Louisiana LGS RSC" sheetId="7" r:id="rId6"/>
    <sheet name="Mississippi SRF" sheetId="8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E8" i="8"/>
  <c r="T9" i="8" l="1"/>
  <c r="S9" i="8"/>
  <c r="T8" i="8"/>
  <c r="S8" i="8"/>
  <c r="V7" i="8" l="1"/>
  <c r="V9" i="8" s="1"/>
  <c r="V8" i="8" l="1"/>
</calcChain>
</file>

<file path=xl/sharedStrings.xml><?xml version="1.0" encoding="utf-8"?>
<sst xmlns="http://schemas.openxmlformats.org/spreadsheetml/2006/main" count="185" uniqueCount="59">
  <si>
    <t>Mid-Tex DARR</t>
  </si>
  <si>
    <t>Mississippi SRF</t>
  </si>
  <si>
    <t>Mid-Tex Cities RRM</t>
  </si>
  <si>
    <t>Louisiana LGS RSC</t>
  </si>
  <si>
    <t>Tennessee ARM</t>
  </si>
  <si>
    <t>Approved</t>
  </si>
  <si>
    <t xml:space="preserve">Residential </t>
  </si>
  <si>
    <t>Customer Charge (October through April)</t>
  </si>
  <si>
    <t>Customer Charge (May through September)</t>
  </si>
  <si>
    <t xml:space="preserve">Consumption </t>
  </si>
  <si>
    <t>Commercial/Industrial</t>
  </si>
  <si>
    <t xml:space="preserve">Customer Charge </t>
  </si>
  <si>
    <t>Large Commercial/Industrial</t>
  </si>
  <si>
    <t>Demand/Commodity/Interruptible</t>
  </si>
  <si>
    <t>First 20,000</t>
  </si>
  <si>
    <t>Second 480,000</t>
  </si>
  <si>
    <t>Over 500,000</t>
  </si>
  <si>
    <t>Proposed</t>
  </si>
  <si>
    <t>Schedule of Rates</t>
  </si>
  <si>
    <t>Residential</t>
  </si>
  <si>
    <t>Customer Charge per month</t>
  </si>
  <si>
    <t>Consumption Charge per MCF</t>
  </si>
  <si>
    <t>Commercial</t>
  </si>
  <si>
    <t>Industrial &amp; Transportation</t>
  </si>
  <si>
    <t>Consumption Charge per MMBTU:</t>
  </si>
  <si>
    <t>First 1500 MMBTU</t>
  </si>
  <si>
    <t>Next 3500 MMBTU</t>
  </si>
  <si>
    <t>Over 5000 MMBTU</t>
  </si>
  <si>
    <t>No RRM Filing, Statement of Intent</t>
  </si>
  <si>
    <t>Consumption Charge per Ccf</t>
  </si>
  <si>
    <t>Industrial</t>
  </si>
  <si>
    <t>Consumption Charge per MMBtu</t>
  </si>
  <si>
    <t>Industrial\Transportation</t>
  </si>
  <si>
    <t>Public Authority</t>
  </si>
  <si>
    <t>WTX RRM</t>
  </si>
  <si>
    <t>RS</t>
  </si>
  <si>
    <t>Customer Charge</t>
  </si>
  <si>
    <t>Commodity Charge</t>
  </si>
  <si>
    <t>GS</t>
  </si>
  <si>
    <t>1 - 500 Ccf</t>
  </si>
  <si>
    <t>next 500</t>
  </si>
  <si>
    <t>LGS</t>
  </si>
  <si>
    <t>NGAC</t>
  </si>
  <si>
    <t>FAS</t>
  </si>
  <si>
    <t>TLA RSC</t>
  </si>
  <si>
    <t>A/C Service [1]</t>
  </si>
  <si>
    <t>Farm/Agricultural Service</t>
  </si>
  <si>
    <t>1 - 3000 Ccf</t>
  </si>
  <si>
    <t>next 2000</t>
  </si>
  <si>
    <t>next 5000</t>
  </si>
  <si>
    <t>next 20000</t>
  </si>
  <si>
    <t>over 50000</t>
  </si>
  <si>
    <t>PHS</t>
  </si>
  <si>
    <t>(In progress)</t>
  </si>
  <si>
    <t>Stable Rate Factor</t>
  </si>
  <si>
    <t>Customer Charge - Residential</t>
  </si>
  <si>
    <t>Customer Charge - Small Commercial</t>
  </si>
  <si>
    <t>The SRF applies across the board to all non-gas rates except: flex rate and municipal rates.</t>
  </si>
  <si>
    <t>*No change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</si>
</sst>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&quot;$&quot;#,##0.0000_);[Red]\(&quot;$&quot;#,##0.0000\)"/>
    <numFmt numFmtId="166" formatCode="&quot;$&quot;#,##0.00000_);[Red]\(&quot;$&quot;#,##0.00000\)"/>
    <numFmt numFmtId="167" formatCode="_(&quot;$&quot;* #,##0.00000_);_(&quot;$&quot;* \(#,##0.00000\);_(&quot;$&quot;* &quot;-&quot;??_);_(@_)"/>
    <numFmt numFmtId="168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>
      <alignment horizontal="left" indent="3"/>
    </xf>
    <xf numFmtId="44" fontId="0" fillId="0" borderId="0" xfId="2" applyFont="1"/>
    <xf numFmtId="164" fontId="0" fillId="0" borderId="0" xfId="2" applyNumberFormat="1" applyFont="1"/>
    <xf numFmtId="44" fontId="0" fillId="0" borderId="0" xfId="2" applyNumberFormat="1" applyFo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8" fontId="5" fillId="0" borderId="0" xfId="3" applyNumberFormat="1" applyFont="1" applyFill="1" applyAlignment="1">
      <alignment horizontal="right"/>
    </xf>
    <xf numFmtId="165" fontId="5" fillId="0" borderId="0" xfId="3" applyNumberFormat="1" applyFont="1" applyFill="1" applyAlignment="1">
      <alignment horizontal="right"/>
    </xf>
    <xf numFmtId="43" fontId="5" fillId="0" borderId="0" xfId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right"/>
    </xf>
    <xf numFmtId="165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166" fontId="5" fillId="0" borderId="0" xfId="3" applyNumberFormat="1" applyFont="1" applyFill="1" applyAlignment="1">
      <alignment horizontal="right"/>
    </xf>
    <xf numFmtId="43" fontId="5" fillId="0" borderId="0" xfId="1" applyFont="1" applyAlignment="1">
      <alignment horizontal="center"/>
    </xf>
    <xf numFmtId="8" fontId="5" fillId="0" borderId="0" xfId="3" applyNumberFormat="1" applyFont="1" applyAlignment="1">
      <alignment horizontal="right"/>
    </xf>
    <xf numFmtId="165" fontId="5" fillId="0" borderId="0" xfId="3" applyNumberFormat="1" applyFont="1" applyAlignment="1">
      <alignment horizontal="right"/>
    </xf>
    <xf numFmtId="7" fontId="5" fillId="0" borderId="0" xfId="0" applyNumberFormat="1" applyFont="1"/>
    <xf numFmtId="44" fontId="5" fillId="0" borderId="0" xfId="3" applyNumberFormat="1" applyFont="1" applyFill="1" applyAlignment="1">
      <alignment horizontal="right"/>
    </xf>
    <xf numFmtId="44" fontId="5" fillId="0" borderId="0" xfId="3" applyNumberFormat="1" applyFont="1" applyAlignment="1">
      <alignment horizontal="right"/>
    </xf>
    <xf numFmtId="167" fontId="5" fillId="0" borderId="0" xfId="3" applyNumberFormat="1" applyFont="1" applyFill="1" applyAlignment="1">
      <alignment horizontal="right"/>
    </xf>
    <xf numFmtId="43" fontId="5" fillId="0" borderId="0" xfId="4" applyFont="1" applyFill="1" applyAlignment="1">
      <alignment horizontal="center"/>
    </xf>
    <xf numFmtId="43" fontId="5" fillId="0" borderId="0" xfId="4" applyFont="1" applyAlignment="1">
      <alignment horizontal="center"/>
    </xf>
    <xf numFmtId="0" fontId="0" fillId="0" borderId="0" xfId="0" applyAlignment="1">
      <alignment horizontal="center"/>
    </xf>
    <xf numFmtId="168" fontId="5" fillId="0" borderId="0" xfId="0" quotePrefix="1" applyNumberFormat="1" applyFont="1" applyFill="1"/>
    <xf numFmtId="8" fontId="5" fillId="0" borderId="0" xfId="0" applyNumberFormat="1" applyFont="1" applyFill="1"/>
  </cellXfs>
  <cellStyles count="5">
    <cellStyle name="Comma" xfId="1" builtinId="3"/>
    <cellStyle name="Comma 2" xfId="4"/>
    <cellStyle name="Currency" xfId="2" builtinId="4"/>
    <cellStyle name="Currency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_Div%20SRF/MS%20SRF%20Sep%2017/Revenue%20Requirement%20Model/Sep17%20Stable%20Rate%20-%20Final%20for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1 C-1 Test, p.2 C-2 Rev Adj"/>
      <sheetName val="p.3 C-4 FACTOR"/>
      <sheetName val="p.4 Appdx E"/>
      <sheetName val="p.5 A-1 Ratebase"/>
      <sheetName val="p.6-8 Rate Base MS"/>
      <sheetName val="p.9-10 Rate Base SSU-2"/>
      <sheetName val="p.11-12 Rate Base SSU-12"/>
      <sheetName val="p.13-18 Gross Plant"/>
      <sheetName val="p.19 A-3 Ratebase Trueup"/>
      <sheetName val="p.20 A-2 CWC"/>
      <sheetName val="p.21 A-5 EARNED RETURN"/>
      <sheetName val="p.22-23 A-7 Cost of Cap"/>
      <sheetName val="p.24-25 A-6B Adjustments"/>
      <sheetName val="p.26 A-6 REV LAST ADJ"/>
      <sheetName val="p.27 Depr Exp Adj"/>
      <sheetName val="p.28 Projected Depr Exp"/>
      <sheetName val="p.29-34 Depr Exp"/>
      <sheetName val="p.35-40 Accum Depr"/>
      <sheetName val="p.41 Depr Plant Bals"/>
      <sheetName val="p.42 1641 Storage Gas"/>
      <sheetName val="p.43 Bad Debt exp"/>
      <sheetName val="p.44 C-3 Tax"/>
      <sheetName val="p.45 Regulatory Tax"/>
      <sheetName val="p.46 Property Tax"/>
      <sheetName val="p.47 ADIT Analysis"/>
      <sheetName val="p.48 Pensions"/>
      <sheetName val="p.49 FAS 106"/>
      <sheetName val="p.50 Alloc Factors"/>
      <sheetName val="p.51-55 Non Recov Adv "/>
      <sheetName val="p.56 travel &amp; dues"/>
      <sheetName val="p.57-61 TB inputs"/>
    </sheetNames>
    <sheetDataSet>
      <sheetData sheetId="0"/>
      <sheetData sheetId="1">
        <row r="34">
          <cell r="E34">
            <v>2.0789666010066234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view="pageBreakPreview" zoomScaleNormal="100" zoomScaleSheetLayoutView="100" workbookViewId="0">
      <selection activeCell="B31" sqref="B31"/>
    </sheetView>
  </sheetViews>
  <sheetFormatPr defaultRowHeight="15" x14ac:dyDescent="0.25"/>
  <cols>
    <col min="2" max="2" width="37.7109375" bestFit="1" customWidth="1"/>
    <col min="3" max="4" width="11" bestFit="1" customWidth="1"/>
  </cols>
  <sheetData>
    <row r="1" spans="2:7" x14ac:dyDescent="0.25">
      <c r="B1" t="s">
        <v>4</v>
      </c>
    </row>
    <row r="2" spans="2:7" x14ac:dyDescent="0.25">
      <c r="B2" t="s">
        <v>18</v>
      </c>
    </row>
    <row r="3" spans="2:7" x14ac:dyDescent="0.25">
      <c r="C3" s="1">
        <v>2016</v>
      </c>
      <c r="D3" s="1"/>
      <c r="E3" s="1"/>
      <c r="F3" s="1">
        <v>2017</v>
      </c>
      <c r="G3" s="1"/>
    </row>
    <row r="4" spans="2:7" x14ac:dyDescent="0.25">
      <c r="C4" s="1" t="s">
        <v>17</v>
      </c>
      <c r="D4" s="1" t="s">
        <v>5</v>
      </c>
      <c r="E4" s="1"/>
      <c r="F4" s="1" t="s">
        <v>17</v>
      </c>
      <c r="G4" s="1" t="s">
        <v>5</v>
      </c>
    </row>
    <row r="5" spans="2:7" x14ac:dyDescent="0.25">
      <c r="B5" s="2" t="s">
        <v>6</v>
      </c>
    </row>
    <row r="6" spans="2:7" x14ac:dyDescent="0.25">
      <c r="B6" s="2"/>
    </row>
    <row r="7" spans="2:7" x14ac:dyDescent="0.25">
      <c r="B7" s="3" t="s">
        <v>7</v>
      </c>
      <c r="C7" s="8">
        <v>18.3</v>
      </c>
      <c r="D7" s="8">
        <v>18.3</v>
      </c>
      <c r="F7" s="8">
        <v>19.75</v>
      </c>
      <c r="G7" s="8">
        <v>19.75</v>
      </c>
    </row>
    <row r="8" spans="2:7" x14ac:dyDescent="0.25">
      <c r="B8" s="3" t="s">
        <v>8</v>
      </c>
      <c r="C8" s="8">
        <v>15.3</v>
      </c>
      <c r="D8" s="8">
        <v>15.3</v>
      </c>
      <c r="F8" s="8">
        <v>17.75</v>
      </c>
      <c r="G8" s="8">
        <v>17.75</v>
      </c>
    </row>
    <row r="9" spans="2:7" x14ac:dyDescent="0.25">
      <c r="B9" s="3" t="s">
        <v>9</v>
      </c>
      <c r="C9" s="7">
        <v>0.13221777652973049</v>
      </c>
      <c r="D9" s="7">
        <v>0.13221777652973049</v>
      </c>
      <c r="F9" s="7">
        <v>1.4141423488086724</v>
      </c>
      <c r="G9" s="7">
        <v>1.4093014374779</v>
      </c>
    </row>
    <row r="10" spans="2:7" x14ac:dyDescent="0.25">
      <c r="B10" s="3"/>
      <c r="C10" s="7"/>
      <c r="D10" s="7"/>
      <c r="F10" s="7"/>
      <c r="G10" s="7"/>
    </row>
    <row r="11" spans="2:7" x14ac:dyDescent="0.25">
      <c r="B11" s="2" t="s">
        <v>10</v>
      </c>
      <c r="C11" s="7"/>
      <c r="D11" s="7"/>
      <c r="F11" s="7"/>
      <c r="G11" s="7"/>
    </row>
    <row r="12" spans="2:7" x14ac:dyDescent="0.25">
      <c r="B12" s="2"/>
      <c r="C12" s="7"/>
      <c r="D12" s="7"/>
      <c r="F12" s="7"/>
      <c r="G12" s="7"/>
    </row>
    <row r="13" spans="2:7" x14ac:dyDescent="0.25">
      <c r="B13" s="3" t="s">
        <v>11</v>
      </c>
      <c r="C13" s="8">
        <v>37.799999999999997</v>
      </c>
      <c r="D13" s="8">
        <v>37.799999999999997</v>
      </c>
      <c r="F13" s="8">
        <v>42</v>
      </c>
      <c r="G13" s="8">
        <v>42</v>
      </c>
    </row>
    <row r="14" spans="2:7" x14ac:dyDescent="0.25">
      <c r="B14" s="3" t="s">
        <v>9</v>
      </c>
      <c r="C14" s="7">
        <v>0.25478606157015171</v>
      </c>
      <c r="D14" s="7">
        <v>0.25478606157015171</v>
      </c>
      <c r="F14" s="7">
        <v>2.7827666157390922</v>
      </c>
      <c r="G14" s="7">
        <v>2.7788026635646434</v>
      </c>
    </row>
    <row r="15" spans="2:7" x14ac:dyDescent="0.25">
      <c r="B15" s="3"/>
      <c r="C15" s="7"/>
      <c r="D15" s="7"/>
      <c r="F15" s="7"/>
      <c r="G15" s="7"/>
    </row>
    <row r="16" spans="2:7" x14ac:dyDescent="0.25">
      <c r="B16" s="2" t="s">
        <v>12</v>
      </c>
      <c r="C16" s="7"/>
      <c r="D16" s="7"/>
      <c r="F16" s="7"/>
      <c r="G16" s="7"/>
    </row>
    <row r="17" spans="2:7" x14ac:dyDescent="0.25">
      <c r="B17" s="3"/>
      <c r="C17" s="7"/>
      <c r="D17" s="7"/>
      <c r="F17" s="7"/>
      <c r="G17" s="7"/>
    </row>
    <row r="18" spans="2:7" x14ac:dyDescent="0.25">
      <c r="B18" s="3" t="s">
        <v>11</v>
      </c>
      <c r="C18" s="8">
        <v>405</v>
      </c>
      <c r="D18" s="8">
        <v>405</v>
      </c>
      <c r="F18" s="8">
        <v>445</v>
      </c>
      <c r="G18" s="8">
        <v>445</v>
      </c>
    </row>
    <row r="19" spans="2:7" x14ac:dyDescent="0.25">
      <c r="B19" s="3" t="s">
        <v>9</v>
      </c>
      <c r="C19" s="7">
        <v>0.22236956380572756</v>
      </c>
      <c r="D19" s="7">
        <v>0.22236956380572756</v>
      </c>
      <c r="F19" s="7">
        <v>2.452830729563849</v>
      </c>
      <c r="G19" s="7">
        <v>2.4503422890085682</v>
      </c>
    </row>
    <row r="20" spans="2:7" x14ac:dyDescent="0.25">
      <c r="B20" s="4"/>
      <c r="C20" s="7"/>
      <c r="D20" s="7"/>
      <c r="F20" s="7"/>
      <c r="G20" s="7"/>
    </row>
    <row r="21" spans="2:7" x14ac:dyDescent="0.25">
      <c r="B21" s="2" t="s">
        <v>13</v>
      </c>
      <c r="C21" s="7"/>
      <c r="D21" s="7"/>
      <c r="F21" s="7"/>
      <c r="G21" s="7"/>
    </row>
    <row r="22" spans="2:7" x14ac:dyDescent="0.25">
      <c r="B22" s="4"/>
      <c r="C22" s="7"/>
      <c r="D22" s="7"/>
      <c r="F22" s="7"/>
      <c r="G22" s="7"/>
    </row>
    <row r="23" spans="2:7" x14ac:dyDescent="0.25">
      <c r="B23" s="3" t="s">
        <v>11</v>
      </c>
      <c r="C23" s="8">
        <v>440</v>
      </c>
      <c r="D23" s="8">
        <v>440</v>
      </c>
      <c r="F23" s="8">
        <v>455</v>
      </c>
      <c r="G23" s="8">
        <v>455</v>
      </c>
    </row>
    <row r="24" spans="2:7" x14ac:dyDescent="0.25">
      <c r="B24" s="3"/>
      <c r="C24" s="7"/>
      <c r="D24" s="7"/>
      <c r="F24" s="7"/>
      <c r="G24" s="7"/>
    </row>
    <row r="25" spans="2:7" x14ac:dyDescent="0.25">
      <c r="B25" s="3" t="s">
        <v>9</v>
      </c>
      <c r="C25" s="7"/>
      <c r="D25" s="7"/>
      <c r="F25" s="7"/>
      <c r="G25" s="7"/>
    </row>
    <row r="26" spans="2:7" x14ac:dyDescent="0.25">
      <c r="B26" s="5" t="s">
        <v>14</v>
      </c>
      <c r="C26" s="7">
        <v>0.12464640235806471</v>
      </c>
      <c r="D26" s="7">
        <v>0.12464640235806471</v>
      </c>
      <c r="F26" s="7">
        <v>1.3743002424242419</v>
      </c>
      <c r="G26" s="7">
        <v>1.37293996972858</v>
      </c>
    </row>
    <row r="27" spans="2:7" x14ac:dyDescent="0.25">
      <c r="B27" s="5" t="s">
        <v>15</v>
      </c>
      <c r="C27" s="7">
        <v>8.2479999999999998E-2</v>
      </c>
      <c r="D27" s="7">
        <v>8.2479999999999998E-2</v>
      </c>
      <c r="F27" s="7">
        <v>0.91</v>
      </c>
      <c r="G27" s="7">
        <v>0.90900000000000003</v>
      </c>
    </row>
    <row r="28" spans="2:7" x14ac:dyDescent="0.25">
      <c r="B28" s="5" t="s">
        <v>16</v>
      </c>
      <c r="C28" s="7">
        <v>3.8159161205766706E-2</v>
      </c>
      <c r="D28" s="7">
        <v>3.8159161205766706E-2</v>
      </c>
      <c r="F28" s="7">
        <v>0.42135757575757582</v>
      </c>
      <c r="G28" s="7">
        <v>0.42089454545454552</v>
      </c>
    </row>
  </sheetData>
  <printOptions horizontalCentered="1"/>
  <pageMargins left="0.7" right="0.7" top="0.75" bottom="0.75" header="0.3" footer="0.3"/>
  <pageSetup scale="80" orientation="landscape" r:id="rId1"/>
  <headerFooter>
    <oddHeader>&amp;RCASE NO. 2017-00349
ATTACHMENT 1
TO STAFF DR NO. 2-14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view="pageBreakPreview" zoomScale="90" zoomScaleNormal="100" zoomScaleSheetLayoutView="90" workbookViewId="0">
      <pane xSplit="2" topLeftCell="C1" activePane="topRight" state="frozen"/>
      <selection activeCell="B31" sqref="B31"/>
      <selection pane="topRight" activeCell="B31" sqref="B31"/>
    </sheetView>
  </sheetViews>
  <sheetFormatPr defaultRowHeight="15" x14ac:dyDescent="0.25"/>
  <cols>
    <col min="2" max="2" width="28.42578125" bestFit="1" customWidth="1"/>
    <col min="3" max="3" width="9.85546875" bestFit="1" customWidth="1"/>
    <col min="6" max="6" width="14.28515625" customWidth="1"/>
    <col min="7" max="7" width="17.85546875" customWidth="1"/>
    <col min="13" max="13" width="9.85546875" bestFit="1" customWidth="1"/>
  </cols>
  <sheetData>
    <row r="1" spans="2:22" x14ac:dyDescent="0.25">
      <c r="B1" t="s">
        <v>2</v>
      </c>
    </row>
    <row r="2" spans="2:22" x14ac:dyDescent="0.25">
      <c r="B2" t="s">
        <v>18</v>
      </c>
    </row>
    <row r="3" spans="2:22" x14ac:dyDescent="0.25">
      <c r="C3" s="1">
        <v>2011</v>
      </c>
      <c r="D3" s="1"/>
      <c r="E3" s="1"/>
      <c r="F3" s="1">
        <v>2012</v>
      </c>
      <c r="G3" s="1"/>
      <c r="H3" s="1"/>
      <c r="I3" s="1">
        <v>2013</v>
      </c>
      <c r="J3" s="1"/>
      <c r="K3" s="1"/>
      <c r="L3" s="1">
        <v>2014</v>
      </c>
      <c r="M3" s="1"/>
      <c r="N3" s="1"/>
      <c r="O3" s="1">
        <v>2015</v>
      </c>
      <c r="P3" s="1"/>
      <c r="Q3" s="1"/>
      <c r="R3" s="1">
        <v>2016</v>
      </c>
      <c r="S3" s="1"/>
      <c r="T3" s="1"/>
      <c r="U3" s="1">
        <v>2017</v>
      </c>
      <c r="V3" s="1"/>
    </row>
    <row r="4" spans="2:22" x14ac:dyDescent="0.25">
      <c r="C4" s="1" t="s">
        <v>17</v>
      </c>
      <c r="D4" s="1" t="s">
        <v>5</v>
      </c>
      <c r="E4" s="1"/>
      <c r="F4" s="1" t="s">
        <v>28</v>
      </c>
      <c r="G4" s="1"/>
      <c r="H4" s="1"/>
      <c r="I4" s="1" t="s">
        <v>17</v>
      </c>
      <c r="J4" s="1" t="s">
        <v>5</v>
      </c>
      <c r="K4" s="1"/>
      <c r="L4" s="1" t="s">
        <v>17</v>
      </c>
      <c r="M4" s="1" t="s">
        <v>5</v>
      </c>
      <c r="N4" s="1"/>
      <c r="O4" s="1" t="s">
        <v>17</v>
      </c>
      <c r="P4" s="1" t="s">
        <v>5</v>
      </c>
      <c r="Q4" s="1"/>
      <c r="R4" s="1" t="s">
        <v>17</v>
      </c>
      <c r="S4" s="1" t="s">
        <v>5</v>
      </c>
      <c r="T4" s="1"/>
      <c r="U4" s="1" t="s">
        <v>17</v>
      </c>
      <c r="V4" s="1" t="s">
        <v>5</v>
      </c>
    </row>
    <row r="5" spans="2:22" x14ac:dyDescent="0.25">
      <c r="B5" s="9" t="s">
        <v>19</v>
      </c>
    </row>
    <row r="6" spans="2:22" x14ac:dyDescent="0.25">
      <c r="B6" s="10" t="s">
        <v>20</v>
      </c>
      <c r="C6" s="12">
        <v>7.85</v>
      </c>
      <c r="D6" s="12">
        <v>7.5</v>
      </c>
      <c r="I6" s="12">
        <v>17.7</v>
      </c>
      <c r="J6" s="12">
        <v>17.7</v>
      </c>
      <c r="K6" s="12"/>
      <c r="L6" s="12">
        <v>18.2</v>
      </c>
      <c r="M6" s="12">
        <v>18.2</v>
      </c>
      <c r="N6" s="12"/>
      <c r="O6" s="12">
        <v>18.7</v>
      </c>
      <c r="P6" s="12">
        <v>18.599999999999998</v>
      </c>
      <c r="Q6" s="12"/>
      <c r="R6" s="12">
        <v>19.100000000000001</v>
      </c>
      <c r="S6" s="12">
        <v>19.100000000000001</v>
      </c>
      <c r="T6" s="12"/>
      <c r="U6" s="12">
        <v>19.604278629063529</v>
      </c>
      <c r="V6" s="12">
        <v>19.604278629063529</v>
      </c>
    </row>
    <row r="7" spans="2:22" x14ac:dyDescent="0.25">
      <c r="B7" s="10" t="s">
        <v>21</v>
      </c>
      <c r="C7" s="13">
        <v>2.4228000000000001</v>
      </c>
      <c r="D7" s="13">
        <v>2.5116000000000001</v>
      </c>
      <c r="I7" s="15">
        <v>6.4090000000000008E-2</v>
      </c>
      <c r="J7" s="16">
        <v>5.8310000000000001E-2</v>
      </c>
      <c r="K7" s="15"/>
      <c r="L7" s="16">
        <v>8.9980000000000004E-2</v>
      </c>
      <c r="M7" s="15">
        <v>8.7379999999999999E-2</v>
      </c>
      <c r="N7" s="16"/>
      <c r="O7" s="15">
        <v>0.10450000000000001</v>
      </c>
      <c r="P7" s="16">
        <v>9.9310000000000009E-2</v>
      </c>
      <c r="Q7" s="15"/>
      <c r="R7" s="16">
        <v>0.11879999999999999</v>
      </c>
      <c r="S7" s="15">
        <v>0.11377999999999999</v>
      </c>
      <c r="T7" s="16"/>
      <c r="U7" s="15">
        <v>0.15254000000000001</v>
      </c>
      <c r="V7" s="16">
        <v>0.14426999999999998</v>
      </c>
    </row>
    <row r="8" spans="2:22" x14ac:dyDescent="0.25">
      <c r="B8" s="11"/>
      <c r="D8" s="11"/>
      <c r="J8" s="11"/>
      <c r="L8" s="11"/>
      <c r="N8" s="11"/>
      <c r="P8" s="11"/>
      <c r="R8" s="11"/>
      <c r="T8" s="11"/>
      <c r="V8" s="11"/>
    </row>
    <row r="9" spans="2:22" x14ac:dyDescent="0.25">
      <c r="B9" s="9" t="s">
        <v>22</v>
      </c>
      <c r="C9" s="14"/>
      <c r="D9" s="11"/>
      <c r="I9" s="14"/>
      <c r="J9" s="11"/>
      <c r="K9" s="14"/>
      <c r="L9" s="11"/>
      <c r="M9" s="14"/>
      <c r="N9" s="11"/>
      <c r="O9" s="14"/>
      <c r="P9" s="11"/>
      <c r="Q9" s="14"/>
      <c r="R9" s="11"/>
      <c r="S9" s="14"/>
      <c r="T9" s="11"/>
      <c r="U9" s="14"/>
      <c r="V9" s="11"/>
    </row>
    <row r="10" spans="2:22" x14ac:dyDescent="0.25">
      <c r="B10" s="10" t="s">
        <v>20</v>
      </c>
      <c r="C10" s="14">
        <v>15.15</v>
      </c>
      <c r="D10" s="12">
        <v>16.75</v>
      </c>
      <c r="I10" s="14">
        <v>36</v>
      </c>
      <c r="J10" s="12">
        <v>35.75</v>
      </c>
      <c r="K10" s="14"/>
      <c r="L10" s="12">
        <v>38.75</v>
      </c>
      <c r="M10" s="14">
        <v>38.5</v>
      </c>
      <c r="N10" s="12"/>
      <c r="O10" s="14">
        <v>40.300000000000004</v>
      </c>
      <c r="P10" s="12">
        <v>40</v>
      </c>
      <c r="Q10" s="14"/>
      <c r="R10" s="12">
        <v>42</v>
      </c>
      <c r="S10" s="14">
        <v>41.75</v>
      </c>
      <c r="T10" s="12"/>
      <c r="U10" s="14">
        <v>45.252172044409924</v>
      </c>
      <c r="V10" s="12">
        <v>44.702172044409927</v>
      </c>
    </row>
    <row r="11" spans="2:22" x14ac:dyDescent="0.25">
      <c r="B11" s="10" t="s">
        <v>21</v>
      </c>
      <c r="C11" s="13">
        <v>1.0628</v>
      </c>
      <c r="D11" s="13">
        <v>1.0216999999999998</v>
      </c>
      <c r="E11" s="17"/>
      <c r="F11" s="17"/>
      <c r="G11" s="17"/>
      <c r="H11" s="17"/>
      <c r="I11" s="13">
        <v>7.0400000000000004E-2</v>
      </c>
      <c r="J11" s="13">
        <v>6.8930000000000005E-2</v>
      </c>
      <c r="K11" s="13"/>
      <c r="L11" s="13">
        <v>7.6780000000000001E-2</v>
      </c>
      <c r="M11" s="13">
        <v>7.6500000000000012E-2</v>
      </c>
      <c r="N11" s="13"/>
      <c r="O11" s="13">
        <v>8.2220000000000001E-2</v>
      </c>
      <c r="P11" s="13">
        <v>8.0200000000000007E-2</v>
      </c>
      <c r="Q11" s="13"/>
      <c r="R11" s="13">
        <v>8.6159999999999987E-2</v>
      </c>
      <c r="S11" s="13">
        <v>8.4939999999999988E-2</v>
      </c>
      <c r="T11" s="13"/>
      <c r="U11" s="13">
        <v>9.4469999999999985E-2</v>
      </c>
      <c r="V11" s="13">
        <v>9.2789999999999984E-2</v>
      </c>
    </row>
    <row r="12" spans="2:22" x14ac:dyDescent="0.25">
      <c r="B12" s="11"/>
      <c r="D12" s="11"/>
      <c r="J12" s="11"/>
      <c r="L12" s="11"/>
      <c r="N12" s="11"/>
      <c r="P12" s="11"/>
      <c r="R12" s="11"/>
      <c r="T12" s="11"/>
      <c r="V12" s="11"/>
    </row>
    <row r="13" spans="2:22" x14ac:dyDescent="0.25">
      <c r="B13" s="9" t="s">
        <v>23</v>
      </c>
      <c r="C13" s="13"/>
      <c r="D13" s="11"/>
      <c r="I13" s="13"/>
      <c r="J13" s="11"/>
      <c r="K13" s="13"/>
      <c r="L13" s="11"/>
      <c r="M13" s="13"/>
      <c r="N13" s="11"/>
      <c r="O13" s="13"/>
      <c r="P13" s="11"/>
      <c r="Q13" s="13"/>
      <c r="R13" s="11"/>
      <c r="S13" s="13"/>
      <c r="T13" s="11"/>
      <c r="U13" s="13"/>
      <c r="V13" s="11"/>
    </row>
    <row r="14" spans="2:22" x14ac:dyDescent="0.25">
      <c r="B14" s="10" t="s">
        <v>20</v>
      </c>
      <c r="C14" s="12">
        <v>460</v>
      </c>
      <c r="D14" s="12">
        <v>450</v>
      </c>
      <c r="I14" s="12">
        <v>625</v>
      </c>
      <c r="J14" s="12">
        <v>620</v>
      </c>
      <c r="K14" s="13"/>
      <c r="L14" s="12">
        <v>675</v>
      </c>
      <c r="M14" s="12">
        <v>675</v>
      </c>
      <c r="N14" s="12"/>
      <c r="O14" s="12">
        <v>711.25</v>
      </c>
      <c r="P14" s="12">
        <v>700</v>
      </c>
      <c r="Q14" s="12"/>
      <c r="R14" s="12">
        <v>745.25</v>
      </c>
      <c r="S14" s="12">
        <v>738</v>
      </c>
      <c r="T14" s="12"/>
      <c r="U14" s="12">
        <v>812.49909244030971</v>
      </c>
      <c r="V14" s="12">
        <v>799.74909244030971</v>
      </c>
    </row>
    <row r="15" spans="2:22" x14ac:dyDescent="0.25">
      <c r="B15" s="10" t="s">
        <v>24</v>
      </c>
      <c r="D15" s="11"/>
      <c r="J15" s="11"/>
      <c r="L15" s="11"/>
      <c r="N15" s="11"/>
      <c r="P15" s="11"/>
      <c r="R15" s="11"/>
      <c r="T15" s="11"/>
      <c r="V15" s="11"/>
    </row>
    <row r="16" spans="2:22" x14ac:dyDescent="0.25">
      <c r="B16" s="10" t="s">
        <v>25</v>
      </c>
      <c r="C16" s="13">
        <v>0.28050000000000003</v>
      </c>
      <c r="D16" s="13">
        <v>0.27500000000000002</v>
      </c>
      <c r="I16" s="13">
        <v>0.26089999999999997</v>
      </c>
      <c r="J16" s="13">
        <v>0.25650000000000001</v>
      </c>
      <c r="K16" s="13"/>
      <c r="L16" s="13">
        <v>0.2828</v>
      </c>
      <c r="M16" s="13">
        <v>0.2797</v>
      </c>
      <c r="N16" s="13"/>
      <c r="O16" s="13">
        <v>0.29699999999999999</v>
      </c>
      <c r="P16" s="13">
        <v>0.29370000000000002</v>
      </c>
      <c r="Q16" s="13"/>
      <c r="R16" s="13">
        <v>0.31290000000000001</v>
      </c>
      <c r="S16" s="13">
        <v>0.30960000000000004</v>
      </c>
      <c r="T16" s="13"/>
      <c r="U16" s="13">
        <v>0.34270000000000006</v>
      </c>
      <c r="V16" s="13">
        <v>0.33740000000000003</v>
      </c>
    </row>
    <row r="17" spans="2:22" x14ac:dyDescent="0.25">
      <c r="B17" s="10" t="s">
        <v>26</v>
      </c>
      <c r="C17" s="13">
        <v>0.20550000000000002</v>
      </c>
      <c r="D17" s="13">
        <v>0.20150000000000001</v>
      </c>
      <c r="I17" s="13">
        <v>0.19120000000000001</v>
      </c>
      <c r="J17" s="13">
        <v>0.18790000000000001</v>
      </c>
      <c r="K17" s="13"/>
      <c r="L17" s="13">
        <v>0.20720000000000002</v>
      </c>
      <c r="M17" s="13">
        <v>0.20490000000000003</v>
      </c>
      <c r="N17" s="13"/>
      <c r="O17" s="13">
        <v>0.2175</v>
      </c>
      <c r="P17" s="13">
        <v>0.21510000000000001</v>
      </c>
      <c r="Q17" s="13"/>
      <c r="R17" s="13">
        <v>0.22920000000000001</v>
      </c>
      <c r="S17" s="13">
        <v>0.22670000000000001</v>
      </c>
      <c r="T17" s="13"/>
      <c r="U17" s="13">
        <v>0.25090000000000001</v>
      </c>
      <c r="V17" s="13">
        <v>0.247</v>
      </c>
    </row>
    <row r="18" spans="2:22" x14ac:dyDescent="0.25">
      <c r="B18" s="10" t="s">
        <v>27</v>
      </c>
      <c r="C18" s="13">
        <v>4.4199999999999996E-2</v>
      </c>
      <c r="D18" s="13">
        <v>4.3299999999999998E-2</v>
      </c>
      <c r="I18" s="13">
        <v>4.0999999999999995E-2</v>
      </c>
      <c r="J18" s="13">
        <v>4.0299999999999996E-2</v>
      </c>
      <c r="K18" s="13"/>
      <c r="L18" s="13">
        <v>4.4400000000000002E-2</v>
      </c>
      <c r="M18" s="13">
        <v>4.4000000000000004E-2</v>
      </c>
      <c r="N18" s="13"/>
      <c r="O18" s="13">
        <v>4.6699999999999998E-2</v>
      </c>
      <c r="P18" s="13">
        <v>4.6100000000000002E-2</v>
      </c>
      <c r="Q18" s="13"/>
      <c r="R18" s="13">
        <v>4.9100000000000005E-2</v>
      </c>
      <c r="S18" s="13">
        <v>4.8600000000000004E-2</v>
      </c>
      <c r="T18" s="13"/>
      <c r="U18" s="13">
        <v>5.3800000000000001E-2</v>
      </c>
      <c r="V18" s="13">
        <v>5.3000000000000005E-2</v>
      </c>
    </row>
  </sheetData>
  <printOptions horizontalCentered="1"/>
  <pageMargins left="0.7" right="0.7" top="0.75" bottom="0.75" header="0.3" footer="0.3"/>
  <pageSetup scale="51" orientation="landscape" r:id="rId1"/>
  <headerFooter>
    <oddHeader>&amp;RCASE NO. 2017-00349
ATTACHMENT 1
TO STAFF DR NO. 2-14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18"/>
  <sheetViews>
    <sheetView view="pageBreakPreview" zoomScaleNormal="100" zoomScaleSheetLayoutView="100" workbookViewId="0">
      <pane xSplit="3" topLeftCell="D1" activePane="topRight" state="frozen"/>
      <selection activeCell="B31" sqref="B31"/>
      <selection pane="topRight" activeCell="B31" sqref="B31"/>
    </sheetView>
  </sheetViews>
  <sheetFormatPr defaultRowHeight="15" x14ac:dyDescent="0.25"/>
  <cols>
    <col min="3" max="3" width="27.140625" bestFit="1" customWidth="1"/>
  </cols>
  <sheetData>
    <row r="1" spans="3:20" x14ac:dyDescent="0.25">
      <c r="C1" t="s">
        <v>0</v>
      </c>
    </row>
    <row r="2" spans="3:20" x14ac:dyDescent="0.25">
      <c r="C2" t="s">
        <v>18</v>
      </c>
    </row>
    <row r="4" spans="3:20" x14ac:dyDescent="0.25">
      <c r="D4" s="1">
        <v>2012</v>
      </c>
      <c r="E4" s="1"/>
      <c r="F4" s="1"/>
      <c r="G4" s="1">
        <v>2013</v>
      </c>
      <c r="H4" s="1"/>
      <c r="I4" s="1"/>
      <c r="J4" s="1">
        <v>2014</v>
      </c>
      <c r="K4" s="1"/>
      <c r="L4" s="1"/>
      <c r="M4" s="1">
        <v>2015</v>
      </c>
      <c r="N4" s="1"/>
      <c r="O4" s="1"/>
      <c r="P4" s="1">
        <v>2016</v>
      </c>
      <c r="Q4" s="1"/>
      <c r="R4" s="1"/>
      <c r="S4" s="1">
        <v>2017</v>
      </c>
      <c r="T4" s="1"/>
    </row>
    <row r="5" spans="3:20" x14ac:dyDescent="0.25">
      <c r="D5" s="1" t="s">
        <v>17</v>
      </c>
      <c r="E5" s="1" t="s">
        <v>5</v>
      </c>
      <c r="F5" s="1"/>
      <c r="G5" s="1" t="s">
        <v>17</v>
      </c>
      <c r="H5" s="1" t="s">
        <v>5</v>
      </c>
      <c r="I5" s="1"/>
      <c r="J5" s="1" t="s">
        <v>17</v>
      </c>
      <c r="K5" s="1" t="s">
        <v>5</v>
      </c>
      <c r="L5" s="1"/>
      <c r="M5" s="1" t="s">
        <v>17</v>
      </c>
      <c r="N5" s="1" t="s">
        <v>5</v>
      </c>
      <c r="O5" s="1"/>
      <c r="P5" s="1" t="s">
        <v>17</v>
      </c>
      <c r="Q5" s="1" t="s">
        <v>5</v>
      </c>
      <c r="R5" s="1"/>
      <c r="S5" s="1" t="s">
        <v>17</v>
      </c>
      <c r="T5" s="1" t="s">
        <v>5</v>
      </c>
    </row>
    <row r="6" spans="3:20" x14ac:dyDescent="0.25">
      <c r="C6" s="18" t="s">
        <v>19</v>
      </c>
      <c r="D6" s="4"/>
      <c r="E6" s="19"/>
      <c r="F6" s="4"/>
    </row>
    <row r="7" spans="3:20" x14ac:dyDescent="0.25">
      <c r="C7" s="20" t="s">
        <v>20</v>
      </c>
      <c r="D7" s="12">
        <v>17.5</v>
      </c>
      <c r="E7" s="12">
        <v>17.25</v>
      </c>
      <c r="G7" s="12">
        <v>18</v>
      </c>
      <c r="H7" s="12">
        <v>17.75</v>
      </c>
      <c r="J7" s="12">
        <v>18.75</v>
      </c>
      <c r="K7" s="12">
        <v>18.5</v>
      </c>
      <c r="M7" s="12">
        <v>19.5</v>
      </c>
      <c r="N7" s="25">
        <v>19</v>
      </c>
      <c r="P7" s="26">
        <v>20</v>
      </c>
      <c r="Q7" s="25">
        <v>20</v>
      </c>
      <c r="S7" s="26">
        <v>21.25</v>
      </c>
      <c r="T7" s="26">
        <v>21</v>
      </c>
    </row>
    <row r="8" spans="3:20" x14ac:dyDescent="0.25">
      <c r="C8" s="20" t="s">
        <v>29</v>
      </c>
      <c r="D8" s="21">
        <v>5.2920000000000002E-2</v>
      </c>
      <c r="E8" s="21">
        <v>4.1509999999999998E-2</v>
      </c>
      <c r="G8" s="21">
        <v>4.9939999999999998E-2</v>
      </c>
      <c r="H8" s="21">
        <v>4.888E-2</v>
      </c>
      <c r="J8" s="21">
        <v>7.6770000000000005E-2</v>
      </c>
      <c r="K8" s="21">
        <v>6.9800000000000001E-2</v>
      </c>
      <c r="M8" s="21">
        <v>9.0029999999999999E-2</v>
      </c>
      <c r="N8" s="21">
        <v>8.6510000000000004E-2</v>
      </c>
      <c r="P8" s="21">
        <v>0.10748000000000001</v>
      </c>
      <c r="Q8" s="4">
        <v>9.7740000000000007E-2</v>
      </c>
      <c r="S8" s="21">
        <v>0.13041999999999998</v>
      </c>
      <c r="T8" s="21">
        <v>0.12207999999999999</v>
      </c>
    </row>
    <row r="9" spans="3:20" x14ac:dyDescent="0.25">
      <c r="C9" s="4"/>
      <c r="D9" s="14"/>
      <c r="E9" s="14"/>
      <c r="G9" s="14"/>
      <c r="H9" s="14"/>
      <c r="J9" s="14"/>
      <c r="K9" s="14"/>
      <c r="M9" s="14"/>
      <c r="N9" s="4"/>
      <c r="P9" s="14"/>
      <c r="Q9" s="4"/>
      <c r="S9" s="14"/>
      <c r="T9" s="4"/>
    </row>
    <row r="10" spans="3:20" x14ac:dyDescent="0.25">
      <c r="C10" s="18" t="s">
        <v>22</v>
      </c>
      <c r="D10" s="14"/>
      <c r="E10" s="14"/>
      <c r="G10" s="14"/>
      <c r="H10" s="14"/>
      <c r="J10" s="14"/>
      <c r="K10" s="14"/>
      <c r="M10" s="14"/>
      <c r="N10" s="4"/>
      <c r="P10" s="14"/>
      <c r="Q10" s="4"/>
      <c r="S10" s="14"/>
      <c r="T10" s="4"/>
    </row>
    <row r="11" spans="3:20" x14ac:dyDescent="0.25">
      <c r="C11" s="20" t="s">
        <v>20</v>
      </c>
      <c r="D11" s="12">
        <v>34.5</v>
      </c>
      <c r="E11" s="12">
        <v>33.5</v>
      </c>
      <c r="G11" s="12">
        <v>35.5</v>
      </c>
      <c r="H11" s="12">
        <v>35</v>
      </c>
      <c r="J11" s="12">
        <v>38</v>
      </c>
      <c r="K11" s="12">
        <v>37</v>
      </c>
      <c r="M11" s="12">
        <v>39.75</v>
      </c>
      <c r="N11" s="25">
        <v>38.25</v>
      </c>
      <c r="P11" s="26">
        <v>41</v>
      </c>
      <c r="Q11" s="25">
        <v>40.25</v>
      </c>
      <c r="S11" s="26">
        <v>44.25</v>
      </c>
      <c r="T11" s="26">
        <v>43</v>
      </c>
    </row>
    <row r="12" spans="3:20" x14ac:dyDescent="0.25">
      <c r="C12" s="20" t="s">
        <v>29</v>
      </c>
      <c r="D12" s="21">
        <v>6.0019999999999997E-2</v>
      </c>
      <c r="E12" s="21">
        <v>5.6999999999999995E-2</v>
      </c>
      <c r="G12" s="21">
        <v>6.0299999999999999E-2</v>
      </c>
      <c r="H12" s="21">
        <v>5.8500000000000003E-2</v>
      </c>
      <c r="J12" s="21">
        <v>6.8010000000000001E-2</v>
      </c>
      <c r="K12" s="21">
        <v>6.3509999999999997E-2</v>
      </c>
      <c r="M12" s="21">
        <v>7.1340000000000001E-2</v>
      </c>
      <c r="N12" s="21">
        <v>6.7779999999999993E-2</v>
      </c>
      <c r="P12" s="21">
        <v>7.5440000000000007E-2</v>
      </c>
      <c r="Q12" s="4">
        <v>7.1430000000000007E-2</v>
      </c>
      <c r="S12" s="21">
        <v>8.2099999999999992E-2</v>
      </c>
      <c r="T12" s="21">
        <v>7.7079999999999996E-2</v>
      </c>
    </row>
    <row r="13" spans="3:20" x14ac:dyDescent="0.25">
      <c r="C13" s="4"/>
      <c r="D13" s="14"/>
      <c r="E13" s="14"/>
      <c r="G13" s="14"/>
      <c r="H13" s="14"/>
      <c r="J13" s="14"/>
      <c r="K13" s="14"/>
      <c r="M13" s="14"/>
      <c r="N13" s="4"/>
      <c r="P13" s="14"/>
      <c r="Q13" s="4"/>
      <c r="S13" s="14"/>
      <c r="T13" s="4"/>
    </row>
    <row r="14" spans="3:20" x14ac:dyDescent="0.25">
      <c r="C14" s="18" t="s">
        <v>30</v>
      </c>
      <c r="D14" s="22"/>
      <c r="E14" s="22"/>
      <c r="G14" s="22"/>
      <c r="H14" s="22"/>
      <c r="J14" s="22"/>
      <c r="K14" s="22"/>
      <c r="M14" s="22"/>
      <c r="N14" s="4"/>
      <c r="P14" s="22"/>
      <c r="Q14" s="4"/>
      <c r="S14" s="22"/>
      <c r="T14" s="4"/>
    </row>
    <row r="15" spans="3:20" x14ac:dyDescent="0.25">
      <c r="C15" s="20" t="s">
        <v>20</v>
      </c>
      <c r="D15" s="23">
        <v>623</v>
      </c>
      <c r="E15" s="23">
        <v>607</v>
      </c>
      <c r="G15" s="23">
        <v>625</v>
      </c>
      <c r="H15" s="23">
        <v>622</v>
      </c>
      <c r="J15" s="23">
        <v>675</v>
      </c>
      <c r="K15" s="23">
        <v>665</v>
      </c>
      <c r="M15" s="23">
        <v>714.5</v>
      </c>
      <c r="N15" s="25">
        <v>690.5</v>
      </c>
      <c r="P15" s="27">
        <v>743.5</v>
      </c>
      <c r="Q15" s="25">
        <v>735</v>
      </c>
      <c r="S15" s="27">
        <v>811.5</v>
      </c>
      <c r="T15" s="27">
        <v>802.75</v>
      </c>
    </row>
    <row r="16" spans="3:20" x14ac:dyDescent="0.25">
      <c r="C16" s="20" t="s">
        <v>31</v>
      </c>
      <c r="D16" s="24">
        <v>0.14550000000000002</v>
      </c>
      <c r="E16" s="24">
        <v>0.1351</v>
      </c>
      <c r="G16" s="24">
        <v>0.14599999999999999</v>
      </c>
      <c r="H16" s="24">
        <v>0.14019999999999999</v>
      </c>
      <c r="J16" s="24">
        <v>0.1678</v>
      </c>
      <c r="K16" s="24">
        <v>0.157</v>
      </c>
      <c r="M16" s="24">
        <v>0.1789</v>
      </c>
      <c r="N16" s="24">
        <v>0.17349999999999999</v>
      </c>
      <c r="P16" s="24">
        <v>0.19749999999999998</v>
      </c>
      <c r="Q16" s="4">
        <v>0.18909999999999999</v>
      </c>
      <c r="S16" s="24">
        <v>0.2243</v>
      </c>
      <c r="T16" s="24">
        <v>0.21239999999999998</v>
      </c>
    </row>
    <row r="17" spans="3:20" x14ac:dyDescent="0.25">
      <c r="C17" s="20" t="s">
        <v>31</v>
      </c>
      <c r="D17" s="24">
        <v>0.10590000000000001</v>
      </c>
      <c r="E17" s="24">
        <v>9.8299999999999998E-2</v>
      </c>
      <c r="G17" s="24">
        <v>0.1062</v>
      </c>
      <c r="H17" s="24">
        <v>0.10199999999999999</v>
      </c>
      <c r="J17" s="24">
        <v>0.12209999999999999</v>
      </c>
      <c r="K17" s="24">
        <v>0.1142</v>
      </c>
      <c r="M17" s="24">
        <v>0.13009999999999999</v>
      </c>
      <c r="N17" s="24">
        <v>0.12620000000000001</v>
      </c>
      <c r="P17" s="24">
        <v>0.14369999999999999</v>
      </c>
      <c r="Q17" s="4">
        <v>0.13750000000000001</v>
      </c>
      <c r="S17" s="24">
        <v>0.16310000000000002</v>
      </c>
      <c r="T17" s="24">
        <v>0.15440000000000001</v>
      </c>
    </row>
    <row r="18" spans="3:20" x14ac:dyDescent="0.25">
      <c r="C18" s="20" t="s">
        <v>31</v>
      </c>
      <c r="D18" s="24">
        <v>1.6800000000000002E-2</v>
      </c>
      <c r="E18" s="24">
        <v>1.5600000000000001E-2</v>
      </c>
      <c r="G18" s="24">
        <v>1.6899999999999998E-2</v>
      </c>
      <c r="H18" s="24">
        <v>1.6199999999999999E-2</v>
      </c>
      <c r="J18" s="24">
        <v>1.9400000000000001E-2</v>
      </c>
      <c r="K18" s="24">
        <v>1.8099999999999998E-2</v>
      </c>
      <c r="M18" s="24">
        <v>2.06E-2</v>
      </c>
      <c r="N18" s="24">
        <v>0.02</v>
      </c>
      <c r="P18" s="24">
        <v>2.2800000000000001E-2</v>
      </c>
      <c r="Q18" s="4">
        <v>2.18E-2</v>
      </c>
      <c r="S18" s="24">
        <v>2.5899999999999999E-2</v>
      </c>
      <c r="T18" s="24">
        <v>2.4500000000000001E-2</v>
      </c>
    </row>
  </sheetData>
  <printOptions horizontalCentered="1"/>
  <pageMargins left="0.7" right="0.7" top="0.75" bottom="0.75" header="0.3" footer="0.3"/>
  <pageSetup scale="60" orientation="landscape" r:id="rId1"/>
  <headerFooter>
    <oddHeader>&amp;RCASE NO. 2017-00349
ATTACHMENT 1
TO STAFF DR NO. 2-14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Normal="100" zoomScaleSheetLayoutView="100" workbookViewId="0">
      <pane xSplit="2" topLeftCell="C1" activePane="topRight" state="frozen"/>
      <selection activeCell="B31" sqref="B31"/>
      <selection pane="topRight" activeCell="B31" sqref="B31"/>
    </sheetView>
  </sheetViews>
  <sheetFormatPr defaultRowHeight="15" x14ac:dyDescent="0.25"/>
  <cols>
    <col min="2" max="2" width="23.42578125" bestFit="1" customWidth="1"/>
  </cols>
  <sheetData>
    <row r="1" spans="2:11" x14ac:dyDescent="0.25">
      <c r="B1" t="s">
        <v>34</v>
      </c>
    </row>
    <row r="2" spans="2:11" x14ac:dyDescent="0.25">
      <c r="B2" t="s">
        <v>18</v>
      </c>
    </row>
    <row r="3" spans="2:11" x14ac:dyDescent="0.25">
      <c r="D3" s="1">
        <v>2015</v>
      </c>
      <c r="E3" s="1"/>
      <c r="F3" s="1"/>
      <c r="G3" s="1">
        <v>2016</v>
      </c>
      <c r="H3" s="1"/>
      <c r="I3" s="1"/>
      <c r="J3" s="1">
        <v>2017</v>
      </c>
      <c r="K3" s="1"/>
    </row>
    <row r="4" spans="2:11" x14ac:dyDescent="0.25">
      <c r="D4" s="1" t="s">
        <v>17</v>
      </c>
      <c r="E4" s="1" t="s">
        <v>5</v>
      </c>
      <c r="F4" s="1"/>
      <c r="G4" s="1" t="s">
        <v>17</v>
      </c>
      <c r="H4" s="1" t="s">
        <v>5</v>
      </c>
      <c r="I4" s="1"/>
      <c r="J4" s="1" t="s">
        <v>17</v>
      </c>
      <c r="K4" s="1" t="s">
        <v>5</v>
      </c>
    </row>
    <row r="5" spans="2:11" x14ac:dyDescent="0.25">
      <c r="B5" s="18" t="s">
        <v>19</v>
      </c>
      <c r="C5" s="18"/>
      <c r="D5" s="4"/>
      <c r="E5" s="19"/>
      <c r="F5" s="4"/>
    </row>
    <row r="6" spans="2:11" x14ac:dyDescent="0.25">
      <c r="B6" s="20" t="s">
        <v>20</v>
      </c>
      <c r="C6" s="20"/>
      <c r="D6" s="26">
        <v>15.5</v>
      </c>
      <c r="E6" s="26">
        <v>15.5</v>
      </c>
      <c r="G6" s="26">
        <v>16</v>
      </c>
      <c r="H6" s="26">
        <v>16</v>
      </c>
      <c r="I6" s="26"/>
      <c r="J6" s="26">
        <v>16.5</v>
      </c>
      <c r="K6" s="26">
        <v>16.5</v>
      </c>
    </row>
    <row r="7" spans="2:11" x14ac:dyDescent="0.25">
      <c r="B7" s="20" t="s">
        <v>29</v>
      </c>
      <c r="C7" s="20"/>
      <c r="D7" s="28">
        <v>0.15103</v>
      </c>
      <c r="E7" s="28">
        <v>0.14241000000000001</v>
      </c>
      <c r="G7" s="28">
        <v>0.17251</v>
      </c>
      <c r="H7" s="28">
        <v>0.16331000000000001</v>
      </c>
      <c r="I7" s="28"/>
      <c r="J7" s="28">
        <v>0.20524999999999999</v>
      </c>
      <c r="K7" s="28">
        <v>0.19570000000000001</v>
      </c>
    </row>
    <row r="8" spans="2:11" x14ac:dyDescent="0.25">
      <c r="B8" s="4"/>
      <c r="C8" s="4"/>
      <c r="D8" s="29"/>
      <c r="E8" s="29"/>
      <c r="G8" s="29"/>
      <c r="H8" s="29"/>
      <c r="I8" s="29"/>
      <c r="J8" s="29"/>
      <c r="K8" s="29"/>
    </row>
    <row r="9" spans="2:11" x14ac:dyDescent="0.25">
      <c r="B9" s="18" t="s">
        <v>22</v>
      </c>
      <c r="C9" s="18"/>
      <c r="D9" s="29"/>
      <c r="E9" s="29"/>
      <c r="G9" s="29"/>
      <c r="H9" s="29"/>
      <c r="I9" s="29"/>
      <c r="J9" s="29"/>
      <c r="K9" s="29"/>
    </row>
    <row r="10" spans="2:11" x14ac:dyDescent="0.25">
      <c r="B10" s="20" t="s">
        <v>20</v>
      </c>
      <c r="C10" s="20"/>
      <c r="D10" s="26">
        <v>39</v>
      </c>
      <c r="E10" s="26">
        <v>38.25</v>
      </c>
      <c r="G10" s="26">
        <v>41.5</v>
      </c>
      <c r="H10" s="26">
        <v>40.75</v>
      </c>
      <c r="I10" s="26"/>
      <c r="J10" s="26">
        <v>44.75</v>
      </c>
      <c r="K10" s="26">
        <v>44</v>
      </c>
    </row>
    <row r="11" spans="2:11" x14ac:dyDescent="0.25">
      <c r="B11" s="20" t="s">
        <v>29</v>
      </c>
      <c r="C11" s="20"/>
      <c r="D11" s="28">
        <v>0.11605</v>
      </c>
      <c r="E11" s="28">
        <v>0.11375</v>
      </c>
      <c r="G11" s="28">
        <v>0.12529999999999999</v>
      </c>
      <c r="H11" s="28">
        <v>0.12253</v>
      </c>
      <c r="I11" s="28"/>
      <c r="J11" s="28">
        <v>0.13733000000000001</v>
      </c>
      <c r="K11" s="28">
        <v>0.13458000000000001</v>
      </c>
    </row>
    <row r="12" spans="2:11" x14ac:dyDescent="0.25">
      <c r="B12" s="4"/>
      <c r="C12" s="4"/>
      <c r="D12" s="29"/>
      <c r="E12" s="29"/>
      <c r="G12" s="29"/>
      <c r="H12" s="29"/>
      <c r="I12" s="29"/>
      <c r="J12" s="29"/>
      <c r="K12" s="29"/>
    </row>
    <row r="13" spans="2:11" x14ac:dyDescent="0.25">
      <c r="B13" s="18" t="s">
        <v>32</v>
      </c>
      <c r="C13" s="18"/>
      <c r="D13" s="30"/>
      <c r="E13" s="30"/>
      <c r="G13" s="30"/>
      <c r="H13" s="30"/>
      <c r="I13" s="30"/>
      <c r="J13" s="30"/>
      <c r="K13" s="30"/>
    </row>
    <row r="14" spans="2:11" x14ac:dyDescent="0.25">
      <c r="B14" s="20" t="s">
        <v>20</v>
      </c>
      <c r="C14" s="20"/>
      <c r="D14" s="26">
        <v>343.25</v>
      </c>
      <c r="E14" s="26">
        <v>336.5</v>
      </c>
      <c r="G14" s="26">
        <v>372.5</v>
      </c>
      <c r="H14" s="26">
        <v>364</v>
      </c>
      <c r="I14" s="26"/>
      <c r="J14" s="26">
        <v>417.5</v>
      </c>
      <c r="K14" s="26">
        <v>407</v>
      </c>
    </row>
    <row r="15" spans="2:11" x14ac:dyDescent="0.25">
      <c r="B15" s="20" t="s">
        <v>29</v>
      </c>
      <c r="C15" s="20"/>
      <c r="D15" s="28">
        <v>8.2650000000000001E-2</v>
      </c>
      <c r="E15" s="28">
        <v>8.1369999999999998E-2</v>
      </c>
      <c r="G15" s="28">
        <v>8.8120000000000004E-2</v>
      </c>
      <c r="H15" s="28">
        <v>8.6540000000000006E-2</v>
      </c>
      <c r="I15" s="28"/>
      <c r="J15" s="28">
        <v>9.3259999999999996E-2</v>
      </c>
      <c r="K15" s="28">
        <v>9.2069999999999999E-2</v>
      </c>
    </row>
    <row r="16" spans="2:11" x14ac:dyDescent="0.25">
      <c r="B16" s="18" t="s">
        <v>33</v>
      </c>
      <c r="C16" s="20"/>
      <c r="D16" s="24"/>
      <c r="E16" s="24"/>
      <c r="G16" s="24"/>
      <c r="H16" s="24"/>
      <c r="I16" s="24"/>
      <c r="J16" s="24"/>
      <c r="K16" s="24"/>
    </row>
    <row r="17" spans="2:11" x14ac:dyDescent="0.25">
      <c r="B17" s="20" t="s">
        <v>20</v>
      </c>
      <c r="C17" s="20"/>
      <c r="D17" s="26">
        <v>111</v>
      </c>
      <c r="E17" s="26">
        <v>109.25</v>
      </c>
      <c r="G17" s="26">
        <v>118</v>
      </c>
      <c r="H17" s="26">
        <v>116</v>
      </c>
      <c r="I17" s="26"/>
      <c r="J17" s="26">
        <v>126.75</v>
      </c>
      <c r="K17" s="26">
        <v>124.5</v>
      </c>
    </row>
    <row r="18" spans="2:11" x14ac:dyDescent="0.25">
      <c r="B18" s="20" t="s">
        <v>29</v>
      </c>
      <c r="C18" s="4"/>
      <c r="D18" s="28">
        <v>0.10213999999999999</v>
      </c>
      <c r="E18" s="28">
        <v>0.10043000000000001</v>
      </c>
      <c r="G18" s="28">
        <v>0.11001</v>
      </c>
      <c r="H18" s="28">
        <v>0.1077</v>
      </c>
      <c r="I18" s="28"/>
      <c r="J18" s="28">
        <v>0.1197</v>
      </c>
      <c r="K18" s="28">
        <v>0.11774</v>
      </c>
    </row>
  </sheetData>
  <printOptions horizontalCentered="1"/>
  <pageMargins left="0.7" right="0.7" top="0.75" bottom="0.75" header="0.3" footer="0.3"/>
  <pageSetup scale="80" orientation="landscape" r:id="rId1"/>
  <headerFooter>
    <oddHeader>&amp;RCASE NO. 2017-00349
ATTACHMENT 1
TO STAFF DR NO. 2-14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3"/>
  <sheetViews>
    <sheetView view="pageBreakPreview" zoomScaleNormal="100" zoomScaleSheetLayoutView="100" workbookViewId="0">
      <selection activeCell="B31" sqref="B31"/>
    </sheetView>
  </sheetViews>
  <sheetFormatPr defaultRowHeight="15" x14ac:dyDescent="0.25"/>
  <cols>
    <col min="2" max="2" width="6.140625" bestFit="1" customWidth="1"/>
    <col min="3" max="3" width="18.140625" bestFit="1" customWidth="1"/>
  </cols>
  <sheetData>
    <row r="1" spans="2:23" x14ac:dyDescent="0.25">
      <c r="C1" t="s">
        <v>44</v>
      </c>
    </row>
    <row r="2" spans="2:23" x14ac:dyDescent="0.25">
      <c r="C2" t="s">
        <v>18</v>
      </c>
    </row>
    <row r="4" spans="2:23" x14ac:dyDescent="0.25">
      <c r="D4" s="1">
        <v>2011</v>
      </c>
      <c r="E4" s="1"/>
      <c r="F4" s="1"/>
      <c r="G4" s="1">
        <v>2012</v>
      </c>
      <c r="H4" s="1"/>
      <c r="I4" s="1"/>
      <c r="J4" s="1">
        <v>2013</v>
      </c>
      <c r="K4" s="1"/>
      <c r="L4" s="1"/>
      <c r="M4" s="1">
        <v>2014</v>
      </c>
      <c r="N4" s="1"/>
      <c r="O4" s="1"/>
      <c r="P4" s="1">
        <v>2015</v>
      </c>
      <c r="Q4" s="1"/>
      <c r="R4" s="1"/>
      <c r="S4" s="1">
        <v>2016</v>
      </c>
      <c r="T4" s="1"/>
      <c r="U4" s="1"/>
      <c r="V4" s="1">
        <v>2017</v>
      </c>
      <c r="W4" s="1"/>
    </row>
    <row r="5" spans="2:23" x14ac:dyDescent="0.25">
      <c r="D5" s="1" t="s">
        <v>17</v>
      </c>
      <c r="E5" s="1" t="s">
        <v>5</v>
      </c>
      <c r="F5" s="1"/>
      <c r="G5" s="1" t="s">
        <v>17</v>
      </c>
      <c r="H5" s="1" t="s">
        <v>5</v>
      </c>
      <c r="I5" s="1"/>
      <c r="J5" s="1" t="s">
        <v>17</v>
      </c>
      <c r="K5" s="1" t="s">
        <v>5</v>
      </c>
      <c r="L5" s="1"/>
      <c r="M5" s="1" t="s">
        <v>17</v>
      </c>
      <c r="N5" s="1" t="s">
        <v>5</v>
      </c>
      <c r="O5" s="1"/>
      <c r="P5" s="1" t="s">
        <v>17</v>
      </c>
      <c r="Q5" s="1" t="s">
        <v>5</v>
      </c>
      <c r="R5" s="1"/>
      <c r="S5" s="1" t="s">
        <v>17</v>
      </c>
      <c r="T5" s="1" t="s">
        <v>5</v>
      </c>
      <c r="U5" s="1"/>
      <c r="V5" s="1" t="s">
        <v>17</v>
      </c>
      <c r="W5" s="1" t="s">
        <v>5</v>
      </c>
    </row>
    <row r="8" spans="2:23" x14ac:dyDescent="0.25">
      <c r="B8" s="31" t="s">
        <v>35</v>
      </c>
      <c r="C8" s="31" t="s">
        <v>36</v>
      </c>
      <c r="D8" s="6">
        <v>13</v>
      </c>
      <c r="E8" s="6">
        <v>13.5</v>
      </c>
      <c r="F8" s="6"/>
      <c r="G8" s="6">
        <v>13</v>
      </c>
      <c r="H8" s="6">
        <v>13</v>
      </c>
      <c r="I8" s="6"/>
      <c r="J8" s="6">
        <v>13.5</v>
      </c>
      <c r="K8" s="6">
        <v>13.5</v>
      </c>
      <c r="L8" s="6"/>
      <c r="M8" s="6">
        <v>14</v>
      </c>
      <c r="N8" s="6">
        <v>14</v>
      </c>
      <c r="O8" s="6"/>
      <c r="P8" s="6">
        <v>14.5</v>
      </c>
      <c r="Q8" s="6">
        <v>14</v>
      </c>
      <c r="R8" s="6"/>
      <c r="S8" s="6">
        <v>14.5</v>
      </c>
      <c r="T8" s="6">
        <v>14.5</v>
      </c>
      <c r="U8" s="6"/>
      <c r="V8" s="6">
        <v>15</v>
      </c>
      <c r="W8" s="6">
        <v>15</v>
      </c>
    </row>
    <row r="9" spans="2:23" x14ac:dyDescent="0.25">
      <c r="B9" s="31"/>
      <c r="C9" s="31" t="s">
        <v>37</v>
      </c>
      <c r="D9" s="7">
        <v>0.32444000000000001</v>
      </c>
      <c r="E9" s="7">
        <v>0.31666</v>
      </c>
      <c r="F9" s="7"/>
      <c r="G9" s="7">
        <v>0.32092999999999999</v>
      </c>
      <c r="H9" s="7">
        <v>0.32089000000000001</v>
      </c>
      <c r="I9" s="7"/>
      <c r="J9" s="7">
        <v>0.36220999999999998</v>
      </c>
      <c r="K9" s="7">
        <v>0.35374</v>
      </c>
      <c r="L9" s="7"/>
      <c r="M9" s="7">
        <v>0.35627999999999999</v>
      </c>
      <c r="N9" s="7">
        <v>0.35627999999999999</v>
      </c>
      <c r="O9" s="7"/>
      <c r="P9" s="7">
        <v>0.36252000000000001</v>
      </c>
      <c r="Q9" s="7">
        <v>0.35132999999999998</v>
      </c>
      <c r="R9" s="7"/>
      <c r="S9" s="7">
        <v>0.45505000000000001</v>
      </c>
      <c r="T9" s="7">
        <v>0.45505000000000001</v>
      </c>
      <c r="U9" s="7"/>
      <c r="V9" s="7">
        <v>0.46052999999999999</v>
      </c>
      <c r="W9" s="7">
        <v>0.46052999999999999</v>
      </c>
    </row>
    <row r="10" spans="2:23" x14ac:dyDescent="0.25">
      <c r="B10" s="31"/>
      <c r="C10" s="3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2:23" x14ac:dyDescent="0.25">
      <c r="B11" s="31" t="s">
        <v>38</v>
      </c>
      <c r="C11" s="31" t="s">
        <v>36</v>
      </c>
      <c r="D11" s="6">
        <v>13</v>
      </c>
      <c r="E11" s="6">
        <v>13.5</v>
      </c>
      <c r="F11" s="6"/>
      <c r="G11" s="6">
        <v>13</v>
      </c>
      <c r="H11" s="6">
        <v>13</v>
      </c>
      <c r="I11" s="6"/>
      <c r="J11" s="6">
        <v>13.5</v>
      </c>
      <c r="K11" s="6">
        <v>13.5</v>
      </c>
      <c r="L11" s="6"/>
      <c r="M11" s="6">
        <v>14</v>
      </c>
      <c r="N11" s="6">
        <v>14</v>
      </c>
      <c r="O11" s="6"/>
      <c r="P11" s="6">
        <v>14.5</v>
      </c>
      <c r="Q11" s="6">
        <v>14</v>
      </c>
      <c r="R11" s="6"/>
      <c r="S11" s="6">
        <v>14.5</v>
      </c>
      <c r="T11" s="6">
        <v>14.5</v>
      </c>
      <c r="U11" s="6"/>
      <c r="V11" s="6">
        <v>15</v>
      </c>
      <c r="W11" s="6">
        <v>15</v>
      </c>
    </row>
    <row r="12" spans="2:23" x14ac:dyDescent="0.25">
      <c r="B12" s="31"/>
      <c r="C12" s="31" t="s">
        <v>39</v>
      </c>
      <c r="D12" s="7">
        <v>0.52044000000000001</v>
      </c>
      <c r="E12" s="7">
        <v>0.50795999999999997</v>
      </c>
      <c r="F12" s="7"/>
      <c r="G12" s="7">
        <v>0.51482000000000006</v>
      </c>
      <c r="H12" s="7">
        <v>0.51473999999999998</v>
      </c>
      <c r="I12" s="7"/>
      <c r="J12" s="7">
        <v>0.58098000000000005</v>
      </c>
      <c r="K12" s="7">
        <v>0.56740000000000002</v>
      </c>
      <c r="L12" s="7"/>
      <c r="M12" s="7">
        <v>0.57108000000000003</v>
      </c>
      <c r="N12" s="7">
        <v>0.57108000000000003</v>
      </c>
      <c r="O12" s="7"/>
      <c r="P12" s="7">
        <v>0.57752999999999999</v>
      </c>
      <c r="Q12" s="7">
        <v>0.56316999999999995</v>
      </c>
      <c r="R12" s="7"/>
      <c r="S12" s="7">
        <v>0.72945000000000004</v>
      </c>
      <c r="T12" s="7">
        <v>0.72945000000000004</v>
      </c>
      <c r="U12" s="7"/>
      <c r="V12" s="7">
        <v>0.73823000000000005</v>
      </c>
      <c r="W12" s="7">
        <v>0.73823000000000005</v>
      </c>
    </row>
    <row r="13" spans="2:23" x14ac:dyDescent="0.25">
      <c r="B13" s="31"/>
      <c r="C13" s="31" t="s">
        <v>40</v>
      </c>
      <c r="D13" s="7">
        <v>0.48035</v>
      </c>
      <c r="E13" s="7">
        <v>0.46883000000000002</v>
      </c>
      <c r="F13" s="7"/>
      <c r="G13" s="7">
        <v>0.47516000000000003</v>
      </c>
      <c r="H13" s="7">
        <v>0.47509000000000001</v>
      </c>
      <c r="I13" s="7"/>
      <c r="J13" s="7">
        <v>0.53622999999999998</v>
      </c>
      <c r="K13" s="7">
        <v>0.52370000000000005</v>
      </c>
      <c r="L13" s="7"/>
      <c r="M13" s="7">
        <v>0.52714000000000005</v>
      </c>
      <c r="N13" s="7">
        <v>0.52714000000000005</v>
      </c>
      <c r="O13" s="7"/>
      <c r="P13" s="7">
        <v>0.53354999999999997</v>
      </c>
      <c r="Q13" s="7">
        <v>0.51983999999999997</v>
      </c>
      <c r="R13" s="7"/>
      <c r="S13" s="7">
        <v>0.67332999999999998</v>
      </c>
      <c r="T13" s="7">
        <v>0.67332999999999998</v>
      </c>
      <c r="U13" s="7"/>
      <c r="V13" s="7">
        <v>0.68142999999999998</v>
      </c>
      <c r="W13" s="7">
        <v>0.68142999999999998</v>
      </c>
    </row>
    <row r="14" spans="2:23" x14ac:dyDescent="0.25">
      <c r="B14" s="31"/>
      <c r="C14" s="3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x14ac:dyDescent="0.25">
      <c r="B15" s="31" t="s">
        <v>41</v>
      </c>
      <c r="C15" s="31" t="s">
        <v>36</v>
      </c>
      <c r="D15" s="6">
        <v>158.82</v>
      </c>
      <c r="E15" s="6">
        <v>164.93</v>
      </c>
      <c r="F15" s="6"/>
      <c r="G15" s="6">
        <v>158.82</v>
      </c>
      <c r="H15" s="6">
        <v>158.82</v>
      </c>
      <c r="I15" s="6"/>
      <c r="J15" s="6">
        <v>164.93</v>
      </c>
      <c r="K15" s="6">
        <v>164.93</v>
      </c>
      <c r="L15" s="6"/>
      <c r="M15" s="6">
        <v>171.04</v>
      </c>
      <c r="N15" s="6">
        <v>171.04</v>
      </c>
      <c r="O15" s="6"/>
      <c r="P15" s="6">
        <v>177.15</v>
      </c>
      <c r="Q15" s="6">
        <v>171.04</v>
      </c>
      <c r="R15" s="6"/>
      <c r="S15" s="6">
        <v>177.15</v>
      </c>
      <c r="T15" s="6">
        <v>177.15</v>
      </c>
      <c r="U15" s="6"/>
      <c r="V15" s="6">
        <v>183.26</v>
      </c>
      <c r="W15" s="6">
        <v>183.26</v>
      </c>
    </row>
    <row r="16" spans="2:23" x14ac:dyDescent="0.25">
      <c r="B16" s="31"/>
      <c r="C16" s="31" t="s">
        <v>37</v>
      </c>
      <c r="D16" s="7">
        <v>0.43997999999999998</v>
      </c>
      <c r="E16" s="7">
        <v>0.42942999999999998</v>
      </c>
      <c r="F16" s="7"/>
      <c r="G16" s="7">
        <v>0.43522</v>
      </c>
      <c r="H16" s="7">
        <v>0.43515999999999999</v>
      </c>
      <c r="I16" s="7"/>
      <c r="J16" s="7">
        <v>0.49115999999999999</v>
      </c>
      <c r="K16" s="7">
        <v>0.47968</v>
      </c>
      <c r="L16" s="7"/>
      <c r="M16" s="7">
        <v>0.48288999999999999</v>
      </c>
      <c r="N16" s="7">
        <v>0.48288999999999999</v>
      </c>
      <c r="O16" s="7"/>
      <c r="P16" s="7">
        <v>0.48925000000000002</v>
      </c>
      <c r="Q16" s="7">
        <v>0.47620000000000001</v>
      </c>
      <c r="R16" s="7"/>
      <c r="S16" s="7">
        <v>0.61680000000000001</v>
      </c>
      <c r="T16" s="7">
        <v>0.61680000000000001</v>
      </c>
      <c r="U16" s="7"/>
      <c r="V16" s="7">
        <v>0.62422999999999995</v>
      </c>
      <c r="W16" s="7">
        <v>0.62422999999999995</v>
      </c>
    </row>
    <row r="17" spans="2:23" x14ac:dyDescent="0.25">
      <c r="B17" s="31"/>
      <c r="C17" s="3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x14ac:dyDescent="0.25">
      <c r="B18" s="31" t="s">
        <v>42</v>
      </c>
      <c r="C18" s="31" t="s">
        <v>36</v>
      </c>
      <c r="D18" s="6">
        <v>158.82</v>
      </c>
      <c r="E18" s="6">
        <v>164.93</v>
      </c>
      <c r="F18" s="6"/>
      <c r="G18" s="6">
        <v>158.82</v>
      </c>
      <c r="H18" s="6">
        <v>158.82</v>
      </c>
      <c r="I18" s="6"/>
      <c r="J18" s="6">
        <v>164.93</v>
      </c>
      <c r="K18" s="6">
        <v>164.93</v>
      </c>
      <c r="L18" s="6"/>
      <c r="M18" s="6">
        <v>171.04</v>
      </c>
      <c r="N18" s="6">
        <v>171.04</v>
      </c>
      <c r="O18" s="6"/>
      <c r="P18" s="6">
        <v>177.15</v>
      </c>
      <c r="Q18" s="6">
        <v>171.04</v>
      </c>
      <c r="R18" s="6"/>
      <c r="S18" s="6">
        <v>177.15</v>
      </c>
      <c r="T18" s="6">
        <v>177.15</v>
      </c>
      <c r="U18" s="6"/>
      <c r="V18" s="6">
        <v>183.26</v>
      </c>
      <c r="W18" s="6">
        <v>183.26</v>
      </c>
    </row>
    <row r="19" spans="2:23" x14ac:dyDescent="0.25">
      <c r="B19" s="31"/>
      <c r="C19" s="31" t="s">
        <v>37</v>
      </c>
      <c r="D19" s="7">
        <v>6.7199999999999996E-2</v>
      </c>
      <c r="E19" s="7">
        <v>6.5579999999999999E-2</v>
      </c>
      <c r="F19" s="7"/>
      <c r="G19" s="7">
        <v>6.6470000000000001E-2</v>
      </c>
      <c r="H19" s="7">
        <v>6.6460000000000005E-2</v>
      </c>
      <c r="I19" s="7"/>
      <c r="J19" s="7">
        <v>7.51E-2</v>
      </c>
      <c r="K19" s="7">
        <v>7.3330000000000006E-2</v>
      </c>
      <c r="L19" s="7"/>
      <c r="M19" s="7">
        <v>7.4389999999999998E-2</v>
      </c>
      <c r="N19" s="7">
        <v>7.4389999999999998E-2</v>
      </c>
      <c r="O19" s="7"/>
      <c r="P19" s="7">
        <v>8.0339999999999995E-2</v>
      </c>
      <c r="Q19" s="7">
        <v>7.3319999999999996E-2</v>
      </c>
      <c r="R19" s="7"/>
      <c r="S19" s="7">
        <v>9.493E-2</v>
      </c>
      <c r="T19" s="7">
        <v>9.493E-2</v>
      </c>
      <c r="U19" s="7"/>
      <c r="V19" s="7">
        <v>9.6079999999999999E-2</v>
      </c>
      <c r="W19" s="7">
        <v>9.6079999999999999E-2</v>
      </c>
    </row>
    <row r="20" spans="2:23" x14ac:dyDescent="0.25">
      <c r="B20" s="31"/>
      <c r="C20" s="3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:23" x14ac:dyDescent="0.25">
      <c r="B21" s="31" t="s">
        <v>43</v>
      </c>
      <c r="C21" s="31" t="s">
        <v>36</v>
      </c>
      <c r="D21" s="6">
        <v>10.84</v>
      </c>
      <c r="E21" s="6">
        <v>11.26</v>
      </c>
      <c r="F21" s="6"/>
      <c r="G21" s="6">
        <v>10.84</v>
      </c>
      <c r="H21" s="6">
        <v>10.84</v>
      </c>
      <c r="I21" s="6"/>
      <c r="J21" s="6">
        <v>11.26</v>
      </c>
      <c r="K21" s="6">
        <v>11.26</v>
      </c>
      <c r="L21" s="6"/>
      <c r="M21" s="6">
        <v>11.68</v>
      </c>
      <c r="N21" s="6">
        <v>11.68</v>
      </c>
      <c r="O21" s="6"/>
      <c r="P21" s="6">
        <v>12.1</v>
      </c>
      <c r="Q21" s="6">
        <v>11.68</v>
      </c>
      <c r="R21" s="6"/>
      <c r="S21" s="6">
        <v>12.1</v>
      </c>
      <c r="T21" s="6">
        <v>12.1</v>
      </c>
      <c r="U21" s="6"/>
      <c r="V21" s="6">
        <v>12.52</v>
      </c>
      <c r="W21" s="6">
        <v>12.52</v>
      </c>
    </row>
    <row r="22" spans="2:23" x14ac:dyDescent="0.25">
      <c r="B22" s="31"/>
      <c r="C22" s="31" t="s">
        <v>39</v>
      </c>
      <c r="D22" s="7">
        <v>0.23028000000000001</v>
      </c>
      <c r="E22" s="7">
        <v>0.22475000000000001</v>
      </c>
      <c r="F22" s="7"/>
      <c r="G22" s="7">
        <v>0.22778999999999999</v>
      </c>
      <c r="H22" s="7">
        <v>0.22775999999999999</v>
      </c>
      <c r="I22" s="7"/>
      <c r="J22" s="7">
        <v>0.25712000000000002</v>
      </c>
      <c r="K22" s="7">
        <v>0.25109999999999999</v>
      </c>
      <c r="L22" s="7"/>
      <c r="M22" s="7">
        <v>0.25309999999999999</v>
      </c>
      <c r="N22" s="7">
        <v>0.25309999999999999</v>
      </c>
      <c r="O22" s="7"/>
      <c r="P22" s="7">
        <v>0.25923000000000002</v>
      </c>
      <c r="Q22" s="7">
        <v>0.24956999999999999</v>
      </c>
      <c r="R22" s="7"/>
      <c r="S22" s="7">
        <v>0.32323000000000002</v>
      </c>
      <c r="T22" s="7">
        <v>0.32323000000000002</v>
      </c>
      <c r="U22" s="7"/>
      <c r="V22" s="7">
        <v>0.32712999999999998</v>
      </c>
      <c r="W22" s="7">
        <v>0.32712999999999998</v>
      </c>
    </row>
    <row r="23" spans="2:23" x14ac:dyDescent="0.25">
      <c r="B23" s="31"/>
      <c r="C23" s="31" t="s">
        <v>40</v>
      </c>
      <c r="D23" s="7">
        <v>0.19016</v>
      </c>
      <c r="E23" s="7">
        <v>0.18559999999999999</v>
      </c>
      <c r="F23" s="7"/>
      <c r="G23" s="7">
        <v>0.18809999999999999</v>
      </c>
      <c r="H23" s="7">
        <v>0.18808</v>
      </c>
      <c r="I23" s="7"/>
      <c r="J23" s="7">
        <v>0.21234</v>
      </c>
      <c r="K23" s="7">
        <v>0.20735999999999999</v>
      </c>
      <c r="L23" s="7"/>
      <c r="M23" s="7">
        <v>0.20913000000000001</v>
      </c>
      <c r="N23" s="7">
        <v>0.20913000000000001</v>
      </c>
      <c r="O23" s="7"/>
      <c r="P23" s="7">
        <v>0.21521999999999999</v>
      </c>
      <c r="Q23" s="7">
        <v>0.20621</v>
      </c>
      <c r="R23" s="7"/>
      <c r="S23" s="7">
        <v>0.26706000000000002</v>
      </c>
      <c r="T23" s="7">
        <v>0.26706000000000002</v>
      </c>
      <c r="U23" s="7"/>
      <c r="V23" s="7">
        <v>0.27028000000000002</v>
      </c>
      <c r="W23" s="7">
        <v>0.27028000000000002</v>
      </c>
    </row>
  </sheetData>
  <printOptions horizontalCentered="1"/>
  <pageMargins left="0.7" right="0.7" top="0.75" bottom="0.75" header="0.3" footer="0.3"/>
  <pageSetup scale="56" orientation="landscape" r:id="rId1"/>
  <headerFooter>
    <oddHeader>&amp;RCASE NO. 2017-00349
ATTACHMENT 1
TO STAFF DR NO. 2-14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view="pageBreakPreview" zoomScaleNormal="100" zoomScaleSheetLayoutView="100" workbookViewId="0">
      <pane xSplit="3" topLeftCell="D1" activePane="topRight" state="frozen"/>
      <selection activeCell="B31" sqref="B31"/>
      <selection pane="topRight" activeCell="B31" sqref="B31"/>
    </sheetView>
  </sheetViews>
  <sheetFormatPr defaultRowHeight="15" x14ac:dyDescent="0.25"/>
  <cols>
    <col min="3" max="3" width="23.85546875" bestFit="1" customWidth="1"/>
  </cols>
  <sheetData>
    <row r="1" spans="2:23" x14ac:dyDescent="0.25">
      <c r="B1" t="s">
        <v>3</v>
      </c>
    </row>
    <row r="2" spans="2:23" x14ac:dyDescent="0.25">
      <c r="B2" t="s">
        <v>18</v>
      </c>
    </row>
    <row r="4" spans="2:23" x14ac:dyDescent="0.25">
      <c r="D4" s="1">
        <v>2011</v>
      </c>
      <c r="E4" s="1"/>
      <c r="F4" s="1"/>
      <c r="G4" s="1">
        <v>2012</v>
      </c>
      <c r="H4" s="1"/>
      <c r="I4" s="1"/>
      <c r="J4" s="1">
        <v>2013</v>
      </c>
      <c r="K4" s="1"/>
      <c r="L4" s="1"/>
      <c r="M4" s="1">
        <v>2014</v>
      </c>
      <c r="N4" s="1"/>
      <c r="O4" s="1"/>
      <c r="P4" s="1">
        <v>2015</v>
      </c>
      <c r="Q4" s="1"/>
      <c r="R4" s="1"/>
      <c r="S4" s="1">
        <v>2016</v>
      </c>
      <c r="T4" s="1"/>
      <c r="U4" s="1"/>
      <c r="V4" s="1">
        <v>2017</v>
      </c>
      <c r="W4" s="1"/>
    </row>
    <row r="5" spans="2:23" x14ac:dyDescent="0.25">
      <c r="D5" s="1" t="s">
        <v>17</v>
      </c>
      <c r="E5" s="1" t="s">
        <v>5</v>
      </c>
      <c r="F5" s="1"/>
      <c r="G5" s="1" t="s">
        <v>17</v>
      </c>
      <c r="H5" s="1" t="s">
        <v>5</v>
      </c>
      <c r="I5" s="1"/>
      <c r="J5" s="1" t="s">
        <v>17</v>
      </c>
      <c r="K5" s="1" t="s">
        <v>5</v>
      </c>
      <c r="L5" s="1"/>
      <c r="M5" s="1" t="s">
        <v>17</v>
      </c>
      <c r="N5" s="1" t="s">
        <v>5</v>
      </c>
      <c r="O5" s="1"/>
      <c r="P5" s="1" t="s">
        <v>17</v>
      </c>
      <c r="Q5" s="1" t="s">
        <v>5</v>
      </c>
      <c r="R5" s="1"/>
      <c r="S5" s="1" t="s">
        <v>17</v>
      </c>
      <c r="T5" s="1" t="s">
        <v>5</v>
      </c>
      <c r="U5" s="1"/>
      <c r="V5" s="1" t="s">
        <v>17</v>
      </c>
      <c r="W5" s="1" t="s">
        <v>5</v>
      </c>
    </row>
    <row r="7" spans="2:23" x14ac:dyDescent="0.25">
      <c r="B7" t="s">
        <v>35</v>
      </c>
      <c r="C7" t="s">
        <v>36</v>
      </c>
      <c r="D7">
        <v>13.7</v>
      </c>
      <c r="E7">
        <v>13.7</v>
      </c>
      <c r="G7">
        <v>13.2</v>
      </c>
      <c r="H7">
        <v>13.2</v>
      </c>
      <c r="J7">
        <v>13.65</v>
      </c>
      <c r="K7">
        <v>13.46</v>
      </c>
      <c r="M7">
        <v>13.96</v>
      </c>
      <c r="N7">
        <v>13.96</v>
      </c>
      <c r="P7">
        <v>14.46</v>
      </c>
      <c r="Q7">
        <v>14</v>
      </c>
      <c r="S7">
        <v>14.5</v>
      </c>
      <c r="T7">
        <v>14.5</v>
      </c>
      <c r="V7">
        <v>15</v>
      </c>
      <c r="W7">
        <v>15</v>
      </c>
    </row>
    <row r="8" spans="2:23" x14ac:dyDescent="0.25">
      <c r="C8" t="s">
        <v>37</v>
      </c>
      <c r="D8">
        <v>0.26919999999999999</v>
      </c>
      <c r="E8">
        <v>0.26646999999999998</v>
      </c>
      <c r="G8">
        <v>0.28594999999999998</v>
      </c>
      <c r="H8">
        <v>0.28445999999999999</v>
      </c>
      <c r="J8">
        <v>0.28471999999999997</v>
      </c>
      <c r="K8">
        <v>0.28461999999999998</v>
      </c>
      <c r="M8">
        <v>0.28760000000000002</v>
      </c>
      <c r="N8">
        <v>0.28389999999999999</v>
      </c>
      <c r="P8">
        <v>0.28375</v>
      </c>
      <c r="Q8">
        <v>0.28965999999999997</v>
      </c>
      <c r="S8">
        <v>0.32901999999999998</v>
      </c>
      <c r="T8">
        <v>0.32901999999999998</v>
      </c>
      <c r="V8">
        <v>0.35438999999999998</v>
      </c>
      <c r="W8">
        <v>0.35438999999999998</v>
      </c>
    </row>
    <row r="9" spans="2:23" x14ac:dyDescent="0.25">
      <c r="C9" t="s">
        <v>45</v>
      </c>
      <c r="D9">
        <v>9.01E-2</v>
      </c>
      <c r="E9">
        <v>8.9190000000000005E-2</v>
      </c>
      <c r="G9">
        <v>9.5699999999999993E-2</v>
      </c>
      <c r="H9">
        <v>9.5210000000000003E-2</v>
      </c>
      <c r="J9">
        <v>9.529E-2</v>
      </c>
      <c r="K9">
        <v>9.5259999999999997E-2</v>
      </c>
      <c r="M9">
        <v>9.6259999999999998E-2</v>
      </c>
      <c r="N9">
        <v>9.5009999999999997E-2</v>
      </c>
      <c r="P9">
        <v>9.4960000000000003E-2</v>
      </c>
      <c r="Q9">
        <v>9.6939999999999998E-2</v>
      </c>
      <c r="S9">
        <v>0.11011</v>
      </c>
      <c r="T9">
        <v>0.11011</v>
      </c>
      <c r="V9">
        <v>0.1186</v>
      </c>
      <c r="W9">
        <v>0.1186</v>
      </c>
    </row>
    <row r="12" spans="2:23" x14ac:dyDescent="0.25">
      <c r="B12" t="s">
        <v>38</v>
      </c>
      <c r="C12" t="s">
        <v>36</v>
      </c>
      <c r="D12">
        <v>22.81</v>
      </c>
      <c r="E12">
        <v>22.81</v>
      </c>
      <c r="G12">
        <v>21.98</v>
      </c>
      <c r="H12">
        <v>21.98</v>
      </c>
      <c r="J12">
        <v>22.73</v>
      </c>
      <c r="K12">
        <v>22.41</v>
      </c>
      <c r="M12">
        <v>23.24</v>
      </c>
      <c r="N12">
        <v>23.24</v>
      </c>
      <c r="P12">
        <v>24.07</v>
      </c>
      <c r="Q12">
        <v>23.31</v>
      </c>
      <c r="S12">
        <v>24.14</v>
      </c>
      <c r="T12">
        <v>24.14</v>
      </c>
      <c r="V12">
        <v>24.97</v>
      </c>
      <c r="W12">
        <v>24.97</v>
      </c>
    </row>
    <row r="13" spans="2:23" x14ac:dyDescent="0.25">
      <c r="C13" t="s">
        <v>37</v>
      </c>
      <c r="D13">
        <v>0.42901</v>
      </c>
      <c r="E13">
        <v>0.42465999999999998</v>
      </c>
      <c r="G13">
        <v>0.45572000000000001</v>
      </c>
      <c r="H13">
        <v>0.45334000000000002</v>
      </c>
      <c r="J13">
        <v>0.45376</v>
      </c>
      <c r="K13">
        <v>0.4536</v>
      </c>
      <c r="M13">
        <v>0.45834999999999998</v>
      </c>
      <c r="N13">
        <v>0.45245000000000002</v>
      </c>
      <c r="P13">
        <v>0.45221</v>
      </c>
      <c r="Q13">
        <v>0.46162999999999998</v>
      </c>
      <c r="S13">
        <v>0.52434999999999998</v>
      </c>
      <c r="T13">
        <v>0.52434999999999998</v>
      </c>
      <c r="V13">
        <v>0.56479000000000001</v>
      </c>
      <c r="W13">
        <v>0.56479000000000001</v>
      </c>
    </row>
    <row r="14" spans="2:23" x14ac:dyDescent="0.25">
      <c r="C14" t="s">
        <v>45</v>
      </c>
      <c r="D14">
        <v>0.24990000000000001</v>
      </c>
      <c r="E14">
        <v>0.24737000000000001</v>
      </c>
      <c r="G14">
        <v>0.26544000000000001</v>
      </c>
      <c r="H14">
        <v>0.26406000000000002</v>
      </c>
      <c r="J14">
        <v>0.26429999999999998</v>
      </c>
      <c r="K14">
        <v>0.26421</v>
      </c>
      <c r="M14">
        <v>0.26698</v>
      </c>
      <c r="N14">
        <v>0.26354</v>
      </c>
      <c r="P14">
        <v>0.26407000000000003</v>
      </c>
      <c r="Q14">
        <v>0.26889000000000002</v>
      </c>
      <c r="S14">
        <v>0.30542999999999998</v>
      </c>
      <c r="T14">
        <v>0.30542999999999998</v>
      </c>
      <c r="V14">
        <v>0.32897999999999999</v>
      </c>
      <c r="W14">
        <v>0.32897999999999999</v>
      </c>
    </row>
    <row r="15" spans="2:23" x14ac:dyDescent="0.25">
      <c r="C15" t="s">
        <v>46</v>
      </c>
      <c r="D15">
        <v>0.30246000000000001</v>
      </c>
      <c r="E15">
        <v>0.2994</v>
      </c>
      <c r="G15">
        <v>0.32129000000000002</v>
      </c>
      <c r="H15">
        <v>0.31961000000000001</v>
      </c>
      <c r="J15">
        <v>0.31990000000000002</v>
      </c>
      <c r="K15">
        <v>0.31979000000000002</v>
      </c>
      <c r="M15">
        <v>0.32313999999999998</v>
      </c>
      <c r="N15">
        <v>0.31897999999999999</v>
      </c>
      <c r="P15">
        <v>0.31880999999999998</v>
      </c>
      <c r="Q15">
        <v>0.32545000000000002</v>
      </c>
      <c r="S15">
        <v>0.36967</v>
      </c>
      <c r="T15">
        <v>0.36967</v>
      </c>
      <c r="V15">
        <v>0.39817999999999998</v>
      </c>
      <c r="W15">
        <v>0.39817999999999998</v>
      </c>
    </row>
    <row r="16" spans="2:23" x14ac:dyDescent="0.25">
      <c r="D16">
        <v>0.20175000000000001</v>
      </c>
      <c r="E16">
        <v>0.20985999999999999</v>
      </c>
      <c r="G16">
        <v>9.2270000000000005E-2</v>
      </c>
      <c r="H16">
        <v>0.22403000000000001</v>
      </c>
    </row>
    <row r="18" spans="2:23" x14ac:dyDescent="0.25">
      <c r="B18" t="s">
        <v>41</v>
      </c>
      <c r="C18" t="s">
        <v>36</v>
      </c>
      <c r="D18">
        <v>152.24</v>
      </c>
      <c r="E18">
        <v>152.24</v>
      </c>
      <c r="G18">
        <v>146.68</v>
      </c>
      <c r="H18">
        <v>146.68</v>
      </c>
      <c r="J18">
        <v>151.68</v>
      </c>
      <c r="K18">
        <v>149.57</v>
      </c>
      <c r="M18">
        <v>155.13</v>
      </c>
      <c r="N18">
        <v>155.13</v>
      </c>
      <c r="P18">
        <v>160.69</v>
      </c>
      <c r="Q18">
        <v>155.57</v>
      </c>
      <c r="S18">
        <v>161.13</v>
      </c>
      <c r="T18">
        <v>161.13</v>
      </c>
      <c r="V18">
        <v>166.69</v>
      </c>
      <c r="W18">
        <v>166.69</v>
      </c>
    </row>
    <row r="19" spans="2:23" x14ac:dyDescent="0.25">
      <c r="C19" t="s">
        <v>47</v>
      </c>
      <c r="D19">
        <v>0.37478</v>
      </c>
      <c r="E19">
        <v>0.37098999999999999</v>
      </c>
      <c r="G19">
        <v>0.39811000000000002</v>
      </c>
      <c r="H19">
        <v>0.39604</v>
      </c>
      <c r="J19">
        <v>0.39639999999999997</v>
      </c>
      <c r="K19">
        <v>0.39626</v>
      </c>
      <c r="M19">
        <v>0.40040999999999999</v>
      </c>
      <c r="N19">
        <v>0.39526</v>
      </c>
      <c r="P19">
        <v>0.39505000000000001</v>
      </c>
      <c r="Q19">
        <v>0.40328000000000003</v>
      </c>
      <c r="S19">
        <v>0.45807999999999999</v>
      </c>
      <c r="T19">
        <v>0.45807999999999999</v>
      </c>
      <c r="V19">
        <v>0.49341000000000002</v>
      </c>
      <c r="W19">
        <v>0.49341000000000002</v>
      </c>
    </row>
    <row r="20" spans="2:23" x14ac:dyDescent="0.25">
      <c r="C20" t="s">
        <v>48</v>
      </c>
      <c r="D20">
        <v>0.35372999999999999</v>
      </c>
      <c r="E20">
        <v>0.35014000000000001</v>
      </c>
      <c r="G20">
        <v>0.37574999999999997</v>
      </c>
      <c r="H20">
        <v>0.37379000000000001</v>
      </c>
      <c r="J20">
        <v>0.37413000000000002</v>
      </c>
      <c r="K20">
        <v>0.374</v>
      </c>
      <c r="M20">
        <v>0.37791999999999998</v>
      </c>
      <c r="N20">
        <v>0.37304999999999999</v>
      </c>
      <c r="P20">
        <v>0.37286000000000002</v>
      </c>
      <c r="Q20">
        <v>0.38062000000000001</v>
      </c>
      <c r="S20">
        <v>0.43234</v>
      </c>
      <c r="T20">
        <v>0.43234</v>
      </c>
      <c r="V20">
        <v>0.46567999999999998</v>
      </c>
      <c r="W20">
        <v>0.46567999999999998</v>
      </c>
    </row>
    <row r="21" spans="2:23" x14ac:dyDescent="0.25">
      <c r="C21" t="s">
        <v>49</v>
      </c>
      <c r="D21">
        <v>0.33374999999999999</v>
      </c>
      <c r="E21">
        <v>0.33037</v>
      </c>
      <c r="G21">
        <v>0.35453000000000001</v>
      </c>
      <c r="H21">
        <v>0.35267999999999999</v>
      </c>
      <c r="J21">
        <v>0.35299999999999998</v>
      </c>
      <c r="K21">
        <v>0.35288000000000003</v>
      </c>
      <c r="M21">
        <v>0.35658000000000001</v>
      </c>
      <c r="N21">
        <v>0.35199000000000003</v>
      </c>
      <c r="P21">
        <v>0.35181000000000001</v>
      </c>
      <c r="Q21">
        <v>0.35913</v>
      </c>
      <c r="S21">
        <v>0.40793000000000001</v>
      </c>
      <c r="T21">
        <v>0.40793000000000001</v>
      </c>
      <c r="V21">
        <v>0.43939</v>
      </c>
      <c r="W21">
        <v>0.43939</v>
      </c>
    </row>
    <row r="22" spans="2:23" x14ac:dyDescent="0.25">
      <c r="C22" t="s">
        <v>50</v>
      </c>
      <c r="D22">
        <v>0.31473000000000001</v>
      </c>
      <c r="E22">
        <v>0.31153999999999998</v>
      </c>
      <c r="G22">
        <v>0.33432000000000001</v>
      </c>
      <c r="H22">
        <v>0.33257999999999999</v>
      </c>
      <c r="J22">
        <v>0.33288000000000001</v>
      </c>
      <c r="K22">
        <v>0.33277000000000001</v>
      </c>
      <c r="M22">
        <v>0.33626</v>
      </c>
      <c r="N22">
        <v>0.33193</v>
      </c>
      <c r="P22">
        <v>0.33176</v>
      </c>
      <c r="Q22">
        <v>0.33867000000000003</v>
      </c>
      <c r="S22">
        <v>0.38468999999999998</v>
      </c>
      <c r="T22">
        <v>0.38468999999999998</v>
      </c>
      <c r="V22">
        <v>0.41436000000000001</v>
      </c>
      <c r="W22">
        <v>0.41436000000000001</v>
      </c>
    </row>
    <row r="23" spans="2:23" x14ac:dyDescent="0.25">
      <c r="C23" t="s">
        <v>50</v>
      </c>
      <c r="D23">
        <v>0.29672999999999999</v>
      </c>
      <c r="E23">
        <v>0.29371999999999998</v>
      </c>
      <c r="G23">
        <v>0.31519000000000003</v>
      </c>
      <c r="H23">
        <v>0.31355</v>
      </c>
      <c r="J23">
        <v>0.31384000000000001</v>
      </c>
      <c r="K23">
        <v>0.31373000000000001</v>
      </c>
      <c r="M23">
        <v>0.31702000000000002</v>
      </c>
      <c r="N23">
        <v>0.31292999999999999</v>
      </c>
      <c r="P23">
        <v>0.31276999999999999</v>
      </c>
      <c r="Q23">
        <v>0.31928000000000001</v>
      </c>
      <c r="S23">
        <v>0.36265999999999998</v>
      </c>
      <c r="T23">
        <v>0.36265999999999998</v>
      </c>
      <c r="V23">
        <v>0.39062999999999998</v>
      </c>
      <c r="W23">
        <v>0.39062999999999998</v>
      </c>
    </row>
    <row r="24" spans="2:23" x14ac:dyDescent="0.25">
      <c r="C24" t="s">
        <v>51</v>
      </c>
      <c r="D24">
        <v>0.27955000000000002</v>
      </c>
      <c r="E24">
        <v>0.27672000000000002</v>
      </c>
      <c r="G24">
        <v>0.29694999999999999</v>
      </c>
      <c r="H24">
        <v>0.29541000000000001</v>
      </c>
      <c r="J24">
        <v>0.29568</v>
      </c>
      <c r="K24">
        <v>0.29558000000000001</v>
      </c>
      <c r="M24">
        <v>0.29868</v>
      </c>
      <c r="N24">
        <v>0.29482999999999998</v>
      </c>
      <c r="P24">
        <v>0.29468</v>
      </c>
      <c r="Q24">
        <v>0.30081000000000002</v>
      </c>
      <c r="S24">
        <v>0.34167999999999998</v>
      </c>
      <c r="T24">
        <v>0.34167999999999998</v>
      </c>
      <c r="V24">
        <v>0.36803000000000002</v>
      </c>
      <c r="W24">
        <v>0.36803000000000002</v>
      </c>
    </row>
    <row r="27" spans="2:23" x14ac:dyDescent="0.25">
      <c r="B27" t="s">
        <v>52</v>
      </c>
      <c r="C27" t="s">
        <v>36</v>
      </c>
      <c r="D27">
        <v>13.7</v>
      </c>
      <c r="E27">
        <v>13.7</v>
      </c>
      <c r="G27">
        <v>13.2</v>
      </c>
      <c r="H27">
        <v>13.2</v>
      </c>
      <c r="J27">
        <v>13.65</v>
      </c>
      <c r="K27">
        <v>13.46</v>
      </c>
      <c r="M27">
        <v>13.96</v>
      </c>
      <c r="N27">
        <v>13.96</v>
      </c>
      <c r="P27">
        <v>14.46</v>
      </c>
      <c r="Q27">
        <v>14</v>
      </c>
      <c r="S27">
        <v>14.5</v>
      </c>
      <c r="T27">
        <v>14.5</v>
      </c>
      <c r="V27">
        <v>15</v>
      </c>
      <c r="W27">
        <v>15</v>
      </c>
    </row>
    <row r="28" spans="2:23" x14ac:dyDescent="0.25">
      <c r="C28" t="s">
        <v>37</v>
      </c>
      <c r="D28">
        <v>0.23219999999999999</v>
      </c>
      <c r="E28">
        <v>0.22985</v>
      </c>
      <c r="G28">
        <v>0.24665000000000001</v>
      </c>
      <c r="H28">
        <v>0.24535999999999999</v>
      </c>
      <c r="J28">
        <v>0.24557999999999999</v>
      </c>
      <c r="K28">
        <v>0.2455</v>
      </c>
      <c r="M28">
        <v>0.24807000000000001</v>
      </c>
      <c r="N28">
        <v>0.24487</v>
      </c>
      <c r="P28">
        <v>0.24474000000000001</v>
      </c>
      <c r="Q28">
        <v>0.24984000000000001</v>
      </c>
      <c r="S28">
        <v>0.28378999999999999</v>
      </c>
      <c r="T28">
        <v>0.28378999999999999</v>
      </c>
      <c r="V28">
        <v>0.30568000000000001</v>
      </c>
      <c r="W28">
        <v>0.30568000000000001</v>
      </c>
    </row>
  </sheetData>
  <printOptions horizontalCentered="1"/>
  <pageMargins left="0.7" right="0.7" top="0.75" bottom="0.75" header="0.3" footer="0.3"/>
  <pageSetup scale="54" orientation="landscape" r:id="rId1"/>
  <headerFooter>
    <oddHeader>&amp;RCASE NO. 2017-00349
ATTACHMENT 1
TO STAFF DR NO. 2-14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3"/>
  <sheetViews>
    <sheetView view="pageBreakPreview" zoomScaleNormal="100" zoomScaleSheetLayoutView="100" workbookViewId="0">
      <selection activeCell="B31" sqref="B31"/>
    </sheetView>
  </sheetViews>
  <sheetFormatPr defaultRowHeight="15" x14ac:dyDescent="0.25"/>
  <cols>
    <col min="2" max="2" width="52.85546875" customWidth="1"/>
  </cols>
  <sheetData>
    <row r="1" spans="2:23" x14ac:dyDescent="0.25">
      <c r="B1" t="s">
        <v>1</v>
      </c>
    </row>
    <row r="2" spans="2:23" x14ac:dyDescent="0.25">
      <c r="B2" t="s">
        <v>18</v>
      </c>
    </row>
    <row r="4" spans="2:23" x14ac:dyDescent="0.25">
      <c r="D4" s="1">
        <v>2011</v>
      </c>
      <c r="E4" s="1"/>
      <c r="F4" s="1"/>
      <c r="G4" s="1">
        <v>2012</v>
      </c>
      <c r="H4" s="1"/>
      <c r="I4" s="1"/>
      <c r="J4" s="1">
        <v>2013</v>
      </c>
      <c r="K4" s="1"/>
      <c r="L4" s="1"/>
      <c r="M4" s="1">
        <v>2014</v>
      </c>
      <c r="N4" s="1"/>
      <c r="O4" s="1"/>
      <c r="P4" s="1">
        <v>2015</v>
      </c>
      <c r="Q4" s="1"/>
      <c r="R4" s="1"/>
      <c r="S4" s="1">
        <v>2016</v>
      </c>
      <c r="T4" s="1"/>
      <c r="U4" s="1"/>
      <c r="V4" s="1">
        <v>2017</v>
      </c>
      <c r="W4" s="1" t="s">
        <v>53</v>
      </c>
    </row>
    <row r="5" spans="2:23" x14ac:dyDescent="0.25">
      <c r="D5" s="1" t="s">
        <v>17</v>
      </c>
      <c r="E5" s="1" t="s">
        <v>5</v>
      </c>
      <c r="F5" s="1"/>
      <c r="G5" s="1" t="s">
        <v>17</v>
      </c>
      <c r="H5" s="1" t="s">
        <v>5</v>
      </c>
      <c r="I5" s="1"/>
      <c r="J5" s="1" t="s">
        <v>17</v>
      </c>
      <c r="K5" s="1" t="s">
        <v>5</v>
      </c>
      <c r="L5" s="1"/>
      <c r="M5" s="1" t="s">
        <v>17</v>
      </c>
      <c r="N5" s="1" t="s">
        <v>5</v>
      </c>
      <c r="O5" s="1"/>
      <c r="P5" s="1" t="s">
        <v>17</v>
      </c>
      <c r="Q5" s="1" t="s">
        <v>5</v>
      </c>
      <c r="R5" s="1"/>
      <c r="S5" s="1" t="s">
        <v>17</v>
      </c>
      <c r="T5" s="1" t="s">
        <v>5</v>
      </c>
      <c r="U5" s="1"/>
      <c r="V5" s="1" t="s">
        <v>17</v>
      </c>
      <c r="W5" s="1" t="s">
        <v>5</v>
      </c>
    </row>
    <row r="7" spans="2:23" x14ac:dyDescent="0.25">
      <c r="B7" t="s">
        <v>54</v>
      </c>
      <c r="P7">
        <v>1.8455475430149864</v>
      </c>
      <c r="Q7">
        <v>1.8091692427779553</v>
      </c>
      <c r="S7" s="32">
        <v>1.9257228280879282</v>
      </c>
      <c r="T7" s="32">
        <v>1.890494290883824</v>
      </c>
      <c r="V7" s="32">
        <f>'[1]p.3 C-4 FACTOR'!$E$34</f>
        <v>2.0789666010066234</v>
      </c>
    </row>
    <row r="8" spans="2:23" x14ac:dyDescent="0.25">
      <c r="B8" t="s">
        <v>55</v>
      </c>
      <c r="D8" s="33">
        <v>10.67</v>
      </c>
      <c r="E8" s="33">
        <f>6.95*1.49759</f>
        <v>10.408250499999999</v>
      </c>
      <c r="F8" s="33"/>
      <c r="G8" s="33">
        <v>11.03</v>
      </c>
      <c r="H8" s="33">
        <v>10.85</v>
      </c>
      <c r="I8" s="33"/>
      <c r="J8" s="33">
        <v>10.853884499999999</v>
      </c>
      <c r="K8" s="33">
        <v>10.853884499999999</v>
      </c>
      <c r="L8" s="33"/>
      <c r="M8" s="33">
        <v>11.968120952135772</v>
      </c>
      <c r="N8" s="33">
        <v>11.408446295790295</v>
      </c>
      <c r="O8" s="33"/>
      <c r="P8" s="33">
        <v>12.826555423954156</v>
      </c>
      <c r="Q8" s="33">
        <v>12.57372623730679</v>
      </c>
      <c r="S8" s="33">
        <f>6.95*S7</f>
        <v>13.383773655211101</v>
      </c>
      <c r="T8" s="33">
        <f>6.95*T7</f>
        <v>13.138935321642577</v>
      </c>
      <c r="V8" s="33">
        <f>6.95*V7</f>
        <v>14.448817876996033</v>
      </c>
    </row>
    <row r="9" spans="2:23" x14ac:dyDescent="0.25">
      <c r="B9" t="s">
        <v>56</v>
      </c>
      <c r="D9" s="33">
        <v>17.3</v>
      </c>
      <c r="E9" s="33">
        <f>11.27*1.49759</f>
        <v>16.877839299999998</v>
      </c>
      <c r="F9" s="33"/>
      <c r="G9" s="33">
        <v>17.89</v>
      </c>
      <c r="H9" s="33">
        <v>17.600000000000001</v>
      </c>
      <c r="I9" s="33"/>
      <c r="J9" s="33">
        <v>17.6004717</v>
      </c>
      <c r="K9" s="33">
        <v>17.6004717</v>
      </c>
      <c r="L9" s="33"/>
      <c r="M9" s="33">
        <v>19.407298292168367</v>
      </c>
      <c r="N9" s="33">
        <v>18.499739532885844</v>
      </c>
      <c r="O9" s="33"/>
      <c r="P9" s="33">
        <v>20.799320809778894</v>
      </c>
      <c r="Q9" s="33">
        <v>20.389337366107554</v>
      </c>
      <c r="S9" s="33">
        <f>11.27*S7</f>
        <v>21.702896272550948</v>
      </c>
      <c r="T9" s="33">
        <f>11.27*T7</f>
        <v>21.305870658260694</v>
      </c>
      <c r="V9" s="33">
        <f>11.27*V7</f>
        <v>23.429953593344646</v>
      </c>
    </row>
    <row r="10" spans="2:23" x14ac:dyDescent="0.25">
      <c r="J10" t="s">
        <v>58</v>
      </c>
    </row>
    <row r="13" spans="2:23" x14ac:dyDescent="0.25">
      <c r="B13" t="s">
        <v>57</v>
      </c>
    </row>
  </sheetData>
  <printOptions horizontalCentered="1"/>
  <pageMargins left="0.7" right="0.7" top="0.75" bottom="0.75" header="0.3" footer="0.3"/>
  <pageSetup scale="46" orientation="landscape" r:id="rId1"/>
  <headerFooter>
    <oddHeader>&amp;RCASE NO. 2017-00349
ATTACHMENT 1
TO STAFF DR NO. 2-14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Tennessee ARM</vt:lpstr>
      <vt:lpstr>Mid-Tex Cities RRM</vt:lpstr>
      <vt:lpstr>Mid-Tex DARR</vt:lpstr>
      <vt:lpstr>West Texas RRM</vt:lpstr>
      <vt:lpstr>Louisiana TLA RSC</vt:lpstr>
      <vt:lpstr>Louisiana LGS RSC</vt:lpstr>
      <vt:lpstr>Mississippi SRF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2017-11-22T15:58:58Z</cp:lastPrinted>
  <dcterms:created xsi:type="dcterms:W3CDTF">2017-11-15T15:44:14Z</dcterms:created>
  <dcterms:modified xsi:type="dcterms:W3CDTF">2017-11-22T15:59:01Z</dcterms:modified>
</cp:coreProperties>
</file>