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AG Set 1 Attachments\"/>
    </mc:Choice>
  </mc:AlternateContent>
  <bookViews>
    <workbookView xWindow="480" yWindow="120" windowWidth="27795" windowHeight="12585"/>
  </bookViews>
  <sheets>
    <sheet name="Sheet1" sheetId="1" r:id="rId1"/>
  </sheets>
  <definedNames>
    <definedName name="_xlnm.Print_Area" localSheetId="0">Sheet1!$A$1:$J$13</definedName>
  </definedNames>
  <calcPr calcId="152511" iterate="1"/>
</workbook>
</file>

<file path=xl/calcChain.xml><?xml version="1.0" encoding="utf-8"?>
<calcChain xmlns="http://schemas.openxmlformats.org/spreadsheetml/2006/main">
  <c r="I11" i="1" l="1"/>
  <c r="H12" i="1" l="1"/>
  <c r="H11" i="1"/>
  <c r="E12" i="1"/>
  <c r="E13" i="1" s="1"/>
  <c r="E11" i="1"/>
  <c r="I13" i="1"/>
  <c r="H13" i="1"/>
  <c r="G13" i="1"/>
  <c r="F13" i="1"/>
  <c r="D13" i="1"/>
  <c r="C13" i="1"/>
  <c r="B13" i="1"/>
  <c r="J12" i="1"/>
  <c r="J11" i="1"/>
  <c r="J10" i="1"/>
  <c r="D12" i="1"/>
  <c r="D11" i="1"/>
  <c r="J13" i="1" l="1"/>
</calcChain>
</file>

<file path=xl/sharedStrings.xml><?xml version="1.0" encoding="utf-8"?>
<sst xmlns="http://schemas.openxmlformats.org/spreadsheetml/2006/main" count="13" uniqueCount="12">
  <si>
    <t>Mid-Tex</t>
  </si>
  <si>
    <t>Total</t>
  </si>
  <si>
    <t>Atmos Energy Corporation</t>
  </si>
  <si>
    <t>GTI Payments by Division</t>
  </si>
  <si>
    <t>Kentucky</t>
  </si>
  <si>
    <t>Virginia</t>
  </si>
  <si>
    <t>Mississippi</t>
  </si>
  <si>
    <t>Illinois</t>
  </si>
  <si>
    <t>West Texas</t>
  </si>
  <si>
    <t>Louisiana</t>
  </si>
  <si>
    <t>Shared Services</t>
  </si>
  <si>
    <t>As of 11/12/17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</si>
</sst>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view="pageBreakPreview" zoomScaleNormal="100" zoomScaleSheetLayoutView="100" workbookViewId="0">
      <selection activeCell="G2" sqref="G2"/>
    </sheetView>
  </sheetViews>
  <sheetFormatPr defaultRowHeight="12.75" x14ac:dyDescent="0.2"/>
  <cols>
    <col min="1" max="1" width="9.140625" style="1"/>
    <col min="2" max="8" width="15.7109375" style="1" customWidth="1"/>
    <col min="9" max="9" width="17.7109375" style="1" customWidth="1"/>
    <col min="10" max="10" width="15.7109375" style="1" customWidth="1"/>
    <col min="11" max="16384" width="9.140625" style="1"/>
  </cols>
  <sheetData>
    <row r="1" spans="1:10" x14ac:dyDescent="0.2">
      <c r="A1" s="1" t="s">
        <v>2</v>
      </c>
    </row>
    <row r="2" spans="1:10" x14ac:dyDescent="0.2">
      <c r="A2" s="1" t="s">
        <v>3</v>
      </c>
    </row>
    <row r="3" spans="1:10" x14ac:dyDescent="0.2">
      <c r="A3" s="1" t="s">
        <v>11</v>
      </c>
    </row>
    <row r="4" spans="1:10" x14ac:dyDescent="0.2">
      <c r="A4" s="2"/>
    </row>
    <row r="5" spans="1:10" x14ac:dyDescent="0.2">
      <c r="A5" s="6"/>
      <c r="B5" s="7" t="s">
        <v>4</v>
      </c>
      <c r="C5" s="7" t="s">
        <v>5</v>
      </c>
      <c r="D5" s="7" t="s">
        <v>0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</v>
      </c>
    </row>
    <row r="6" spans="1:10" x14ac:dyDescent="0.2">
      <c r="A6" s="3">
        <v>2011</v>
      </c>
      <c r="B6" s="4">
        <v>58817</v>
      </c>
      <c r="C6" s="4">
        <v>109000</v>
      </c>
      <c r="D6" s="4">
        <v>100000</v>
      </c>
      <c r="E6" s="4">
        <v>250000</v>
      </c>
      <c r="F6" s="4">
        <v>40000</v>
      </c>
      <c r="G6" s="4">
        <v>20000</v>
      </c>
      <c r="H6" s="4">
        <v>306437</v>
      </c>
      <c r="I6" s="5">
        <v>0</v>
      </c>
      <c r="J6" s="4">
        <v>884254</v>
      </c>
    </row>
    <row r="7" spans="1:10" x14ac:dyDescent="0.2">
      <c r="A7" s="3">
        <v>2012</v>
      </c>
      <c r="B7" s="4">
        <v>60922</v>
      </c>
      <c r="C7" s="4">
        <v>109000</v>
      </c>
      <c r="D7" s="4">
        <v>225000</v>
      </c>
      <c r="E7" s="4">
        <v>250000</v>
      </c>
      <c r="F7" s="4">
        <v>40000</v>
      </c>
      <c r="G7" s="4">
        <v>40000</v>
      </c>
      <c r="H7" s="4">
        <v>307369</v>
      </c>
      <c r="I7" s="5">
        <v>0</v>
      </c>
      <c r="J7" s="4">
        <v>1032291</v>
      </c>
    </row>
    <row r="8" spans="1:10" x14ac:dyDescent="0.2">
      <c r="A8" s="3">
        <v>2013</v>
      </c>
      <c r="B8" s="4">
        <v>59252</v>
      </c>
      <c r="C8" s="4">
        <v>109000</v>
      </c>
      <c r="D8" s="4">
        <v>225000</v>
      </c>
      <c r="E8" s="4">
        <v>350000</v>
      </c>
      <c r="F8" s="5">
        <v>0</v>
      </c>
      <c r="G8" s="5">
        <v>0</v>
      </c>
      <c r="H8" s="4">
        <v>307533</v>
      </c>
      <c r="I8" s="4">
        <v>25000</v>
      </c>
      <c r="J8" s="4">
        <v>1075785</v>
      </c>
    </row>
    <row r="9" spans="1:10" x14ac:dyDescent="0.2">
      <c r="A9" s="3">
        <v>2014</v>
      </c>
      <c r="B9" s="4">
        <v>66504</v>
      </c>
      <c r="C9" s="4">
        <v>109000</v>
      </c>
      <c r="D9" s="4">
        <v>200000</v>
      </c>
      <c r="E9" s="4">
        <v>350000</v>
      </c>
      <c r="F9" s="5">
        <v>0</v>
      </c>
      <c r="G9" s="4">
        <v>80000</v>
      </c>
      <c r="H9" s="4">
        <v>309594</v>
      </c>
      <c r="I9" s="5">
        <v>0</v>
      </c>
      <c r="J9" s="4">
        <v>1115097</v>
      </c>
    </row>
    <row r="10" spans="1:10" x14ac:dyDescent="0.2">
      <c r="A10" s="3">
        <v>2015</v>
      </c>
      <c r="B10" s="4">
        <v>62672</v>
      </c>
      <c r="C10" s="4">
        <v>109000</v>
      </c>
      <c r="D10" s="4">
        <v>200000</v>
      </c>
      <c r="E10" s="4">
        <v>600000</v>
      </c>
      <c r="F10" s="5">
        <v>0</v>
      </c>
      <c r="G10" s="4">
        <v>40000</v>
      </c>
      <c r="H10" s="4">
        <v>319146</v>
      </c>
      <c r="I10" s="4">
        <v>20000</v>
      </c>
      <c r="J10" s="4">
        <f>SUM(B10:I10)</f>
        <v>1350818</v>
      </c>
    </row>
    <row r="11" spans="1:10" x14ac:dyDescent="0.2">
      <c r="A11" s="3">
        <v>2016</v>
      </c>
      <c r="B11" s="4">
        <v>50009.440000000002</v>
      </c>
      <c r="C11" s="4">
        <v>109000</v>
      </c>
      <c r="D11" s="4">
        <f>200000</f>
        <v>200000</v>
      </c>
      <c r="E11" s="4">
        <f>250000</f>
        <v>250000</v>
      </c>
      <c r="F11" s="5">
        <v>0</v>
      </c>
      <c r="G11" s="4">
        <v>40000</v>
      </c>
      <c r="H11" s="4">
        <f>173223+138578</f>
        <v>311801</v>
      </c>
      <c r="I11" s="4">
        <f>20000</f>
        <v>20000</v>
      </c>
      <c r="J11" s="4">
        <f>SUM(B11:I11)</f>
        <v>980810.44</v>
      </c>
    </row>
    <row r="12" spans="1:10" x14ac:dyDescent="0.2">
      <c r="A12" s="3">
        <v>2017</v>
      </c>
      <c r="B12" s="4">
        <v>47205.83</v>
      </c>
      <c r="C12" s="4">
        <v>109000</v>
      </c>
      <c r="D12" s="4">
        <f>200000</f>
        <v>200000</v>
      </c>
      <c r="E12" s="4">
        <f>200000</f>
        <v>200000</v>
      </c>
      <c r="F12" s="5">
        <v>0</v>
      </c>
      <c r="G12" s="4">
        <v>0</v>
      </c>
      <c r="H12" s="4">
        <f>173814+139051</f>
        <v>312865</v>
      </c>
      <c r="I12" s="5">
        <v>0</v>
      </c>
      <c r="J12" s="4">
        <f>SUM(B12:I12)</f>
        <v>869070.83000000007</v>
      </c>
    </row>
    <row r="13" spans="1:10" x14ac:dyDescent="0.2">
      <c r="A13" s="3" t="s">
        <v>1</v>
      </c>
      <c r="B13" s="4">
        <f t="shared" ref="B13:J13" si="0">SUM(B6:B12)</f>
        <v>405382.27</v>
      </c>
      <c r="C13" s="4">
        <f t="shared" si="0"/>
        <v>763000</v>
      </c>
      <c r="D13" s="4">
        <f t="shared" si="0"/>
        <v>1350000</v>
      </c>
      <c r="E13" s="4">
        <f t="shared" si="0"/>
        <v>2250000</v>
      </c>
      <c r="F13" s="4">
        <f t="shared" si="0"/>
        <v>80000</v>
      </c>
      <c r="G13" s="4">
        <f t="shared" si="0"/>
        <v>220000</v>
      </c>
      <c r="H13" s="4">
        <f t="shared" si="0"/>
        <v>2174745</v>
      </c>
      <c r="I13" s="4">
        <f t="shared" si="0"/>
        <v>65000</v>
      </c>
      <c r="J13" s="4">
        <f t="shared" si="0"/>
        <v>7308126.2699999996</v>
      </c>
    </row>
    <row r="18" spans="10:10" x14ac:dyDescent="0.2">
      <c r="J18" s="8"/>
    </row>
  </sheetData>
  <printOptions horizontalCentered="1"/>
  <pageMargins left="0.7" right="0.7" top="0.75" bottom="0.75" header="0.3" footer="0.3"/>
  <pageSetup scale="80" orientation="landscape" r:id="rId1"/>
  <headerFooter>
    <oddHeader>&amp;R&amp;9CASE NO. 2017-00349
ATTACHMENT 2
TO AG DR NO. 1-45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Brannon C Taylor</cp:lastModifiedBy>
  <cp:lastPrinted>2017-11-14T02:06:39Z</cp:lastPrinted>
  <dcterms:created xsi:type="dcterms:W3CDTF">2016-02-23T20:42:24Z</dcterms:created>
  <dcterms:modified xsi:type="dcterms:W3CDTF">2017-11-20T17:34:48Z</dcterms:modified>
</cp:coreProperties>
</file>