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Fiscal 2017" sheetId="8" r:id="rId1"/>
  </sheets>
  <definedNames>
    <definedName name="_xlnm.Print_Area" localSheetId="0">'Fiscal 2017'!$A$1:$H$905</definedName>
  </definedNames>
  <calcPr calcId="152511"/>
  <webPublishing codePage="0"/>
</workbook>
</file>

<file path=xl/calcChain.xml><?xml version="1.0" encoding="utf-8"?>
<calcChain xmlns="http://schemas.openxmlformats.org/spreadsheetml/2006/main">
  <c r="G836" i="8" l="1"/>
  <c r="G837" i="8" s="1"/>
  <c r="H837" i="8" s="1"/>
  <c r="H838" i="8" s="1"/>
  <c r="G875" i="8" l="1"/>
  <c r="G870" i="8"/>
  <c r="G871" i="8" s="1"/>
  <c r="H871" i="8" s="1"/>
  <c r="H872" i="8" s="1"/>
  <c r="G864" i="8"/>
  <c r="G854" i="8"/>
  <c r="G848" i="8"/>
  <c r="G841" i="8"/>
  <c r="H828" i="8"/>
  <c r="G831" i="8"/>
  <c r="G832" i="8" s="1"/>
  <c r="H832" i="8" s="1"/>
  <c r="H833" i="8" s="1"/>
  <c r="G812" i="8"/>
  <c r="G804" i="8"/>
  <c r="G797" i="8"/>
  <c r="G789" i="8"/>
  <c r="G782" i="8"/>
  <c r="G771" i="8"/>
  <c r="G763" i="8"/>
  <c r="G754" i="8"/>
  <c r="G748" i="8"/>
  <c r="G741" i="8"/>
  <c r="G733" i="8"/>
  <c r="G724" i="8"/>
  <c r="G715" i="8"/>
  <c r="G707" i="8"/>
  <c r="G700" i="8"/>
  <c r="G690" i="8"/>
  <c r="G682" i="8"/>
  <c r="G673" i="8"/>
  <c r="G663" i="8"/>
  <c r="G655" i="8"/>
  <c r="G648" i="8"/>
  <c r="G636" i="8"/>
  <c r="G631" i="8"/>
  <c r="G632" i="8" s="1"/>
  <c r="H632" i="8" s="1"/>
  <c r="H633" i="8" s="1"/>
  <c r="G625" i="8"/>
  <c r="G615" i="8"/>
  <c r="G606" i="8"/>
  <c r="G592" i="8"/>
  <c r="G580" i="8"/>
  <c r="G569" i="8"/>
  <c r="G560" i="8"/>
  <c r="G551" i="8"/>
  <c r="G543" i="8"/>
  <c r="G532" i="8"/>
  <c r="G523" i="8"/>
  <c r="G511" i="8"/>
  <c r="G502" i="8"/>
  <c r="G490" i="8"/>
  <c r="G480" i="8"/>
  <c r="G471" i="8"/>
  <c r="G462" i="8"/>
  <c r="G450" i="8"/>
  <c r="G443" i="8"/>
  <c r="G438" i="8"/>
  <c r="G439" i="8" s="1"/>
  <c r="H439" i="8" s="1"/>
  <c r="H440" i="8" s="1"/>
  <c r="G424" i="8"/>
  <c r="G413" i="8"/>
  <c r="G404" i="8"/>
  <c r="G394" i="8"/>
  <c r="G386" i="8"/>
  <c r="G377" i="8"/>
  <c r="G367" i="8"/>
  <c r="G360" i="8"/>
  <c r="G352" i="8"/>
  <c r="G346" i="8"/>
  <c r="G336" i="8"/>
  <c r="G329" i="8"/>
  <c r="G319" i="8"/>
  <c r="G311" i="8"/>
  <c r="G302" i="8"/>
  <c r="G296" i="8"/>
  <c r="G287" i="8"/>
  <c r="G278" i="8"/>
  <c r="G269" i="8"/>
  <c r="G259" i="8"/>
  <c r="G245" i="8"/>
  <c r="G236" i="8"/>
  <c r="G225" i="8"/>
  <c r="G215" i="8"/>
  <c r="G207" i="8"/>
  <c r="G197" i="8"/>
  <c r="G187" i="8"/>
  <c r="G176" i="8"/>
  <c r="G167" i="8"/>
  <c r="G156" i="8"/>
  <c r="G148" i="8"/>
  <c r="G138" i="8"/>
  <c r="G129" i="8"/>
  <c r="G121" i="8"/>
  <c r="G112" i="8"/>
  <c r="G102" i="8"/>
  <c r="G93" i="8"/>
  <c r="G83" i="8"/>
  <c r="G75" i="8"/>
  <c r="G67" i="8"/>
  <c r="G57" i="8"/>
  <c r="G47" i="8"/>
  <c r="G37" i="8"/>
  <c r="G30" i="8"/>
  <c r="G33" i="8" s="1"/>
  <c r="H33" i="8" s="1"/>
  <c r="G23" i="8"/>
  <c r="G25" i="8" s="1"/>
  <c r="H25" i="8" s="1"/>
  <c r="G15" i="8"/>
  <c r="G16" i="8" s="1"/>
  <c r="H16" i="8" s="1"/>
  <c r="G18" i="8" l="1"/>
  <c r="H18" i="8" s="1"/>
  <c r="G17" i="8"/>
  <c r="H17" i="8" s="1"/>
  <c r="G31" i="8"/>
  <c r="H31" i="8" s="1"/>
  <c r="G32" i="8"/>
  <c r="H32" i="8" s="1"/>
  <c r="G76" i="8"/>
  <c r="H76" i="8" s="1"/>
  <c r="G77" i="8"/>
  <c r="H77" i="8" s="1"/>
  <c r="G78" i="8"/>
  <c r="H78" i="8" s="1"/>
  <c r="G79" i="8"/>
  <c r="H79" i="8" s="1"/>
  <c r="G152" i="8"/>
  <c r="H152" i="8" s="1"/>
  <c r="G149" i="8"/>
  <c r="H149" i="8" s="1"/>
  <c r="G150" i="8"/>
  <c r="H150" i="8" s="1"/>
  <c r="G151" i="8"/>
  <c r="H151" i="8" s="1"/>
  <c r="G273" i="8"/>
  <c r="H273" i="8" s="1"/>
  <c r="G274" i="8"/>
  <c r="H274" i="8" s="1"/>
  <c r="G272" i="8"/>
  <c r="H272" i="8" s="1"/>
  <c r="G270" i="8"/>
  <c r="H270" i="8" s="1"/>
  <c r="G271" i="8"/>
  <c r="H271" i="8" s="1"/>
  <c r="G340" i="8"/>
  <c r="H340" i="8" s="1"/>
  <c r="G341" i="8"/>
  <c r="H341" i="8" s="1"/>
  <c r="G338" i="8"/>
  <c r="H338" i="8" s="1"/>
  <c r="G342" i="8"/>
  <c r="H342" i="8" s="1"/>
  <c r="G339" i="8"/>
  <c r="H339" i="8" s="1"/>
  <c r="G337" i="8"/>
  <c r="H337" i="8" s="1"/>
  <c r="G370" i="8"/>
  <c r="H370" i="8" s="1"/>
  <c r="G368" i="8"/>
  <c r="H368" i="8" s="1"/>
  <c r="G371" i="8"/>
  <c r="H371" i="8" s="1"/>
  <c r="G372" i="8"/>
  <c r="H372" i="8" s="1"/>
  <c r="G373" i="8"/>
  <c r="H373" i="8" s="1"/>
  <c r="G369" i="8"/>
  <c r="H369" i="8" s="1"/>
  <c r="G446" i="8"/>
  <c r="H446" i="8" s="1"/>
  <c r="G444" i="8"/>
  <c r="H444" i="8" s="1"/>
  <c r="G445" i="8"/>
  <c r="H445" i="8" s="1"/>
  <c r="G528" i="8"/>
  <c r="H528" i="8" s="1"/>
  <c r="G525" i="8"/>
  <c r="H525" i="8" s="1"/>
  <c r="G526" i="8"/>
  <c r="H526" i="8" s="1"/>
  <c r="G527" i="8"/>
  <c r="H527" i="8" s="1"/>
  <c r="G524" i="8"/>
  <c r="H524" i="8" s="1"/>
  <c r="G641" i="8"/>
  <c r="H641" i="8" s="1"/>
  <c r="G637" i="8"/>
  <c r="H637" i="8" s="1"/>
  <c r="G640" i="8"/>
  <c r="H640" i="8" s="1"/>
  <c r="G642" i="8"/>
  <c r="H642" i="8" s="1"/>
  <c r="G643" i="8"/>
  <c r="H643" i="8" s="1"/>
  <c r="G644" i="8"/>
  <c r="H644" i="8" s="1"/>
  <c r="G638" i="8"/>
  <c r="H638" i="8" s="1"/>
  <c r="G639" i="8"/>
  <c r="H639" i="8" s="1"/>
  <c r="G49" i="8"/>
  <c r="H49" i="8" s="1"/>
  <c r="G53" i="8"/>
  <c r="H53" i="8" s="1"/>
  <c r="G51" i="8"/>
  <c r="H51" i="8" s="1"/>
  <c r="G48" i="8"/>
  <c r="H48" i="8" s="1"/>
  <c r="G50" i="8"/>
  <c r="H50" i="8" s="1"/>
  <c r="G52" i="8"/>
  <c r="H52" i="8" s="1"/>
  <c r="G160" i="8"/>
  <c r="H160" i="8" s="1"/>
  <c r="G157" i="8"/>
  <c r="H157" i="8" s="1"/>
  <c r="G158" i="8"/>
  <c r="H158" i="8" s="1"/>
  <c r="G163" i="8"/>
  <c r="H163" i="8" s="1"/>
  <c r="G159" i="8"/>
  <c r="H159" i="8" s="1"/>
  <c r="G162" i="8"/>
  <c r="H162" i="8" s="1"/>
  <c r="G161" i="8"/>
  <c r="H161" i="8" s="1"/>
  <c r="G312" i="8"/>
  <c r="H312" i="8" s="1"/>
  <c r="G313" i="8"/>
  <c r="H313" i="8" s="1"/>
  <c r="G314" i="8"/>
  <c r="H314" i="8" s="1"/>
  <c r="G315" i="8"/>
  <c r="H315" i="8" s="1"/>
  <c r="G494" i="8"/>
  <c r="H494" i="8" s="1"/>
  <c r="G498" i="8"/>
  <c r="H498" i="8" s="1"/>
  <c r="G493" i="8"/>
  <c r="H493" i="8" s="1"/>
  <c r="G491" i="8"/>
  <c r="H491" i="8" s="1"/>
  <c r="G495" i="8"/>
  <c r="H495" i="8" s="1"/>
  <c r="G496" i="8"/>
  <c r="H496" i="8" s="1"/>
  <c r="G497" i="8"/>
  <c r="H497" i="8" s="1"/>
  <c r="G492" i="8"/>
  <c r="H492" i="8" s="1"/>
  <c r="G650" i="8"/>
  <c r="H650" i="8" s="1"/>
  <c r="G649" i="8"/>
  <c r="H649" i="8" s="1"/>
  <c r="G651" i="8"/>
  <c r="H651" i="8" s="1"/>
  <c r="G814" i="8"/>
  <c r="H814" i="8" s="1"/>
  <c r="G818" i="8"/>
  <c r="H818" i="8" s="1"/>
  <c r="G816" i="8"/>
  <c r="H816" i="8" s="1"/>
  <c r="G817" i="8"/>
  <c r="H817" i="8" s="1"/>
  <c r="G815" i="8"/>
  <c r="H815" i="8" s="1"/>
  <c r="G813" i="8"/>
  <c r="H813" i="8" s="1"/>
  <c r="G85" i="8"/>
  <c r="H85" i="8" s="1"/>
  <c r="G89" i="8"/>
  <c r="H89" i="8" s="1"/>
  <c r="G87" i="8"/>
  <c r="H87" i="8" s="1"/>
  <c r="G86" i="8"/>
  <c r="H86" i="8" s="1"/>
  <c r="G88" i="8"/>
  <c r="H88" i="8" s="1"/>
  <c r="G84" i="8"/>
  <c r="H84" i="8" s="1"/>
  <c r="G241" i="8"/>
  <c r="H241" i="8" s="1"/>
  <c r="G238" i="8"/>
  <c r="H238" i="8" s="1"/>
  <c r="G237" i="8"/>
  <c r="H237" i="8" s="1"/>
  <c r="G240" i="8"/>
  <c r="H240" i="8" s="1"/>
  <c r="G239" i="8"/>
  <c r="H239" i="8" s="1"/>
  <c r="G348" i="8"/>
  <c r="H348" i="8" s="1"/>
  <c r="G347" i="8"/>
  <c r="H347" i="8" s="1"/>
  <c r="G455" i="8"/>
  <c r="H455" i="8" s="1"/>
  <c r="G451" i="8"/>
  <c r="H451" i="8" s="1"/>
  <c r="G452" i="8"/>
  <c r="H452" i="8" s="1"/>
  <c r="G456" i="8"/>
  <c r="H456" i="8" s="1"/>
  <c r="G453" i="8"/>
  <c r="H453" i="8" s="1"/>
  <c r="G454" i="8"/>
  <c r="H454" i="8" s="1"/>
  <c r="G457" i="8"/>
  <c r="H457" i="8" s="1"/>
  <c r="G458" i="8"/>
  <c r="H458" i="8" s="1"/>
  <c r="G574" i="8"/>
  <c r="H574" i="8" s="1"/>
  <c r="G573" i="8"/>
  <c r="H573" i="8" s="1"/>
  <c r="G575" i="8"/>
  <c r="H575" i="8" s="1"/>
  <c r="G576" i="8"/>
  <c r="H576" i="8" s="1"/>
  <c r="G570" i="8"/>
  <c r="H570" i="8" s="1"/>
  <c r="G571" i="8"/>
  <c r="H571" i="8" s="1"/>
  <c r="G572" i="8"/>
  <c r="H572" i="8" s="1"/>
  <c r="G750" i="8"/>
  <c r="H750" i="8" s="1"/>
  <c r="G749" i="8"/>
  <c r="H749" i="8" s="1"/>
  <c r="G42" i="8"/>
  <c r="H42" i="8" s="1"/>
  <c r="G43" i="8"/>
  <c r="H43" i="8" s="1"/>
  <c r="G41" i="8"/>
  <c r="H41" i="8" s="1"/>
  <c r="G40" i="8"/>
  <c r="H40" i="8" s="1"/>
  <c r="G39" i="8"/>
  <c r="H39" i="8" s="1"/>
  <c r="G116" i="8"/>
  <c r="H116" i="8" s="1"/>
  <c r="G115" i="8"/>
  <c r="H115" i="8" s="1"/>
  <c r="G113" i="8"/>
  <c r="H113" i="8" s="1"/>
  <c r="G114" i="8"/>
  <c r="H114" i="8" s="1"/>
  <c r="G117" i="8"/>
  <c r="H117" i="8" s="1"/>
  <c r="G190" i="8"/>
  <c r="H190" i="8" s="1"/>
  <c r="G188" i="8"/>
  <c r="H188" i="8" s="1"/>
  <c r="G189" i="8"/>
  <c r="H189" i="8" s="1"/>
  <c r="G191" i="8"/>
  <c r="H191" i="8" s="1"/>
  <c r="G193" i="8"/>
  <c r="H193" i="8" s="1"/>
  <c r="G192" i="8"/>
  <c r="H192" i="8" s="1"/>
  <c r="G230" i="8"/>
  <c r="H230" i="8" s="1"/>
  <c r="G227" i="8"/>
  <c r="H227" i="8" s="1"/>
  <c r="G231" i="8"/>
  <c r="H231" i="8" s="1"/>
  <c r="G229" i="8"/>
  <c r="H229" i="8" s="1"/>
  <c r="G232" i="8"/>
  <c r="H232" i="8" s="1"/>
  <c r="G228" i="8"/>
  <c r="H228" i="8" s="1"/>
  <c r="G226" i="8"/>
  <c r="H226" i="8" s="1"/>
  <c r="G305" i="8"/>
  <c r="H305" i="8" s="1"/>
  <c r="G306" i="8"/>
  <c r="H306" i="8" s="1"/>
  <c r="G307" i="8"/>
  <c r="H307" i="8" s="1"/>
  <c r="G304" i="8"/>
  <c r="H304" i="8" s="1"/>
  <c r="G303" i="8"/>
  <c r="H303" i="8" s="1"/>
  <c r="G407" i="8"/>
  <c r="H407" i="8" s="1"/>
  <c r="G408" i="8"/>
  <c r="H408" i="8" s="1"/>
  <c r="G409" i="8"/>
  <c r="H409" i="8" s="1"/>
  <c r="G405" i="8"/>
  <c r="H405" i="8" s="1"/>
  <c r="G406" i="8"/>
  <c r="H406" i="8" s="1"/>
  <c r="G482" i="8"/>
  <c r="H482" i="8" s="1"/>
  <c r="G486" i="8"/>
  <c r="H486" i="8" s="1"/>
  <c r="G484" i="8"/>
  <c r="H484" i="8" s="1"/>
  <c r="G485" i="8"/>
  <c r="H485" i="8" s="1"/>
  <c r="G481" i="8"/>
  <c r="H481" i="8" s="1"/>
  <c r="G483" i="8"/>
  <c r="H483" i="8" s="1"/>
  <c r="G564" i="8"/>
  <c r="H564" i="8" s="1"/>
  <c r="G561" i="8"/>
  <c r="H561" i="8" s="1"/>
  <c r="G562" i="8"/>
  <c r="H562" i="8" s="1"/>
  <c r="G563" i="8"/>
  <c r="H563" i="8" s="1"/>
  <c r="G565" i="8"/>
  <c r="H565" i="8" s="1"/>
  <c r="G611" i="8"/>
  <c r="H611" i="8" s="1"/>
  <c r="G609" i="8"/>
  <c r="H609" i="8" s="1"/>
  <c r="G610" i="8"/>
  <c r="H610" i="8" s="1"/>
  <c r="G608" i="8"/>
  <c r="H608" i="8" s="1"/>
  <c r="G607" i="8"/>
  <c r="H607" i="8" s="1"/>
  <c r="G676" i="8"/>
  <c r="H676" i="8" s="1"/>
  <c r="G677" i="8"/>
  <c r="H677" i="8" s="1"/>
  <c r="G678" i="8"/>
  <c r="H678" i="8" s="1"/>
  <c r="G675" i="8"/>
  <c r="H675" i="8" s="1"/>
  <c r="G674" i="8"/>
  <c r="H674" i="8" s="1"/>
  <c r="G709" i="8"/>
  <c r="H709" i="8" s="1"/>
  <c r="G711" i="8"/>
  <c r="H711" i="8" s="1"/>
  <c r="G708" i="8"/>
  <c r="H708" i="8" s="1"/>
  <c r="G710" i="8"/>
  <c r="H710" i="8" s="1"/>
  <c r="G742" i="8"/>
  <c r="H742" i="8" s="1"/>
  <c r="G743" i="8"/>
  <c r="H743" i="8" s="1"/>
  <c r="G744" i="8"/>
  <c r="H744" i="8" s="1"/>
  <c r="G773" i="8"/>
  <c r="H773" i="8" s="1"/>
  <c r="G777" i="8"/>
  <c r="H777" i="8" s="1"/>
  <c r="G775" i="8"/>
  <c r="H775" i="8" s="1"/>
  <c r="G776" i="8"/>
  <c r="H776" i="8" s="1"/>
  <c r="G774" i="8"/>
  <c r="H774" i="8" s="1"/>
  <c r="G778" i="8"/>
  <c r="H778" i="8" s="1"/>
  <c r="G772" i="8"/>
  <c r="H772" i="8" s="1"/>
  <c r="G807" i="8"/>
  <c r="H807" i="8" s="1"/>
  <c r="G806" i="8"/>
  <c r="H806" i="8" s="1"/>
  <c r="G808" i="8"/>
  <c r="H808" i="8" s="1"/>
  <c r="G805" i="8"/>
  <c r="H805" i="8" s="1"/>
  <c r="G842" i="8"/>
  <c r="H842" i="8" s="1"/>
  <c r="G844" i="8"/>
  <c r="H844" i="8" s="1"/>
  <c r="G843" i="8"/>
  <c r="H843" i="8" s="1"/>
  <c r="G123" i="8"/>
  <c r="H123" i="8" s="1"/>
  <c r="G125" i="8"/>
  <c r="H125" i="8" s="1"/>
  <c r="G124" i="8"/>
  <c r="H124" i="8" s="1"/>
  <c r="G122" i="8"/>
  <c r="H122" i="8" s="1"/>
  <c r="G202" i="8"/>
  <c r="H202" i="8" s="1"/>
  <c r="G199" i="8"/>
  <c r="H199" i="8" s="1"/>
  <c r="G198" i="8"/>
  <c r="H198" i="8" s="1"/>
  <c r="G200" i="8"/>
  <c r="H200" i="8" s="1"/>
  <c r="G203" i="8"/>
  <c r="H203" i="8" s="1"/>
  <c r="G201" i="8"/>
  <c r="H201" i="8" s="1"/>
  <c r="G281" i="8"/>
  <c r="H281" i="8" s="1"/>
  <c r="G282" i="8"/>
  <c r="H282" i="8" s="1"/>
  <c r="G280" i="8"/>
  <c r="H280" i="8" s="1"/>
  <c r="G283" i="8"/>
  <c r="H283" i="8" s="1"/>
  <c r="G279" i="8"/>
  <c r="H279" i="8" s="1"/>
  <c r="G380" i="8"/>
  <c r="H380" i="8" s="1"/>
  <c r="G381" i="8"/>
  <c r="H381" i="8" s="1"/>
  <c r="G382" i="8"/>
  <c r="H382" i="8" s="1"/>
  <c r="G378" i="8"/>
  <c r="H378" i="8" s="1"/>
  <c r="G379" i="8"/>
  <c r="H379" i="8" s="1"/>
  <c r="G417" i="8"/>
  <c r="H417" i="8" s="1"/>
  <c r="G414" i="8"/>
  <c r="H414" i="8" s="1"/>
  <c r="G418" i="8"/>
  <c r="H418" i="8" s="1"/>
  <c r="G419" i="8"/>
  <c r="H419" i="8" s="1"/>
  <c r="G420" i="8"/>
  <c r="H420" i="8" s="1"/>
  <c r="G415" i="8"/>
  <c r="H415" i="8" s="1"/>
  <c r="G416" i="8"/>
  <c r="H416" i="8" s="1"/>
  <c r="G534" i="8"/>
  <c r="H534" i="8" s="1"/>
  <c r="G538" i="8"/>
  <c r="H538" i="8" s="1"/>
  <c r="G537" i="8"/>
  <c r="H537" i="8" s="1"/>
  <c r="G539" i="8"/>
  <c r="H539" i="8" s="1"/>
  <c r="G533" i="8"/>
  <c r="H533" i="8" s="1"/>
  <c r="G535" i="8"/>
  <c r="H535" i="8" s="1"/>
  <c r="G536" i="8"/>
  <c r="H536" i="8" s="1"/>
  <c r="G617" i="8"/>
  <c r="H617" i="8" s="1"/>
  <c r="G621" i="8"/>
  <c r="H621" i="8" s="1"/>
  <c r="G616" i="8"/>
  <c r="H616" i="8" s="1"/>
  <c r="C885" i="8" s="1"/>
  <c r="G618" i="8"/>
  <c r="H618" i="8" s="1"/>
  <c r="G619" i="8"/>
  <c r="H619" i="8" s="1"/>
  <c r="G620" i="8"/>
  <c r="H620" i="8" s="1"/>
  <c r="G684" i="8"/>
  <c r="H684" i="8" s="1"/>
  <c r="G683" i="8"/>
  <c r="H683" i="8" s="1"/>
  <c r="G685" i="8"/>
  <c r="H685" i="8" s="1"/>
  <c r="G686" i="8"/>
  <c r="H686" i="8" s="1"/>
  <c r="G720" i="8"/>
  <c r="H720" i="8" s="1"/>
  <c r="G716" i="8"/>
  <c r="H716" i="8" s="1"/>
  <c r="G717" i="8"/>
  <c r="H717" i="8" s="1"/>
  <c r="G718" i="8"/>
  <c r="H718" i="8" s="1"/>
  <c r="G719" i="8"/>
  <c r="H719" i="8" s="1"/>
  <c r="G784" i="8"/>
  <c r="H784" i="8" s="1"/>
  <c r="G785" i="8"/>
  <c r="H785" i="8" s="1"/>
  <c r="G783" i="8"/>
  <c r="H783" i="8" s="1"/>
  <c r="G850" i="8"/>
  <c r="H850" i="8" s="1"/>
  <c r="G849" i="8"/>
  <c r="H849" i="8" s="1"/>
  <c r="G876" i="8"/>
  <c r="H876" i="8" s="1"/>
  <c r="G877" i="8"/>
  <c r="H877" i="8" s="1"/>
  <c r="G61" i="8"/>
  <c r="H61" i="8" s="1"/>
  <c r="G60" i="8"/>
  <c r="H60" i="8" s="1"/>
  <c r="G59" i="8"/>
  <c r="H59" i="8" s="1"/>
  <c r="G62" i="8"/>
  <c r="H62" i="8" s="1"/>
  <c r="G63" i="8"/>
  <c r="H63" i="8" s="1"/>
  <c r="G58" i="8"/>
  <c r="H58" i="8" s="1"/>
  <c r="G95" i="8"/>
  <c r="H95" i="8" s="1"/>
  <c r="G94" i="8"/>
  <c r="H94" i="8" s="1"/>
  <c r="G97" i="8"/>
  <c r="H97" i="8" s="1"/>
  <c r="G98" i="8"/>
  <c r="H98" i="8" s="1"/>
  <c r="G96" i="8"/>
  <c r="H96" i="8" s="1"/>
  <c r="G133" i="8"/>
  <c r="H133" i="8" s="1"/>
  <c r="G134" i="8"/>
  <c r="H134" i="8" s="1"/>
  <c r="G130" i="8"/>
  <c r="H130" i="8" s="1"/>
  <c r="G131" i="8"/>
  <c r="H131" i="8" s="1"/>
  <c r="G132" i="8"/>
  <c r="H132" i="8" s="1"/>
  <c r="G172" i="8"/>
  <c r="H172" i="8" s="1"/>
  <c r="G168" i="8"/>
  <c r="H168" i="8" s="1"/>
  <c r="G169" i="8"/>
  <c r="H169" i="8" s="1"/>
  <c r="G170" i="8"/>
  <c r="H170" i="8" s="1"/>
  <c r="G171" i="8"/>
  <c r="H171" i="8" s="1"/>
  <c r="G211" i="8"/>
  <c r="H211" i="8" s="1"/>
  <c r="G210" i="8"/>
  <c r="H210" i="8" s="1"/>
  <c r="G208" i="8"/>
  <c r="H208" i="8" s="1"/>
  <c r="G209" i="8"/>
  <c r="H209" i="8" s="1"/>
  <c r="G250" i="8"/>
  <c r="H250" i="8" s="1"/>
  <c r="G254" i="8"/>
  <c r="H254" i="8" s="1"/>
  <c r="G247" i="8"/>
  <c r="H247" i="8" s="1"/>
  <c r="C892" i="8" s="1"/>
  <c r="G251" i="8"/>
  <c r="H251" i="8" s="1"/>
  <c r="G255" i="8"/>
  <c r="H255" i="8" s="1"/>
  <c r="G253" i="8"/>
  <c r="H253" i="8" s="1"/>
  <c r="G248" i="8"/>
  <c r="H248" i="8" s="1"/>
  <c r="G246" i="8"/>
  <c r="H246" i="8" s="1"/>
  <c r="G249" i="8"/>
  <c r="H249" i="8" s="1"/>
  <c r="G252" i="8"/>
  <c r="H252" i="8" s="1"/>
  <c r="G289" i="8"/>
  <c r="H289" i="8" s="1"/>
  <c r="G288" i="8"/>
  <c r="H288" i="8" s="1"/>
  <c r="G290" i="8"/>
  <c r="H290" i="8" s="1"/>
  <c r="G291" i="8"/>
  <c r="H291" i="8" s="1"/>
  <c r="G292" i="8"/>
  <c r="H292" i="8" s="1"/>
  <c r="G323" i="8"/>
  <c r="H323" i="8" s="1"/>
  <c r="G324" i="8"/>
  <c r="H324" i="8" s="1"/>
  <c r="G321" i="8"/>
  <c r="H321" i="8" s="1"/>
  <c r="G325" i="8"/>
  <c r="H325" i="8" s="1"/>
  <c r="G322" i="8"/>
  <c r="H322" i="8" s="1"/>
  <c r="G320" i="8"/>
  <c r="H320" i="8" s="1"/>
  <c r="G355" i="8"/>
  <c r="H355" i="8" s="1"/>
  <c r="G356" i="8"/>
  <c r="H356" i="8" s="1"/>
  <c r="G353" i="8"/>
  <c r="H353" i="8" s="1"/>
  <c r="G354" i="8"/>
  <c r="H354" i="8" s="1"/>
  <c r="G389" i="8"/>
  <c r="H389" i="8" s="1"/>
  <c r="G390" i="8"/>
  <c r="H390" i="8" s="1"/>
  <c r="G387" i="8"/>
  <c r="H387" i="8" s="1"/>
  <c r="G388" i="8"/>
  <c r="H388" i="8" s="1"/>
  <c r="G427" i="8"/>
  <c r="H427" i="8" s="1"/>
  <c r="C890" i="8" s="1"/>
  <c r="G431" i="8"/>
  <c r="H431" i="8" s="1"/>
  <c r="G425" i="8"/>
  <c r="H425" i="8" s="1"/>
  <c r="G428" i="8"/>
  <c r="H428" i="8" s="1"/>
  <c r="G432" i="8"/>
  <c r="H432" i="8" s="1"/>
  <c r="G429" i="8"/>
  <c r="H429" i="8" s="1"/>
  <c r="G430" i="8"/>
  <c r="H430" i="8" s="1"/>
  <c r="G433" i="8"/>
  <c r="H433" i="8" s="1"/>
  <c r="G426" i="8"/>
  <c r="H426" i="8" s="1"/>
  <c r="G434" i="8"/>
  <c r="H434" i="8" s="1"/>
  <c r="G464" i="8"/>
  <c r="H464" i="8" s="1"/>
  <c r="G463" i="8"/>
  <c r="H463" i="8" s="1"/>
  <c r="G466" i="8"/>
  <c r="H466" i="8" s="1"/>
  <c r="G467" i="8"/>
  <c r="H467" i="8" s="1"/>
  <c r="G465" i="8"/>
  <c r="H465" i="8" s="1"/>
  <c r="G505" i="8"/>
  <c r="H505" i="8" s="1"/>
  <c r="G507" i="8"/>
  <c r="H507" i="8" s="1"/>
  <c r="G503" i="8"/>
  <c r="H503" i="8" s="1"/>
  <c r="G504" i="8"/>
  <c r="H504" i="8" s="1"/>
  <c r="G506" i="8"/>
  <c r="H506" i="8" s="1"/>
  <c r="G545" i="8"/>
  <c r="H545" i="8" s="1"/>
  <c r="G546" i="8"/>
  <c r="H546" i="8" s="1"/>
  <c r="G547" i="8"/>
  <c r="H547" i="8" s="1"/>
  <c r="G544" i="8"/>
  <c r="H544" i="8" s="1"/>
  <c r="G585" i="8"/>
  <c r="H585" i="8" s="1"/>
  <c r="G581" i="8"/>
  <c r="H581" i="8" s="1"/>
  <c r="G586" i="8"/>
  <c r="H586" i="8" s="1"/>
  <c r="G582" i="8"/>
  <c r="H582" i="8" s="1"/>
  <c r="G587" i="8"/>
  <c r="H587" i="8" s="1"/>
  <c r="G588" i="8"/>
  <c r="H588" i="8" s="1"/>
  <c r="G583" i="8"/>
  <c r="H583" i="8" s="1"/>
  <c r="G584" i="8"/>
  <c r="H584" i="8" s="1"/>
  <c r="G626" i="8"/>
  <c r="H626" i="8" s="1"/>
  <c r="G627" i="8"/>
  <c r="H627" i="8" s="1"/>
  <c r="G659" i="8"/>
  <c r="H659" i="8" s="1"/>
  <c r="G656" i="8"/>
  <c r="H656" i="8" s="1"/>
  <c r="G657" i="8"/>
  <c r="H657" i="8" s="1"/>
  <c r="G658" i="8"/>
  <c r="H658" i="8" s="1"/>
  <c r="G695" i="8"/>
  <c r="H695" i="8" s="1"/>
  <c r="G692" i="8"/>
  <c r="H692" i="8" s="1"/>
  <c r="G691" i="8"/>
  <c r="H691" i="8" s="1"/>
  <c r="G693" i="8"/>
  <c r="H693" i="8" s="1"/>
  <c r="G694" i="8"/>
  <c r="H694" i="8" s="1"/>
  <c r="G696" i="8"/>
  <c r="H696" i="8" s="1"/>
  <c r="G726" i="8"/>
  <c r="H726" i="8" s="1"/>
  <c r="G725" i="8"/>
  <c r="H725" i="8" s="1"/>
  <c r="G728" i="8"/>
  <c r="H728" i="8" s="1"/>
  <c r="G729" i="8"/>
  <c r="H729" i="8" s="1"/>
  <c r="G727" i="8"/>
  <c r="H727" i="8" s="1"/>
  <c r="G792" i="8"/>
  <c r="H792" i="8" s="1"/>
  <c r="G791" i="8"/>
  <c r="H791" i="8" s="1"/>
  <c r="G793" i="8"/>
  <c r="H793" i="8" s="1"/>
  <c r="G790" i="8"/>
  <c r="H790" i="8" s="1"/>
  <c r="G859" i="8"/>
  <c r="H859" i="8" s="1"/>
  <c r="G860" i="8"/>
  <c r="H860" i="8" s="1"/>
  <c r="G856" i="8"/>
  <c r="H856" i="8" s="1"/>
  <c r="G855" i="8"/>
  <c r="H855" i="8" s="1"/>
  <c r="G857" i="8"/>
  <c r="H857" i="8" s="1"/>
  <c r="G858" i="8"/>
  <c r="H858" i="8" s="1"/>
  <c r="G70" i="8"/>
  <c r="H70" i="8" s="1"/>
  <c r="G68" i="8"/>
  <c r="H68" i="8" s="1"/>
  <c r="G69" i="8"/>
  <c r="H69" i="8" s="1"/>
  <c r="G71" i="8"/>
  <c r="H71" i="8" s="1"/>
  <c r="G105" i="8"/>
  <c r="H105" i="8" s="1"/>
  <c r="G103" i="8"/>
  <c r="H103" i="8" s="1"/>
  <c r="G107" i="8"/>
  <c r="H107" i="8" s="1"/>
  <c r="G108" i="8"/>
  <c r="H108" i="8" s="1"/>
  <c r="G104" i="8"/>
  <c r="H104" i="8" s="1"/>
  <c r="G106" i="8"/>
  <c r="H106" i="8" s="1"/>
  <c r="G143" i="8"/>
  <c r="H143" i="8" s="1"/>
  <c r="G141" i="8"/>
  <c r="H141" i="8" s="1"/>
  <c r="G139" i="8"/>
  <c r="H139" i="8" s="1"/>
  <c r="G140" i="8"/>
  <c r="H140" i="8" s="1"/>
  <c r="G142" i="8"/>
  <c r="H142" i="8" s="1"/>
  <c r="G144" i="8"/>
  <c r="H144" i="8" s="1"/>
  <c r="G178" i="8"/>
  <c r="H178" i="8" s="1"/>
  <c r="G182" i="8"/>
  <c r="H182" i="8" s="1"/>
  <c r="G180" i="8"/>
  <c r="H180" i="8" s="1"/>
  <c r="G181" i="8"/>
  <c r="H181" i="8" s="1"/>
  <c r="G177" i="8"/>
  <c r="H177" i="8" s="1"/>
  <c r="G179" i="8"/>
  <c r="H179" i="8" s="1"/>
  <c r="G183" i="8"/>
  <c r="H183" i="8" s="1"/>
  <c r="G218" i="8"/>
  <c r="H218" i="8" s="1"/>
  <c r="G216" i="8"/>
  <c r="H216" i="8" s="1"/>
  <c r="G220" i="8"/>
  <c r="H220" i="8" s="1"/>
  <c r="G221" i="8"/>
  <c r="H221" i="8" s="1"/>
  <c r="G217" i="8"/>
  <c r="H217" i="8" s="1"/>
  <c r="G219" i="8"/>
  <c r="H219" i="8" s="1"/>
  <c r="G263" i="8"/>
  <c r="H263" i="8" s="1"/>
  <c r="G264" i="8"/>
  <c r="H264" i="8" s="1"/>
  <c r="G262" i="8"/>
  <c r="H262" i="8" s="1"/>
  <c r="G265" i="8"/>
  <c r="H265" i="8" s="1"/>
  <c r="G261" i="8"/>
  <c r="H261" i="8" s="1"/>
  <c r="G260" i="8"/>
  <c r="H260" i="8" s="1"/>
  <c r="G297" i="8"/>
  <c r="H297" i="8" s="1"/>
  <c r="G298" i="8"/>
  <c r="H298" i="8" s="1"/>
  <c r="G332" i="8"/>
  <c r="H332" i="8" s="1"/>
  <c r="G330" i="8"/>
  <c r="H330" i="8" s="1"/>
  <c r="G331" i="8"/>
  <c r="H331" i="8" s="1"/>
  <c r="G362" i="8"/>
  <c r="H362" i="8" s="1"/>
  <c r="G363" i="8"/>
  <c r="H363" i="8" s="1"/>
  <c r="G361" i="8"/>
  <c r="H361" i="8" s="1"/>
  <c r="G397" i="8"/>
  <c r="H397" i="8" s="1"/>
  <c r="G395" i="8"/>
  <c r="H395" i="8" s="1"/>
  <c r="G398" i="8"/>
  <c r="H398" i="8" s="1"/>
  <c r="G399" i="8"/>
  <c r="H399" i="8" s="1"/>
  <c r="G400" i="8"/>
  <c r="H400" i="8" s="1"/>
  <c r="G396" i="8"/>
  <c r="H396" i="8" s="1"/>
  <c r="G473" i="8"/>
  <c r="H473" i="8" s="1"/>
  <c r="G472" i="8"/>
  <c r="H472" i="8" s="1"/>
  <c r="G474" i="8"/>
  <c r="H474" i="8" s="1"/>
  <c r="G475" i="8"/>
  <c r="H475" i="8" s="1"/>
  <c r="G476" i="8"/>
  <c r="H476" i="8" s="1"/>
  <c r="G516" i="8"/>
  <c r="H516" i="8" s="1"/>
  <c r="G512" i="8"/>
  <c r="H512" i="8" s="1"/>
  <c r="G515" i="8"/>
  <c r="H515" i="8" s="1"/>
  <c r="G517" i="8"/>
  <c r="H517" i="8" s="1"/>
  <c r="G513" i="8"/>
  <c r="H513" i="8" s="1"/>
  <c r="G514" i="8"/>
  <c r="H514" i="8" s="1"/>
  <c r="G518" i="8"/>
  <c r="H518" i="8" s="1"/>
  <c r="G519" i="8"/>
  <c r="H519" i="8" s="1"/>
  <c r="G556" i="8"/>
  <c r="H556" i="8" s="1"/>
  <c r="G555" i="8"/>
  <c r="H555" i="8" s="1"/>
  <c r="G552" i="8"/>
  <c r="H552" i="8" s="1"/>
  <c r="G553" i="8"/>
  <c r="H553" i="8" s="1"/>
  <c r="G554" i="8"/>
  <c r="H554" i="8" s="1"/>
  <c r="G594" i="8"/>
  <c r="H594" i="8" s="1"/>
  <c r="G598" i="8"/>
  <c r="H598" i="8" s="1"/>
  <c r="G602" i="8"/>
  <c r="H602" i="8" s="1"/>
  <c r="G595" i="8"/>
  <c r="H595" i="8" s="1"/>
  <c r="C888" i="8" s="1"/>
  <c r="G600" i="8"/>
  <c r="H600" i="8" s="1"/>
  <c r="G596" i="8"/>
  <c r="H596" i="8" s="1"/>
  <c r="G601" i="8"/>
  <c r="H601" i="8" s="1"/>
  <c r="G593" i="8"/>
  <c r="H593" i="8" s="1"/>
  <c r="G597" i="8"/>
  <c r="H597" i="8" s="1"/>
  <c r="G599" i="8"/>
  <c r="H599" i="8" s="1"/>
  <c r="G666" i="8"/>
  <c r="H666" i="8" s="1"/>
  <c r="G664" i="8"/>
  <c r="H664" i="8" s="1"/>
  <c r="G669" i="8"/>
  <c r="H669" i="8" s="1"/>
  <c r="G665" i="8"/>
  <c r="H665" i="8" s="1"/>
  <c r="G667" i="8"/>
  <c r="H667" i="8" s="1"/>
  <c r="G668" i="8"/>
  <c r="H668" i="8" s="1"/>
  <c r="G701" i="8"/>
  <c r="H701" i="8" s="1"/>
  <c r="G703" i="8"/>
  <c r="H703" i="8" s="1"/>
  <c r="G702" i="8"/>
  <c r="H702" i="8" s="1"/>
  <c r="G734" i="8"/>
  <c r="H734" i="8" s="1"/>
  <c r="G735" i="8"/>
  <c r="H735" i="8" s="1"/>
  <c r="G736" i="8"/>
  <c r="H736" i="8" s="1"/>
  <c r="G737" i="8"/>
  <c r="H737" i="8" s="1"/>
  <c r="G765" i="8"/>
  <c r="H765" i="8" s="1"/>
  <c r="G766" i="8"/>
  <c r="H766" i="8" s="1"/>
  <c r="G767" i="8"/>
  <c r="H767" i="8" s="1"/>
  <c r="G764" i="8"/>
  <c r="H764" i="8" s="1"/>
  <c r="G798" i="8"/>
  <c r="H798" i="8" s="1"/>
  <c r="G799" i="8"/>
  <c r="H799" i="8" s="1"/>
  <c r="G800" i="8"/>
  <c r="H800" i="8" s="1"/>
  <c r="G865" i="8"/>
  <c r="H865" i="8" s="1"/>
  <c r="G866" i="8"/>
  <c r="H866" i="8" s="1"/>
  <c r="G38" i="8"/>
  <c r="H38" i="8" s="1"/>
  <c r="H34" i="8"/>
  <c r="G756" i="8"/>
  <c r="H756" i="8" s="1"/>
  <c r="G755" i="8"/>
  <c r="H755" i="8" s="1"/>
  <c r="G757" i="8"/>
  <c r="H757" i="8" s="1"/>
  <c r="G758" i="8"/>
  <c r="H758" i="8" s="1"/>
  <c r="G759" i="8"/>
  <c r="H759" i="8" s="1"/>
  <c r="G24" i="8"/>
  <c r="H24" i="8" s="1"/>
  <c r="G19" i="8"/>
  <c r="H19" i="8" s="1"/>
  <c r="G26" i="8"/>
  <c r="H26" i="8" s="1"/>
  <c r="G7" i="8"/>
  <c r="F878" i="8"/>
  <c r="F872" i="8"/>
  <c r="F867" i="8"/>
  <c r="F861" i="8"/>
  <c r="F851" i="8"/>
  <c r="F845" i="8"/>
  <c r="F838" i="8"/>
  <c r="F833" i="8"/>
  <c r="F828" i="8"/>
  <c r="F819" i="8"/>
  <c r="F809" i="8"/>
  <c r="F801" i="8"/>
  <c r="F794" i="8"/>
  <c r="F786" i="8"/>
  <c r="F779" i="8"/>
  <c r="F768" i="8"/>
  <c r="F760" i="8"/>
  <c r="F751" i="8"/>
  <c r="F745" i="8"/>
  <c r="F738" i="8"/>
  <c r="F730" i="8"/>
  <c r="F721" i="8"/>
  <c r="F712" i="8"/>
  <c r="F704" i="8"/>
  <c r="F697" i="8"/>
  <c r="F687" i="8"/>
  <c r="F679" i="8"/>
  <c r="F670" i="8"/>
  <c r="F660" i="8"/>
  <c r="F652" i="8"/>
  <c r="F645" i="8"/>
  <c r="F633" i="8"/>
  <c r="F628" i="8"/>
  <c r="F622" i="8"/>
  <c r="F612" i="8"/>
  <c r="F603" i="8"/>
  <c r="F589" i="8"/>
  <c r="F577" i="8"/>
  <c r="F566" i="8"/>
  <c r="F557" i="8"/>
  <c r="F548" i="8"/>
  <c r="F540" i="8"/>
  <c r="F529" i="8"/>
  <c r="F520" i="8"/>
  <c r="F508" i="8"/>
  <c r="F499" i="8"/>
  <c r="F487" i="8"/>
  <c r="F477" i="8"/>
  <c r="F468" i="8"/>
  <c r="F459" i="8"/>
  <c r="F447" i="8"/>
  <c r="F440" i="8"/>
  <c r="F435" i="8"/>
  <c r="F421" i="8"/>
  <c r="F410" i="8"/>
  <c r="F401" i="8"/>
  <c r="F391" i="8"/>
  <c r="F383" i="8"/>
  <c r="F374" i="8"/>
  <c r="F364" i="8"/>
  <c r="F357" i="8"/>
  <c r="F349" i="8"/>
  <c r="F343" i="8"/>
  <c r="F333" i="8"/>
  <c r="F326" i="8"/>
  <c r="F316" i="8"/>
  <c r="F308" i="8"/>
  <c r="F299" i="8"/>
  <c r="F293" i="8"/>
  <c r="F284" i="8"/>
  <c r="F275" i="8"/>
  <c r="F266" i="8"/>
  <c r="F256" i="8"/>
  <c r="F242" i="8"/>
  <c r="F233" i="8"/>
  <c r="F222" i="8"/>
  <c r="F212" i="8"/>
  <c r="F204" i="8"/>
  <c r="F194" i="8"/>
  <c r="F184" i="8"/>
  <c r="F173" i="8"/>
  <c r="F164" i="8"/>
  <c r="F153" i="8"/>
  <c r="F145" i="8"/>
  <c r="F135" i="8"/>
  <c r="F126" i="8"/>
  <c r="F118" i="8"/>
  <c r="F109" i="8"/>
  <c r="F99" i="8"/>
  <c r="F90" i="8"/>
  <c r="F80" i="8"/>
  <c r="F72" i="8"/>
  <c r="F64" i="8"/>
  <c r="F54" i="8"/>
  <c r="F44" i="8"/>
  <c r="F34" i="8"/>
  <c r="F27" i="8"/>
  <c r="F20" i="8"/>
  <c r="F12" i="8"/>
  <c r="H135" i="8" l="1"/>
  <c r="H878" i="8"/>
  <c r="C902" i="8"/>
  <c r="H266" i="8"/>
  <c r="H730" i="8"/>
  <c r="H628" i="8"/>
  <c r="H383" i="8"/>
  <c r="H819" i="8"/>
  <c r="H343" i="8"/>
  <c r="H153" i="8"/>
  <c r="H861" i="8"/>
  <c r="H548" i="8"/>
  <c r="H326" i="8"/>
  <c r="H173" i="8"/>
  <c r="H64" i="8"/>
  <c r="H801" i="8"/>
  <c r="H603" i="8"/>
  <c r="H851" i="8"/>
  <c r="C896" i="8"/>
  <c r="H204" i="8"/>
  <c r="H566" i="8"/>
  <c r="C893" i="8"/>
  <c r="H652" i="8"/>
  <c r="H316" i="8"/>
  <c r="H374" i="8"/>
  <c r="H99" i="8"/>
  <c r="H679" i="8"/>
  <c r="H487" i="8"/>
  <c r="C900" i="8"/>
  <c r="H645" i="8"/>
  <c r="C891" i="8"/>
  <c r="H184" i="8"/>
  <c r="H145" i="8"/>
  <c r="H109" i="8"/>
  <c r="H660" i="8"/>
  <c r="C889" i="8"/>
  <c r="H786" i="8"/>
  <c r="H721" i="8"/>
  <c r="H612" i="8"/>
  <c r="H410" i="8"/>
  <c r="H118" i="8"/>
  <c r="H499" i="8"/>
  <c r="H80" i="8"/>
  <c r="H760" i="8"/>
  <c r="H867" i="8"/>
  <c r="H768" i="8"/>
  <c r="H738" i="8"/>
  <c r="H670" i="8"/>
  <c r="C897" i="8"/>
  <c r="H557" i="8"/>
  <c r="H520" i="8"/>
  <c r="H401" i="8"/>
  <c r="H364" i="8"/>
  <c r="H222" i="8"/>
  <c r="H704" i="8"/>
  <c r="C886" i="8"/>
  <c r="H299" i="8"/>
  <c r="H794" i="8"/>
  <c r="H468" i="8"/>
  <c r="H435" i="8"/>
  <c r="H391" i="8"/>
  <c r="H357" i="8"/>
  <c r="H256" i="8"/>
  <c r="C898" i="8"/>
  <c r="H212" i="8"/>
  <c r="H622" i="8"/>
  <c r="H284" i="8"/>
  <c r="H809" i="8"/>
  <c r="H779" i="8"/>
  <c r="H194" i="8"/>
  <c r="H44" i="8"/>
  <c r="H751" i="8"/>
  <c r="H577" i="8"/>
  <c r="H459" i="8"/>
  <c r="H90" i="8"/>
  <c r="H164" i="8"/>
  <c r="H54" i="8"/>
  <c r="H275" i="8"/>
  <c r="C887" i="8"/>
  <c r="H477" i="8"/>
  <c r="H333" i="8"/>
  <c r="H72" i="8"/>
  <c r="H697" i="8"/>
  <c r="H589" i="8"/>
  <c r="H508" i="8"/>
  <c r="H293" i="8"/>
  <c r="H687" i="8"/>
  <c r="H540" i="8"/>
  <c r="H421" i="8"/>
  <c r="H126" i="8"/>
  <c r="H845" i="8"/>
  <c r="H745" i="8"/>
  <c r="H712" i="8"/>
  <c r="H308" i="8"/>
  <c r="H233" i="8"/>
  <c r="H349" i="8"/>
  <c r="H242" i="8"/>
  <c r="H529" i="8"/>
  <c r="H447" i="8"/>
  <c r="H20" i="8"/>
  <c r="C901" i="8"/>
  <c r="G11" i="8"/>
  <c r="H11" i="8" s="1"/>
  <c r="C899" i="8" s="1"/>
  <c r="G10" i="8"/>
  <c r="H10" i="8" s="1"/>
  <c r="C895" i="8" s="1"/>
  <c r="G9" i="8"/>
  <c r="H9" i="8" s="1"/>
  <c r="C894" i="8" s="1"/>
  <c r="H27" i="8"/>
  <c r="G8" i="8"/>
  <c r="H8" i="8" s="1"/>
  <c r="H12" i="8" l="1"/>
  <c r="C884" i="8"/>
  <c r="C903" i="8" s="1"/>
</calcChain>
</file>

<file path=xl/sharedStrings.xml><?xml version="1.0" encoding="utf-8"?>
<sst xmlns="http://schemas.openxmlformats.org/spreadsheetml/2006/main" count="3348" uniqueCount="368">
  <si>
    <t>Cost Center</t>
  </si>
  <si>
    <t>Cost Center Description</t>
  </si>
  <si>
    <t>Account</t>
  </si>
  <si>
    <t>Account Description</t>
  </si>
  <si>
    <t>1105</t>
  </si>
  <si>
    <t>SS Dallas Audit</t>
  </si>
  <si>
    <t>9220</t>
  </si>
  <si>
    <t>A&amp;G-Administrative expense transferred-Credit</t>
  </si>
  <si>
    <t>1209</t>
  </si>
  <si>
    <t>SS Dallas Safety &amp; Compliance</t>
  </si>
  <si>
    <t>1107</t>
  </si>
  <si>
    <t>SS Dallas Treasury</t>
  </si>
  <si>
    <t>1108</t>
  </si>
  <si>
    <t>SS Dallas Risk Management</t>
  </si>
  <si>
    <t>1212</t>
  </si>
  <si>
    <t>SS CSC-Customer Contact Management</t>
  </si>
  <si>
    <t>1503</t>
  </si>
  <si>
    <t>SS Corporate Governmental Affairs</t>
  </si>
  <si>
    <t>1504</t>
  </si>
  <si>
    <t>SS Corporate Records Management</t>
  </si>
  <si>
    <t>1110</t>
  </si>
  <si>
    <t>SS Dallas Supply Chain Mgmt</t>
  </si>
  <si>
    <t>1214</t>
  </si>
  <si>
    <t>1215</t>
  </si>
  <si>
    <t>SS Dispatch Operations</t>
  </si>
  <si>
    <t>1216</t>
  </si>
  <si>
    <t>SS Dallas Training &amp; Knowledge Mgmt</t>
  </si>
  <si>
    <t>1112</t>
  </si>
  <si>
    <t>SS Dallas Mail &amp; Supply</t>
  </si>
  <si>
    <t>1114</t>
  </si>
  <si>
    <t>SS Dallas Vice Pres &amp; Controller</t>
  </si>
  <si>
    <t>1226</t>
  </si>
  <si>
    <t>SS Dallas Customer Service</t>
  </si>
  <si>
    <t>1227</t>
  </si>
  <si>
    <t>SS Dallas Business Processes and Change Management</t>
  </si>
  <si>
    <t>1229</t>
  </si>
  <si>
    <t>SS Dallas Pipeline Safety</t>
  </si>
  <si>
    <t>1821</t>
  </si>
  <si>
    <t>SS Gas Supply Executive</t>
  </si>
  <si>
    <t>1117</t>
  </si>
  <si>
    <t>SS Dallas Acctg Services</t>
  </si>
  <si>
    <t>1120</t>
  </si>
  <si>
    <t>SS Dallas Accounts Payable</t>
  </si>
  <si>
    <t>1403</t>
  </si>
  <si>
    <t>SS Dallas Human Resources - SVP</t>
  </si>
  <si>
    <t>1835</t>
  </si>
  <si>
    <t>SS Franklin Gas Control</t>
  </si>
  <si>
    <t>1121</t>
  </si>
  <si>
    <t>SS Dallas Plant Accounting</t>
  </si>
  <si>
    <t>1836</t>
  </si>
  <si>
    <t>SS TBS-System Support</t>
  </si>
  <si>
    <t>1123</t>
  </si>
  <si>
    <t>SS Dallas Gas Accounting</t>
  </si>
  <si>
    <t>1125</t>
  </si>
  <si>
    <t>SS Dallas Financial Reporting</t>
  </si>
  <si>
    <t>1408</t>
  </si>
  <si>
    <t>SS Dallas Employee Development</t>
  </si>
  <si>
    <t>1839</t>
  </si>
  <si>
    <t>SS TBS-Transportation &amp; Scheduling</t>
  </si>
  <si>
    <t>1901</t>
  </si>
  <si>
    <t>SS Dallas Employee Relocation Exp</t>
  </si>
  <si>
    <t>1126</t>
  </si>
  <si>
    <t>SS Dallas Payroll</t>
  </si>
  <si>
    <t>1150</t>
  </si>
  <si>
    <t>SS Dallas Strategic Planning</t>
  </si>
  <si>
    <t>1129</t>
  </si>
  <si>
    <t>SS Dallas Income Tax</t>
  </si>
  <si>
    <t>1154</t>
  </si>
  <si>
    <t>SS Dallas Rates &amp; Regulatory</t>
  </si>
  <si>
    <t>1156</t>
  </si>
  <si>
    <t>SS Dal-IT Customer Services Systems</t>
  </si>
  <si>
    <t>1904</t>
  </si>
  <si>
    <t>SS Dallas Performance Plan</t>
  </si>
  <si>
    <t>1131</t>
  </si>
  <si>
    <t>SS Dallas Media Relations</t>
  </si>
  <si>
    <t>1132</t>
  </si>
  <si>
    <t>SS Dallas Investor Relations</t>
  </si>
  <si>
    <t>1159</t>
  </si>
  <si>
    <t>SS Dallas VP of Workforce Development</t>
  </si>
  <si>
    <t>1161</t>
  </si>
  <si>
    <t>SS Dallas Benefits and Payroll Accounting</t>
  </si>
  <si>
    <t>1414</t>
  </si>
  <si>
    <t>SS Tech Training Delivery</t>
  </si>
  <si>
    <t>1416</t>
  </si>
  <si>
    <t>SS Dallas Compensation and HRMS</t>
  </si>
  <si>
    <t>1908</t>
  </si>
  <si>
    <t>SS Dallas SEBP</t>
  </si>
  <si>
    <t>1133</t>
  </si>
  <si>
    <t>SS Dallas Communications</t>
  </si>
  <si>
    <t>1164</t>
  </si>
  <si>
    <t>SS Dallas IT Security</t>
  </si>
  <si>
    <t>1420</t>
  </si>
  <si>
    <t>SS Dallas EAPC</t>
  </si>
  <si>
    <t>1910</t>
  </si>
  <si>
    <t>SS Corporate Overhead Capitalized</t>
  </si>
  <si>
    <t>1913</t>
  </si>
  <si>
    <t>SS Dallas Fleet and Corporate Sourcing</t>
  </si>
  <si>
    <t>1135</t>
  </si>
  <si>
    <t>SS Dal-IT E&amp;O, Corporate Systems</t>
  </si>
  <si>
    <t>1137</t>
  </si>
  <si>
    <t>SS Dallas IT Engineering &amp; Operations</t>
  </si>
  <si>
    <t>1167</t>
  </si>
  <si>
    <t>SS Dallas IT Enterprise Architecture</t>
  </si>
  <si>
    <t>1501</t>
  </si>
  <si>
    <t>SS Corporate Legal</t>
  </si>
  <si>
    <t>1171</t>
  </si>
  <si>
    <t>SS Dallas Regulatory Accounting</t>
  </si>
  <si>
    <t>1101</t>
  </si>
  <si>
    <t>SS Dallas Chief Financial Officer</t>
  </si>
  <si>
    <t>1201</t>
  </si>
  <si>
    <t>SS Dallas President &amp; CEO</t>
  </si>
  <si>
    <t>1915</t>
  </si>
  <si>
    <t>SS Dallas Insurance</t>
  </si>
  <si>
    <t>1823</t>
  </si>
  <si>
    <t>SS Dallas Gas Contract Admin</t>
  </si>
  <si>
    <t>9200</t>
  </si>
  <si>
    <t>A&amp;G-Administrative &amp; general salaries</t>
  </si>
  <si>
    <t>1833</t>
  </si>
  <si>
    <t>SS Dallas-Corporate Gas Supply Risk Mgmt</t>
  </si>
  <si>
    <t>1505</t>
  </si>
  <si>
    <t>SS Corporate Gas Contract Administration</t>
  </si>
  <si>
    <t>1837</t>
  </si>
  <si>
    <t>SS TBS-Application Support</t>
  </si>
  <si>
    <t>9010</t>
  </si>
  <si>
    <t>Customer accounts-Operation supervision</t>
  </si>
  <si>
    <t>1463</t>
  </si>
  <si>
    <t>SS HR Benefit Variance</t>
  </si>
  <si>
    <t>9260</t>
  </si>
  <si>
    <t>A&amp;G-Employee pensions and benefits</t>
  </si>
  <si>
    <t>1401</t>
  </si>
  <si>
    <t>SS Dallas Employment &amp; Employee Relations</t>
  </si>
  <si>
    <t>1827</t>
  </si>
  <si>
    <t>SS Regional Supply Planning</t>
  </si>
  <si>
    <t>1001</t>
  </si>
  <si>
    <t>1508</t>
  </si>
  <si>
    <t>SS Corporate Energy Assistance</t>
  </si>
  <si>
    <t>1134</t>
  </si>
  <si>
    <t>SS Dallas IT</t>
  </si>
  <si>
    <t>1118</t>
  </si>
  <si>
    <t>SS Dallas Supply Chain</t>
  </si>
  <si>
    <t>1141</t>
  </si>
  <si>
    <t>SS Dallas Gas Purchase Accounting</t>
  </si>
  <si>
    <t>1128</t>
  </si>
  <si>
    <t>SS Dallas Property &amp; Sales Tax</t>
  </si>
  <si>
    <t>1144</t>
  </si>
  <si>
    <t>SS Dallas Rate Administration</t>
  </si>
  <si>
    <t>1822</t>
  </si>
  <si>
    <t>SS Dallas-Regional Gas Supply</t>
  </si>
  <si>
    <t>1224</t>
  </si>
  <si>
    <t>SS Dallas CSO Human Resources</t>
  </si>
  <si>
    <t>1213</t>
  </si>
  <si>
    <t>1415</t>
  </si>
  <si>
    <t>SS Tech Training Prog &amp; Curriculum</t>
  </si>
  <si>
    <t>1838</t>
  </si>
  <si>
    <t>SS TBS-Technical Support</t>
  </si>
  <si>
    <t>1106</t>
  </si>
  <si>
    <t>SS Dallas Treasurer</t>
  </si>
  <si>
    <t>1155</t>
  </si>
  <si>
    <t>SS Dallas Texas Gas Pipeline Accounting</t>
  </si>
  <si>
    <t>1407</t>
  </si>
  <si>
    <t>SS Dallas Facilities</t>
  </si>
  <si>
    <t>1205</t>
  </si>
  <si>
    <t>SS Dallas SVP Safety &amp; Enterprise Services</t>
  </si>
  <si>
    <t>9302</t>
  </si>
  <si>
    <t>Miscellaneous general expenses</t>
  </si>
  <si>
    <t>9210</t>
  </si>
  <si>
    <t>A&amp;G-Office supplies &amp; expense</t>
  </si>
  <si>
    <t>9230</t>
  </si>
  <si>
    <t>A&amp;G-Outside services employed</t>
  </si>
  <si>
    <t>9310</t>
  </si>
  <si>
    <t>A&amp;G-Rents</t>
  </si>
  <si>
    <t>1130</t>
  </si>
  <si>
    <t>SS Dallas Business Planning and Analysis</t>
  </si>
  <si>
    <t>1145</t>
  </si>
  <si>
    <t>SS Dallas Revenue Accounting</t>
  </si>
  <si>
    <t>1405</t>
  </si>
  <si>
    <t>SS Dallas Benefits</t>
  </si>
  <si>
    <t>1502</t>
  </si>
  <si>
    <t>SS Corporate Secretary</t>
  </si>
  <si>
    <t>9320</t>
  </si>
  <si>
    <t>A&amp;G-Maintenance of general plant</t>
  </si>
  <si>
    <t>1116</t>
  </si>
  <si>
    <t>SS Dallas Taxation</t>
  </si>
  <si>
    <t>1119</t>
  </si>
  <si>
    <t>SS Dallas General Accounting</t>
  </si>
  <si>
    <t>1825</t>
  </si>
  <si>
    <t>SS Franklin-Gas Control &amp; Storage</t>
  </si>
  <si>
    <t>1953</t>
  </si>
  <si>
    <t>SS Dallas Enterprise Team Meeting</t>
  </si>
  <si>
    <t>1153</t>
  </si>
  <si>
    <t>SS Dallas Distribution Acctg</t>
  </si>
  <si>
    <t>1158</t>
  </si>
  <si>
    <t>SS CCC IT Support</t>
  </si>
  <si>
    <t>1402</t>
  </si>
  <si>
    <t>SS Dallas Executive Compensation</t>
  </si>
  <si>
    <t>1954</t>
  </si>
  <si>
    <t>SS Dallas Culture Council</t>
  </si>
  <si>
    <t>1228</t>
  </si>
  <si>
    <t>SS Dallas Customer Revenue Management</t>
  </si>
  <si>
    <t>1826</t>
  </si>
  <si>
    <t>SS New Orleans Gas Supply &amp; Services</t>
  </si>
  <si>
    <t>9250</t>
  </si>
  <si>
    <t>A&amp;G-Injuries &amp; damages</t>
  </si>
  <si>
    <t>9030</t>
  </si>
  <si>
    <t>Customer accounts-Customer records and collections expenses</t>
  </si>
  <si>
    <t>1828</t>
  </si>
  <si>
    <t>SS Jackson-West Region Gas Supply &amp; Services</t>
  </si>
  <si>
    <t>1831</t>
  </si>
  <si>
    <t>SS Dallas Gas Supply</t>
  </si>
  <si>
    <t>8700</t>
  </si>
  <si>
    <t>Distribution-Operation supervision and engineering</t>
  </si>
  <si>
    <t>1903</t>
  </si>
  <si>
    <t>SS Controller - Miscellaneous</t>
  </si>
  <si>
    <t>1905</t>
  </si>
  <si>
    <t>SS Outside Director Retirement Cost</t>
  </si>
  <si>
    <t>1829</t>
  </si>
  <si>
    <t>SS Franklin-East Region Gas Supply &amp; Services</t>
  </si>
  <si>
    <t>8740</t>
  </si>
  <si>
    <t>Mains and Services Expenses</t>
  </si>
  <si>
    <t>9240</t>
  </si>
  <si>
    <t>A&amp;G-Property insurance</t>
  </si>
  <si>
    <t>1146</t>
  </si>
  <si>
    <t>SS Dallas IT Enterprise Solutions</t>
  </si>
  <si>
    <t>9020</t>
  </si>
  <si>
    <t>Customer accounts-Meter reading expenses</t>
  </si>
  <si>
    <t>1221</t>
  </si>
  <si>
    <t>SS Pipeline Admin</t>
  </si>
  <si>
    <t>9120</t>
  </si>
  <si>
    <t>Sales-Demonstrating and selling expenses</t>
  </si>
  <si>
    <t>1102</t>
  </si>
  <si>
    <t>SS Utility Operations</t>
  </si>
  <si>
    <t>9100</t>
  </si>
  <si>
    <t>Customer service-Miscellaneous customer service</t>
  </si>
  <si>
    <t>8800</t>
  </si>
  <si>
    <t>Distribution-Other expenses</t>
  </si>
  <si>
    <t>8210</t>
  </si>
  <si>
    <t>Storage-Purification expenses</t>
  </si>
  <si>
    <t>8900</t>
  </si>
  <si>
    <t>Maintenance of measuring and regulating station equipment-Industrial</t>
  </si>
  <si>
    <t>8230</t>
  </si>
  <si>
    <t>Gas losses</t>
  </si>
  <si>
    <t>Fiscal 2017</t>
  </si>
  <si>
    <t>1001 Total</t>
  </si>
  <si>
    <t>1101 Total</t>
  </si>
  <si>
    <t>1102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</si>
  <si>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</si>
  <si>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</si>
  <si>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</si>
  <si>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</si>
  <si>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</si>
  <si>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</si>
  <si>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</si>
  <si>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</si>
  <si>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</si>
  <si>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</si>
  <si>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</si>
  <si>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</si>
  <si>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</si>
  <si>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</si>
  <si>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</si>
  <si>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</si>
  <si>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</si>
  <si>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</si>
  <si>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</si>
  <si>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</si>
  <si>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</si>
  <si>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</si>
  <si>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</si>
  <si>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</si>
  <si>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</si>
  <si>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</si>
  <si>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</si>
  <si>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</si>
  <si>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1146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</si>
  <si>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</si>
  <si>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</si>
  <si>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</si>
  <si>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</si>
  <si>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</si>
  <si>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</si>
  <si>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</si>
  <si>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</si>
  <si>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</si>
  <si>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</si>
  <si>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</si>
  <si>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</si>
  <si>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</si>
  <si>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</si>
  <si>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</si>
  <si>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</si>
  <si>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</si>
  <si>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</si>
  <si>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1216 Total</t>
  </si>
  <si>
    <t>1221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</si>
  <si>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</si>
  <si>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</si>
  <si>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</si>
  <si>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</si>
  <si>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</si>
  <si>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</si>
  <si>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</si>
  <si>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</si>
  <si>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</si>
  <si>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</si>
  <si>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</si>
  <si>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</si>
  <si>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</si>
  <si>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</si>
  <si>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</si>
  <si>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</si>
  <si>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</si>
  <si>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</si>
  <si>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</si>
  <si>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</si>
  <si>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</si>
  <si>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</si>
  <si>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</si>
  <si>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</si>
  <si>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</si>
  <si>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</si>
  <si>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</si>
  <si>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</si>
  <si>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</si>
  <si>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</si>
  <si>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</si>
  <si>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</si>
  <si>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</si>
  <si>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</si>
  <si>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</si>
  <si>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</si>
  <si>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</si>
  <si>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</si>
  <si>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</si>
  <si>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</si>
  <si>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</si>
  <si>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</si>
  <si>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</si>
  <si>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</si>
  <si>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</si>
  <si>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</si>
  <si>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</si>
  <si>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Factor Used</t>
  </si>
  <si>
    <t>Atmos Energy Corporation</t>
  </si>
  <si>
    <t>Billed to KY-MidSt Div</t>
  </si>
  <si>
    <t>SS Dallas Chief Operating Officer</t>
  </si>
  <si>
    <t>SS Dallas Quality Assurance</t>
  </si>
  <si>
    <t>SS Dallas Workforce Management</t>
  </si>
  <si>
    <t>Composite - Total Company</t>
  </si>
  <si>
    <t>Composite - Regulated Only</t>
  </si>
  <si>
    <t>Composite - Utility Only</t>
  </si>
  <si>
    <t>Composite - APT and TLGP</t>
  </si>
  <si>
    <t>Customer</t>
  </si>
  <si>
    <t>Composite - WTX and MTX</t>
  </si>
  <si>
    <t>Composite - Atmos 5 and TLGP</t>
  </si>
  <si>
    <t>Composite - CO, KS, LA, MS</t>
  </si>
  <si>
    <t>Composite - Regulated and TLGP</t>
  </si>
  <si>
    <t>Composite / Customer</t>
  </si>
  <si>
    <t>Not Allocated to Business Units</t>
  </si>
  <si>
    <t>OH Rate Based on Composite</t>
  </si>
  <si>
    <t>AELIG, WKG, UCG and TLGP Only</t>
  </si>
  <si>
    <t>KY/Mid-States Only</t>
  </si>
  <si>
    <t>Mid-Tex Only</t>
  </si>
  <si>
    <t>Allocation %</t>
  </si>
  <si>
    <t>N/A</t>
  </si>
  <si>
    <t>Note:  Allocation Factors were revised in Nov-16 and Jan-17 due to the AEM sale and due to the EnLink plant acquisition in the Atmos Pipeline Texas Division.</t>
  </si>
  <si>
    <t>Summary by FERC Account</t>
  </si>
  <si>
    <t>Allocated to KY/Mid-States Div</t>
  </si>
  <si>
    <t>SSU O&amp;M By Cost Center Allocated to Kentucky/Mid-States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</si>
</sst>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0" borderId="0" xfId="0"/>
    <xf numFmtId="4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1" fontId="0" fillId="0" borderId="2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/>
    <xf numFmtId="41" fontId="5" fillId="0" borderId="1" xfId="0" applyNumberFormat="1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0" fontId="0" fillId="0" borderId="0" xfId="1" applyNumberFormat="1" applyFont="1" applyAlignment="1">
      <alignment horizontal="center"/>
    </xf>
    <xf numFmtId="164" fontId="0" fillId="0" borderId="0" xfId="0" applyNumberFormat="1" applyBorder="1"/>
    <xf numFmtId="0" fontId="5" fillId="0" borderId="4" xfId="0" applyFont="1" applyBorder="1" applyAlignment="1">
      <alignment horizontal="left"/>
    </xf>
    <xf numFmtId="0" fontId="4" fillId="0" borderId="6" xfId="6" applyBorder="1" applyAlignment="1">
      <alignment horizontal="center"/>
    </xf>
    <xf numFmtId="4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6" applyFill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4"/>
  <sheetViews>
    <sheetView tabSelected="1" zoomScale="80" zoomScaleNormal="80" workbookViewId="0"/>
  </sheetViews>
  <sheetFormatPr defaultRowHeight="12.75" x14ac:dyDescent="0.2"/>
  <cols>
    <col min="1" max="1" width="17.5703125" style="4" bestFit="1" customWidth="1"/>
    <col min="2" max="2" width="50" style="1" bestFit="1" customWidth="1"/>
    <col min="3" max="3" width="46" style="1" customWidth="1"/>
    <col min="4" max="4" width="9.140625" style="4"/>
    <col min="5" max="5" width="59.85546875" style="1" bestFit="1" customWidth="1"/>
    <col min="6" max="6" width="13.140625" style="2" bestFit="1" customWidth="1"/>
    <col min="7" max="7" width="15.140625" style="2" customWidth="1"/>
    <col min="8" max="8" width="22.28515625" style="1" bestFit="1" customWidth="1"/>
    <col min="9" max="16384" width="9.140625" style="1"/>
  </cols>
  <sheetData>
    <row r="1" spans="1:8" x14ac:dyDescent="0.2">
      <c r="A1" s="9" t="s">
        <v>342</v>
      </c>
    </row>
    <row r="2" spans="1:8" x14ac:dyDescent="0.2">
      <c r="A2" s="9" t="s">
        <v>367</v>
      </c>
    </row>
    <row r="3" spans="1:8" x14ac:dyDescent="0.2">
      <c r="A3" s="9" t="s">
        <v>241</v>
      </c>
    </row>
    <row r="4" spans="1:8" x14ac:dyDescent="0.2">
      <c r="C4" s="3" t="s">
        <v>364</v>
      </c>
    </row>
    <row r="5" spans="1:8" x14ac:dyDescent="0.2">
      <c r="H5" s="10"/>
    </row>
    <row r="6" spans="1:8" ht="13.5" thickBot="1" x14ac:dyDescent="0.25">
      <c r="A6" s="6" t="s">
        <v>0</v>
      </c>
      <c r="B6" s="7" t="s">
        <v>1</v>
      </c>
      <c r="C6" s="6" t="s">
        <v>341</v>
      </c>
      <c r="D6" s="6" t="s">
        <v>2</v>
      </c>
      <c r="E6" s="7" t="s">
        <v>3</v>
      </c>
      <c r="F6" s="6" t="s">
        <v>241</v>
      </c>
      <c r="G6" s="14" t="s">
        <v>362</v>
      </c>
      <c r="H6" s="11" t="s">
        <v>343</v>
      </c>
    </row>
    <row r="7" spans="1:8" x14ac:dyDescent="0.2">
      <c r="A7" s="4" t="s">
        <v>133</v>
      </c>
      <c r="B7" s="3" t="s">
        <v>344</v>
      </c>
      <c r="C7" s="5" t="s">
        <v>347</v>
      </c>
      <c r="D7" s="4" t="s">
        <v>6</v>
      </c>
      <c r="E7" s="1" t="s">
        <v>7</v>
      </c>
      <c r="F7" s="2">
        <v>-1915983.9300000002</v>
      </c>
      <c r="G7" s="15">
        <f>H7/F7</f>
        <v>0.10348980849750654</v>
      </c>
      <c r="H7" s="2">
        <v>-198284.81</v>
      </c>
    </row>
    <row r="8" spans="1:8" x14ac:dyDescent="0.2">
      <c r="A8" s="4" t="s">
        <v>133</v>
      </c>
      <c r="B8" s="3" t="s">
        <v>344</v>
      </c>
      <c r="D8" s="4" t="s">
        <v>235</v>
      </c>
      <c r="E8" s="1" t="s">
        <v>236</v>
      </c>
      <c r="F8" s="2">
        <v>1500</v>
      </c>
      <c r="G8" s="16">
        <f>$G$7</f>
        <v>0.10348980849750654</v>
      </c>
      <c r="H8" s="17">
        <f>F8*G8</f>
        <v>155.23471274625982</v>
      </c>
    </row>
    <row r="9" spans="1:8" x14ac:dyDescent="0.2">
      <c r="A9" s="4" t="s">
        <v>133</v>
      </c>
      <c r="B9" s="3" t="s">
        <v>344</v>
      </c>
      <c r="D9" s="4" t="s">
        <v>115</v>
      </c>
      <c r="E9" s="1" t="s">
        <v>116</v>
      </c>
      <c r="F9" s="2">
        <v>595426.17999999993</v>
      </c>
      <c r="G9" s="16">
        <f t="shared" ref="G9:G11" si="0">$G$7</f>
        <v>0.10348980849750654</v>
      </c>
      <c r="H9" s="17">
        <f t="shared" ref="H9:H11" si="1">F9*G9</f>
        <v>61620.541342601849</v>
      </c>
    </row>
    <row r="10" spans="1:8" x14ac:dyDescent="0.2">
      <c r="A10" s="4" t="s">
        <v>133</v>
      </c>
      <c r="B10" s="3" t="s">
        <v>344</v>
      </c>
      <c r="D10" s="4" t="s">
        <v>165</v>
      </c>
      <c r="E10" s="1" t="s">
        <v>166</v>
      </c>
      <c r="F10" s="2">
        <v>1364.55</v>
      </c>
      <c r="G10" s="16">
        <f t="shared" si="0"/>
        <v>0.10348980849750654</v>
      </c>
      <c r="H10" s="17">
        <f t="shared" si="1"/>
        <v>141.21701818527254</v>
      </c>
    </row>
    <row r="11" spans="1:8" x14ac:dyDescent="0.2">
      <c r="A11" s="4" t="s">
        <v>133</v>
      </c>
      <c r="B11" s="3" t="s">
        <v>344</v>
      </c>
      <c r="D11" s="4" t="s">
        <v>127</v>
      </c>
      <c r="E11" s="1" t="s">
        <v>128</v>
      </c>
      <c r="F11" s="2">
        <v>1317693.2</v>
      </c>
      <c r="G11" s="16">
        <f t="shared" si="0"/>
        <v>0.10348980849750654</v>
      </c>
      <c r="H11" s="17">
        <f t="shared" si="1"/>
        <v>136367.81692646659</v>
      </c>
    </row>
    <row r="12" spans="1:8" ht="13.5" thickBot="1" x14ac:dyDescent="0.25">
      <c r="A12" s="4" t="s">
        <v>242</v>
      </c>
      <c r="F12" s="8">
        <f>SUM(F7:F11)</f>
        <v>0</v>
      </c>
      <c r="G12" s="13"/>
      <c r="H12" s="8">
        <f>SUM(H7:H11)</f>
        <v>0</v>
      </c>
    </row>
    <row r="13" spans="1:8" ht="13.5" thickTop="1" x14ac:dyDescent="0.2"/>
    <row r="14" spans="1:8" ht="13.5" thickBot="1" x14ac:dyDescent="0.25">
      <c r="A14" s="6" t="s">
        <v>0</v>
      </c>
      <c r="B14" s="7" t="s">
        <v>1</v>
      </c>
      <c r="C14" s="6" t="s">
        <v>341</v>
      </c>
      <c r="D14" s="6" t="s">
        <v>2</v>
      </c>
      <c r="E14" s="7" t="s">
        <v>3</v>
      </c>
      <c r="F14" s="6" t="s">
        <v>241</v>
      </c>
      <c r="G14" s="14" t="s">
        <v>362</v>
      </c>
      <c r="H14" s="11" t="s">
        <v>343</v>
      </c>
    </row>
    <row r="15" spans="1:8" x14ac:dyDescent="0.2">
      <c r="A15" s="4" t="s">
        <v>107</v>
      </c>
      <c r="B15" s="1" t="s">
        <v>108</v>
      </c>
      <c r="C15" s="5" t="s">
        <v>347</v>
      </c>
      <c r="D15" s="4" t="s">
        <v>6</v>
      </c>
      <c r="E15" s="1" t="s">
        <v>7</v>
      </c>
      <c r="F15" s="2">
        <v>-2955338.9499999997</v>
      </c>
      <c r="G15" s="15">
        <f>H15/F15</f>
        <v>0.10349145230871067</v>
      </c>
      <c r="H15" s="2">
        <v>-305852.32</v>
      </c>
    </row>
    <row r="16" spans="1:8" x14ac:dyDescent="0.2">
      <c r="A16" s="4" t="s">
        <v>107</v>
      </c>
      <c r="B16" s="1" t="s">
        <v>108</v>
      </c>
      <c r="D16" s="4" t="s">
        <v>115</v>
      </c>
      <c r="E16" s="1" t="s">
        <v>116</v>
      </c>
      <c r="F16" s="2">
        <v>3096068.22</v>
      </c>
      <c r="G16" s="16">
        <f>$G$15</f>
        <v>0.10349145230871067</v>
      </c>
      <c r="H16" s="17">
        <f>F16*G16</f>
        <v>320416.59653464472</v>
      </c>
    </row>
    <row r="17" spans="1:8" x14ac:dyDescent="0.2">
      <c r="A17" s="4" t="s">
        <v>107</v>
      </c>
      <c r="B17" s="1" t="s">
        <v>108</v>
      </c>
      <c r="D17" s="4" t="s">
        <v>165</v>
      </c>
      <c r="E17" s="1" t="s">
        <v>166</v>
      </c>
      <c r="F17" s="2">
        <v>128617.26000000001</v>
      </c>
      <c r="G17" s="16">
        <f t="shared" ref="G17:G19" si="2">$G$15</f>
        <v>0.10349145230871067</v>
      </c>
      <c r="H17" s="17">
        <f t="shared" ref="H17:H19" si="3">F17*G17</f>
        <v>13310.78702936704</v>
      </c>
    </row>
    <row r="18" spans="1:8" x14ac:dyDescent="0.2">
      <c r="A18" s="4" t="s">
        <v>107</v>
      </c>
      <c r="B18" s="1" t="s">
        <v>108</v>
      </c>
      <c r="D18" s="4" t="s">
        <v>127</v>
      </c>
      <c r="E18" s="1" t="s">
        <v>128</v>
      </c>
      <c r="F18" s="2">
        <v>-386627.10000000015</v>
      </c>
      <c r="G18" s="16">
        <f t="shared" si="2"/>
        <v>0.10349145230871067</v>
      </c>
      <c r="H18" s="17">
        <f t="shared" si="3"/>
        <v>-40012.600080905126</v>
      </c>
    </row>
    <row r="19" spans="1:8" x14ac:dyDescent="0.2">
      <c r="A19" s="4" t="s">
        <v>107</v>
      </c>
      <c r="B19" s="1" t="s">
        <v>108</v>
      </c>
      <c r="D19" s="4" t="s">
        <v>169</v>
      </c>
      <c r="E19" s="1" t="s">
        <v>170</v>
      </c>
      <c r="F19" s="2">
        <v>117280.62000000001</v>
      </c>
      <c r="G19" s="16">
        <f t="shared" si="2"/>
        <v>0.10349145230871067</v>
      </c>
      <c r="H19" s="17">
        <f t="shared" si="3"/>
        <v>12137.54169146602</v>
      </c>
    </row>
    <row r="20" spans="1:8" ht="13.5" thickBot="1" x14ac:dyDescent="0.25">
      <c r="A20" s="4" t="s">
        <v>243</v>
      </c>
      <c r="F20" s="8">
        <f>SUM(F15:F19)</f>
        <v>5.0000000352156349E-2</v>
      </c>
      <c r="G20" s="13"/>
      <c r="H20" s="8">
        <f>SUM(H15:H19)</f>
        <v>5.1745726486842614E-3</v>
      </c>
    </row>
    <row r="21" spans="1:8" ht="13.5" thickTop="1" x14ac:dyDescent="0.2"/>
    <row r="22" spans="1:8" ht="13.5" thickBot="1" x14ac:dyDescent="0.25">
      <c r="A22" s="6" t="s">
        <v>0</v>
      </c>
      <c r="B22" s="7" t="s">
        <v>1</v>
      </c>
      <c r="C22" s="6" t="s">
        <v>341</v>
      </c>
      <c r="D22" s="6" t="s">
        <v>2</v>
      </c>
      <c r="E22" s="7" t="s">
        <v>3</v>
      </c>
      <c r="F22" s="6" t="s">
        <v>241</v>
      </c>
      <c r="G22" s="14" t="s">
        <v>362</v>
      </c>
      <c r="H22" s="11" t="s">
        <v>343</v>
      </c>
    </row>
    <row r="23" spans="1:8" x14ac:dyDescent="0.2">
      <c r="A23" s="4" t="s">
        <v>229</v>
      </c>
      <c r="B23" s="1" t="s">
        <v>230</v>
      </c>
      <c r="C23" s="5" t="s">
        <v>349</v>
      </c>
      <c r="D23" s="4" t="s">
        <v>6</v>
      </c>
      <c r="E23" s="1" t="s">
        <v>7</v>
      </c>
      <c r="F23" s="2">
        <v>-566415.87999999989</v>
      </c>
      <c r="G23" s="15">
        <f>H23/F23</f>
        <v>0.12879999056523631</v>
      </c>
      <c r="H23" s="2">
        <v>-72954.36</v>
      </c>
    </row>
    <row r="24" spans="1:8" x14ac:dyDescent="0.2">
      <c r="A24" s="4" t="s">
        <v>229</v>
      </c>
      <c r="B24" s="1" t="s">
        <v>230</v>
      </c>
      <c r="D24" s="4" t="s">
        <v>115</v>
      </c>
      <c r="E24" s="1" t="s">
        <v>116</v>
      </c>
      <c r="F24" s="2">
        <v>270061.24000000005</v>
      </c>
      <c r="G24" s="16">
        <f>$G$23</f>
        <v>0.12879999056523631</v>
      </c>
      <c r="H24" s="17">
        <f>F24*G24</f>
        <v>34783.885164036023</v>
      </c>
    </row>
    <row r="25" spans="1:8" x14ac:dyDescent="0.2">
      <c r="A25" s="4" t="s">
        <v>229</v>
      </c>
      <c r="B25" s="1" t="s">
        <v>230</v>
      </c>
      <c r="D25" s="4" t="s">
        <v>165</v>
      </c>
      <c r="E25" s="1" t="s">
        <v>166</v>
      </c>
      <c r="F25" s="2">
        <v>8326.4499999999989</v>
      </c>
      <c r="G25" s="16">
        <f t="shared" ref="G25:G26" si="4">$G$23</f>
        <v>0.12879999056523631</v>
      </c>
      <c r="H25" s="17">
        <f t="shared" ref="H25:H26" si="5">F25*G25</f>
        <v>1072.4466814419118</v>
      </c>
    </row>
    <row r="26" spans="1:8" x14ac:dyDescent="0.2">
      <c r="A26" s="4" t="s">
        <v>229</v>
      </c>
      <c r="B26" s="1" t="s">
        <v>230</v>
      </c>
      <c r="D26" s="4" t="s">
        <v>127</v>
      </c>
      <c r="E26" s="1" t="s">
        <v>128</v>
      </c>
      <c r="F26" s="2">
        <v>288028.18000000005</v>
      </c>
      <c r="G26" s="16">
        <f t="shared" si="4"/>
        <v>0.12879999056523631</v>
      </c>
      <c r="H26" s="17">
        <f t="shared" si="5"/>
        <v>37098.026866522188</v>
      </c>
    </row>
    <row r="27" spans="1:8" ht="13.5" thickBot="1" x14ac:dyDescent="0.25">
      <c r="A27" s="4" t="s">
        <v>244</v>
      </c>
      <c r="F27" s="8">
        <f>SUM(F23:F26)</f>
        <v>-9.9999997764825821E-3</v>
      </c>
      <c r="G27" s="13"/>
      <c r="H27" s="8">
        <f>SUM(H23:H26)</f>
        <v>-1.2879998757853173E-3</v>
      </c>
    </row>
    <row r="28" spans="1:8" ht="13.5" thickTop="1" x14ac:dyDescent="0.2"/>
    <row r="29" spans="1:8" ht="13.5" thickBot="1" x14ac:dyDescent="0.25">
      <c r="A29" s="6" t="s">
        <v>0</v>
      </c>
      <c r="B29" s="7" t="s">
        <v>1</v>
      </c>
      <c r="C29" s="6" t="s">
        <v>341</v>
      </c>
      <c r="D29" s="6" t="s">
        <v>2</v>
      </c>
      <c r="E29" s="7" t="s">
        <v>3</v>
      </c>
      <c r="F29" s="6" t="s">
        <v>241</v>
      </c>
      <c r="G29" s="14" t="s">
        <v>362</v>
      </c>
      <c r="H29" s="11" t="s">
        <v>343</v>
      </c>
    </row>
    <row r="30" spans="1:8" x14ac:dyDescent="0.2">
      <c r="A30" s="4" t="s">
        <v>4</v>
      </c>
      <c r="B30" s="1" t="s">
        <v>5</v>
      </c>
      <c r="C30" s="5" t="s">
        <v>347</v>
      </c>
      <c r="D30" s="4" t="s">
        <v>6</v>
      </c>
      <c r="E30" s="1" t="s">
        <v>7</v>
      </c>
      <c r="F30" s="2">
        <v>-5280735.1300000008</v>
      </c>
      <c r="G30" s="15">
        <f>H30/F30</f>
        <v>0.1034631687728674</v>
      </c>
      <c r="H30" s="2">
        <v>-546361.59</v>
      </c>
    </row>
    <row r="31" spans="1:8" x14ac:dyDescent="0.2">
      <c r="A31" s="4" t="s">
        <v>4</v>
      </c>
      <c r="B31" s="1" t="s">
        <v>5</v>
      </c>
      <c r="D31" s="4" t="s">
        <v>165</v>
      </c>
      <c r="E31" s="1" t="s">
        <v>166</v>
      </c>
      <c r="F31" s="2">
        <v>212.95</v>
      </c>
      <c r="G31" s="16">
        <f>$G$30</f>
        <v>0.1034631687728674</v>
      </c>
      <c r="H31" s="17">
        <f>F31*G31</f>
        <v>22.032481790182111</v>
      </c>
    </row>
    <row r="32" spans="1:8" x14ac:dyDescent="0.2">
      <c r="A32" s="4" t="s">
        <v>4</v>
      </c>
      <c r="B32" s="1" t="s">
        <v>5</v>
      </c>
      <c r="D32" s="4" t="s">
        <v>167</v>
      </c>
      <c r="E32" s="1" t="s">
        <v>168</v>
      </c>
      <c r="F32" s="2">
        <v>5190078.1900000004</v>
      </c>
      <c r="G32" s="16">
        <f t="shared" ref="G32:G33" si="6">$G$30</f>
        <v>0.1034631687728674</v>
      </c>
      <c r="H32" s="17">
        <f t="shared" ref="H32:H33" si="7">F32*G32</f>
        <v>536981.93571634823</v>
      </c>
    </row>
    <row r="33" spans="1:8" x14ac:dyDescent="0.2">
      <c r="A33" s="4" t="s">
        <v>4</v>
      </c>
      <c r="B33" s="1" t="s">
        <v>5</v>
      </c>
      <c r="D33" s="4" t="s">
        <v>169</v>
      </c>
      <c r="E33" s="1" t="s">
        <v>170</v>
      </c>
      <c r="F33" s="2">
        <v>90444</v>
      </c>
      <c r="G33" s="16">
        <f t="shared" si="6"/>
        <v>0.1034631687728674</v>
      </c>
      <c r="H33" s="17">
        <f t="shared" si="7"/>
        <v>9357.6228364932194</v>
      </c>
    </row>
    <row r="34" spans="1:8" ht="13.5" thickBot="1" x14ac:dyDescent="0.25">
      <c r="A34" s="4" t="s">
        <v>245</v>
      </c>
      <c r="F34" s="8">
        <f>SUM(F30:F33)</f>
        <v>9.9999997764825821E-3</v>
      </c>
      <c r="G34" s="13"/>
      <c r="H34" s="8">
        <f>SUM(H30:H33)</f>
        <v>1.0346316576033132E-3</v>
      </c>
    </row>
    <row r="35" spans="1:8" ht="13.5" thickTop="1" x14ac:dyDescent="0.2"/>
    <row r="36" spans="1:8" ht="13.5" thickBot="1" x14ac:dyDescent="0.25">
      <c r="A36" s="6" t="s">
        <v>0</v>
      </c>
      <c r="B36" s="7" t="s">
        <v>1</v>
      </c>
      <c r="C36" s="6" t="s">
        <v>341</v>
      </c>
      <c r="D36" s="6" t="s">
        <v>2</v>
      </c>
      <c r="E36" s="7" t="s">
        <v>3</v>
      </c>
      <c r="F36" s="6" t="s">
        <v>241</v>
      </c>
      <c r="G36" s="14" t="s">
        <v>362</v>
      </c>
      <c r="H36" s="11" t="s">
        <v>343</v>
      </c>
    </row>
    <row r="37" spans="1:8" x14ac:dyDescent="0.2">
      <c r="A37" s="4" t="s">
        <v>155</v>
      </c>
      <c r="B37" s="1" t="s">
        <v>156</v>
      </c>
      <c r="C37" s="5" t="s">
        <v>347</v>
      </c>
      <c r="D37" s="4" t="s">
        <v>6</v>
      </c>
      <c r="E37" s="1" t="s">
        <v>7</v>
      </c>
      <c r="F37" s="2">
        <v>-627322.5199999999</v>
      </c>
      <c r="G37" s="15">
        <f>H37/F37</f>
        <v>0.10345646446743216</v>
      </c>
      <c r="H37" s="2">
        <v>-64900.569999999992</v>
      </c>
    </row>
    <row r="38" spans="1:8" x14ac:dyDescent="0.2">
      <c r="A38" s="4" t="s">
        <v>155</v>
      </c>
      <c r="B38" s="1" t="s">
        <v>156</v>
      </c>
      <c r="D38" s="4" t="s">
        <v>115</v>
      </c>
      <c r="E38" s="1" t="s">
        <v>116</v>
      </c>
      <c r="F38" s="2">
        <v>326765.98999999993</v>
      </c>
      <c r="G38" s="16">
        <f>$G$37</f>
        <v>0.10345646446743216</v>
      </c>
      <c r="H38" s="17">
        <f>F38*G38</f>
        <v>33806.054033600289</v>
      </c>
    </row>
    <row r="39" spans="1:8" x14ac:dyDescent="0.2">
      <c r="A39" s="4" t="s">
        <v>155</v>
      </c>
      <c r="B39" s="1" t="s">
        <v>156</v>
      </c>
      <c r="D39" s="4" t="s">
        <v>165</v>
      </c>
      <c r="E39" s="1" t="s">
        <v>166</v>
      </c>
      <c r="F39" s="2">
        <v>-39596.760000000038</v>
      </c>
      <c r="G39" s="16">
        <f t="shared" ref="G39:G43" si="8">$G$37</f>
        <v>0.10345646446743216</v>
      </c>
      <c r="H39" s="17">
        <f t="shared" ref="H39:H43" si="9">F39*G39</f>
        <v>-4096.5407939654433</v>
      </c>
    </row>
    <row r="40" spans="1:8" x14ac:dyDescent="0.2">
      <c r="A40" s="4" t="s">
        <v>155</v>
      </c>
      <c r="B40" s="1" t="s">
        <v>156</v>
      </c>
      <c r="D40" s="4" t="s">
        <v>167</v>
      </c>
      <c r="E40" s="1" t="s">
        <v>168</v>
      </c>
      <c r="F40" s="2">
        <v>17036.95</v>
      </c>
      <c r="G40" s="16">
        <f t="shared" si="8"/>
        <v>0.10345646446743216</v>
      </c>
      <c r="H40" s="17">
        <f t="shared" si="9"/>
        <v>1762.5826123084184</v>
      </c>
    </row>
    <row r="41" spans="1:8" x14ac:dyDescent="0.2">
      <c r="A41" s="4" t="s">
        <v>155</v>
      </c>
      <c r="B41" s="1" t="s">
        <v>156</v>
      </c>
      <c r="D41" s="4" t="s">
        <v>127</v>
      </c>
      <c r="E41" s="1" t="s">
        <v>128</v>
      </c>
      <c r="F41" s="2">
        <v>280272.37000000011</v>
      </c>
      <c r="G41" s="16">
        <f t="shared" si="8"/>
        <v>0.10345646446743216</v>
      </c>
      <c r="H41" s="17">
        <f t="shared" si="9"/>
        <v>28995.988488108011</v>
      </c>
    </row>
    <row r="42" spans="1:8" x14ac:dyDescent="0.2">
      <c r="A42" s="4" t="s">
        <v>155</v>
      </c>
      <c r="B42" s="1" t="s">
        <v>156</v>
      </c>
      <c r="D42" s="4" t="s">
        <v>169</v>
      </c>
      <c r="E42" s="1" t="s">
        <v>170</v>
      </c>
      <c r="F42" s="2">
        <v>42720</v>
      </c>
      <c r="G42" s="16">
        <f t="shared" si="8"/>
        <v>0.10345646446743216</v>
      </c>
      <c r="H42" s="17">
        <f t="shared" si="9"/>
        <v>4419.6601620487017</v>
      </c>
    </row>
    <row r="43" spans="1:8" x14ac:dyDescent="0.2">
      <c r="A43" s="4" t="s">
        <v>155</v>
      </c>
      <c r="B43" s="1" t="s">
        <v>156</v>
      </c>
      <c r="D43" s="4" t="s">
        <v>179</v>
      </c>
      <c r="E43" s="1" t="s">
        <v>180</v>
      </c>
      <c r="F43" s="2">
        <v>124</v>
      </c>
      <c r="G43" s="16">
        <f t="shared" si="8"/>
        <v>0.10345646446743216</v>
      </c>
      <c r="H43" s="17">
        <f t="shared" si="9"/>
        <v>12.828601593961588</v>
      </c>
    </row>
    <row r="44" spans="1:8" ht="13.5" thickBot="1" x14ac:dyDescent="0.25">
      <c r="A44" s="4" t="s">
        <v>246</v>
      </c>
      <c r="F44" s="8">
        <f>SUM(F37:F43)</f>
        <v>3.0000000086147338E-2</v>
      </c>
      <c r="G44" s="13"/>
      <c r="H44" s="8">
        <f>SUM(H37:H43)</f>
        <v>3.1036939494644145E-3</v>
      </c>
    </row>
    <row r="45" spans="1:8" ht="13.5" thickTop="1" x14ac:dyDescent="0.2"/>
    <row r="46" spans="1:8" ht="13.5" thickBot="1" x14ac:dyDescent="0.25">
      <c r="A46" s="6" t="s">
        <v>0</v>
      </c>
      <c r="B46" s="7" t="s">
        <v>1</v>
      </c>
      <c r="C46" s="6" t="s">
        <v>341</v>
      </c>
      <c r="D46" s="6" t="s">
        <v>2</v>
      </c>
      <c r="E46" s="7" t="s">
        <v>3</v>
      </c>
      <c r="F46" s="6" t="s">
        <v>241</v>
      </c>
      <c r="G46" s="14" t="s">
        <v>362</v>
      </c>
      <c r="H46" s="11" t="s">
        <v>343</v>
      </c>
    </row>
    <row r="47" spans="1:8" x14ac:dyDescent="0.2">
      <c r="A47" s="4" t="s">
        <v>10</v>
      </c>
      <c r="B47" s="1" t="s">
        <v>11</v>
      </c>
      <c r="C47" s="5" t="s">
        <v>347</v>
      </c>
      <c r="D47" s="4" t="s">
        <v>6</v>
      </c>
      <c r="E47" s="1" t="s">
        <v>7</v>
      </c>
      <c r="F47" s="2">
        <v>-1762547.9999999986</v>
      </c>
      <c r="G47" s="15">
        <f>H47/F47</f>
        <v>0.1035206757489726</v>
      </c>
      <c r="H47" s="2">
        <v>-182460.16</v>
      </c>
    </row>
    <row r="48" spans="1:8" x14ac:dyDescent="0.2">
      <c r="A48" s="4" t="s">
        <v>10</v>
      </c>
      <c r="B48" s="1" t="s">
        <v>11</v>
      </c>
      <c r="D48" s="4" t="s">
        <v>115</v>
      </c>
      <c r="E48" s="1" t="s">
        <v>116</v>
      </c>
      <c r="F48" s="2">
        <v>519088.54000000004</v>
      </c>
      <c r="G48" s="16">
        <f>$G$47</f>
        <v>0.1035206757489726</v>
      </c>
      <c r="H48" s="17">
        <f>F48*G48</f>
        <v>53736.396434347596</v>
      </c>
    </row>
    <row r="49" spans="1:8" x14ac:dyDescent="0.2">
      <c r="A49" s="4" t="s">
        <v>10</v>
      </c>
      <c r="B49" s="1" t="s">
        <v>11</v>
      </c>
      <c r="D49" s="4" t="s">
        <v>165</v>
      </c>
      <c r="E49" s="1" t="s">
        <v>166</v>
      </c>
      <c r="F49" s="2">
        <v>105694.00000000001</v>
      </c>
      <c r="G49" s="16">
        <f t="shared" ref="G49:G53" si="10">$G$47</f>
        <v>0.1035206757489726</v>
      </c>
      <c r="H49" s="17">
        <f t="shared" ref="H49:H53" si="11">F49*G49</f>
        <v>10941.514302611911</v>
      </c>
    </row>
    <row r="50" spans="1:8" x14ac:dyDescent="0.2">
      <c r="A50" s="4" t="s">
        <v>10</v>
      </c>
      <c r="B50" s="1" t="s">
        <v>11</v>
      </c>
      <c r="D50" s="4" t="s">
        <v>167</v>
      </c>
      <c r="E50" s="1" t="s">
        <v>168</v>
      </c>
      <c r="F50" s="2">
        <v>12614.96</v>
      </c>
      <c r="G50" s="16">
        <f t="shared" si="10"/>
        <v>0.1035206757489726</v>
      </c>
      <c r="H50" s="17">
        <f t="shared" si="11"/>
        <v>1305.9091837462593</v>
      </c>
    </row>
    <row r="51" spans="1:8" x14ac:dyDescent="0.2">
      <c r="A51" s="4" t="s">
        <v>10</v>
      </c>
      <c r="B51" s="1" t="s">
        <v>11</v>
      </c>
      <c r="D51" s="4" t="s">
        <v>127</v>
      </c>
      <c r="E51" s="1" t="s">
        <v>128</v>
      </c>
      <c r="F51" s="2">
        <v>222639.31000000006</v>
      </c>
      <c r="G51" s="16">
        <f t="shared" si="10"/>
        <v>0.1035206757489726</v>
      </c>
      <c r="H51" s="17">
        <f t="shared" si="11"/>
        <v>23047.771819484999</v>
      </c>
    </row>
    <row r="52" spans="1:8" x14ac:dyDescent="0.2">
      <c r="A52" s="4" t="s">
        <v>10</v>
      </c>
      <c r="B52" s="1" t="s">
        <v>11</v>
      </c>
      <c r="D52" s="4" t="s">
        <v>163</v>
      </c>
      <c r="E52" s="1" t="s">
        <v>164</v>
      </c>
      <c r="F52" s="2">
        <v>830475.19</v>
      </c>
      <c r="G52" s="16">
        <f t="shared" si="10"/>
        <v>0.1035206757489726</v>
      </c>
      <c r="H52" s="17">
        <f t="shared" si="11"/>
        <v>85971.352861556399</v>
      </c>
    </row>
    <row r="53" spans="1:8" x14ac:dyDescent="0.2">
      <c r="A53" s="4" t="s">
        <v>10</v>
      </c>
      <c r="B53" s="1" t="s">
        <v>11</v>
      </c>
      <c r="D53" s="4" t="s">
        <v>169</v>
      </c>
      <c r="E53" s="1" t="s">
        <v>170</v>
      </c>
      <c r="F53" s="2">
        <v>72036</v>
      </c>
      <c r="G53" s="16">
        <f t="shared" si="10"/>
        <v>0.1035206757489726</v>
      </c>
      <c r="H53" s="17">
        <f t="shared" si="11"/>
        <v>7457.2153982529899</v>
      </c>
    </row>
    <row r="54" spans="1:8" ht="13.5" thickBot="1" x14ac:dyDescent="0.25">
      <c r="A54" s="4" t="s">
        <v>247</v>
      </c>
      <c r="F54" s="8">
        <f>SUM(F47:F53)</f>
        <v>1.3969838619232178E-9</v>
      </c>
      <c r="G54" s="13"/>
      <c r="H54" s="8">
        <f>SUM(H47:H53)</f>
        <v>1.6461854102090001E-10</v>
      </c>
    </row>
    <row r="55" spans="1:8" ht="13.5" thickTop="1" x14ac:dyDescent="0.2"/>
    <row r="56" spans="1:8" ht="13.5" thickBot="1" x14ac:dyDescent="0.25">
      <c r="A56" s="6" t="s">
        <v>0</v>
      </c>
      <c r="B56" s="7" t="s">
        <v>1</v>
      </c>
      <c r="C56" s="6" t="s">
        <v>341</v>
      </c>
      <c r="D56" s="6" t="s">
        <v>2</v>
      </c>
      <c r="E56" s="7" t="s">
        <v>3</v>
      </c>
      <c r="F56" s="6" t="s">
        <v>241</v>
      </c>
      <c r="G56" s="14" t="s">
        <v>362</v>
      </c>
      <c r="H56" s="11" t="s">
        <v>343</v>
      </c>
    </row>
    <row r="57" spans="1:8" x14ac:dyDescent="0.2">
      <c r="A57" s="4" t="s">
        <v>12</v>
      </c>
      <c r="B57" s="1" t="s">
        <v>13</v>
      </c>
      <c r="C57" s="5" t="s">
        <v>347</v>
      </c>
      <c r="D57" s="4" t="s">
        <v>6</v>
      </c>
      <c r="E57" s="1" t="s">
        <v>7</v>
      </c>
      <c r="F57" s="2">
        <v>-748437.69000000006</v>
      </c>
      <c r="G57" s="15">
        <f>H57/F57</f>
        <v>0.10348046475318472</v>
      </c>
      <c r="H57" s="2">
        <v>-77448.679999999993</v>
      </c>
    </row>
    <row r="58" spans="1:8" x14ac:dyDescent="0.2">
      <c r="A58" s="4" t="s">
        <v>12</v>
      </c>
      <c r="B58" s="1" t="s">
        <v>13</v>
      </c>
      <c r="D58" s="4" t="s">
        <v>217</v>
      </c>
      <c r="E58" s="1" t="s">
        <v>218</v>
      </c>
      <c r="F58" s="2">
        <v>85.229999999999848</v>
      </c>
      <c r="G58" s="16">
        <f>$G$57</f>
        <v>0.10348046475318472</v>
      </c>
      <c r="H58" s="17">
        <f>F58*G58</f>
        <v>8.8196400109139184</v>
      </c>
    </row>
    <row r="59" spans="1:8" x14ac:dyDescent="0.2">
      <c r="A59" s="4" t="s">
        <v>12</v>
      </c>
      <c r="B59" s="1" t="s">
        <v>13</v>
      </c>
      <c r="D59" s="4" t="s">
        <v>115</v>
      </c>
      <c r="E59" s="1" t="s">
        <v>116</v>
      </c>
      <c r="F59" s="2">
        <v>404289.82</v>
      </c>
      <c r="G59" s="16">
        <f t="shared" ref="G59:G63" si="12">$G$57</f>
        <v>0.10348046475318472</v>
      </c>
      <c r="H59" s="17">
        <f t="shared" ref="H59:H63" si="13">F59*G59</f>
        <v>41836.098468581396</v>
      </c>
    </row>
    <row r="60" spans="1:8" x14ac:dyDescent="0.2">
      <c r="A60" s="4" t="s">
        <v>12</v>
      </c>
      <c r="B60" s="1" t="s">
        <v>13</v>
      </c>
      <c r="D60" s="4" t="s">
        <v>165</v>
      </c>
      <c r="E60" s="1" t="s">
        <v>166</v>
      </c>
      <c r="F60" s="2">
        <v>75699.559999999983</v>
      </c>
      <c r="G60" s="16">
        <f t="shared" si="12"/>
        <v>0.10348046475318472</v>
      </c>
      <c r="H60" s="17">
        <f t="shared" si="13"/>
        <v>7833.4256504115901</v>
      </c>
    </row>
    <row r="61" spans="1:8" x14ac:dyDescent="0.2">
      <c r="A61" s="4" t="s">
        <v>12</v>
      </c>
      <c r="B61" s="1" t="s">
        <v>13</v>
      </c>
      <c r="D61" s="4" t="s">
        <v>167</v>
      </c>
      <c r="E61" s="1" t="s">
        <v>168</v>
      </c>
      <c r="F61" s="2">
        <v>16890.740000000002</v>
      </c>
      <c r="G61" s="16">
        <f t="shared" si="12"/>
        <v>0.10348046475318472</v>
      </c>
      <c r="H61" s="17">
        <f t="shared" si="13"/>
        <v>1747.8616252252075</v>
      </c>
    </row>
    <row r="62" spans="1:8" x14ac:dyDescent="0.2">
      <c r="A62" s="4" t="s">
        <v>12</v>
      </c>
      <c r="B62" s="1" t="s">
        <v>13</v>
      </c>
      <c r="D62" s="4" t="s">
        <v>127</v>
      </c>
      <c r="E62" s="1" t="s">
        <v>128</v>
      </c>
      <c r="F62" s="2">
        <v>184903.74000000002</v>
      </c>
      <c r="G62" s="16">
        <f t="shared" si="12"/>
        <v>0.10348046475318472</v>
      </c>
      <c r="H62" s="17">
        <f t="shared" si="13"/>
        <v>19133.924949802033</v>
      </c>
    </row>
    <row r="63" spans="1:8" x14ac:dyDescent="0.2">
      <c r="A63" s="4" t="s">
        <v>12</v>
      </c>
      <c r="B63" s="1" t="s">
        <v>13</v>
      </c>
      <c r="D63" s="4" t="s">
        <v>169</v>
      </c>
      <c r="E63" s="1" t="s">
        <v>170</v>
      </c>
      <c r="F63" s="2">
        <v>66568.62</v>
      </c>
      <c r="G63" s="16">
        <f t="shared" si="12"/>
        <v>0.10348046475318472</v>
      </c>
      <c r="H63" s="17">
        <f t="shared" si="13"/>
        <v>6888.5517355781467</v>
      </c>
    </row>
    <row r="64" spans="1:8" ht="13.5" thickBot="1" x14ac:dyDescent="0.25">
      <c r="A64" s="4" t="s">
        <v>248</v>
      </c>
      <c r="F64" s="8">
        <f>SUM(F57:F63)</f>
        <v>1.999999993131496E-2</v>
      </c>
      <c r="G64" s="13"/>
      <c r="H64" s="8">
        <f>SUM(H57:H63)</f>
        <v>2.0696092960861279E-3</v>
      </c>
    </row>
    <row r="65" spans="1:8" ht="13.5" thickTop="1" x14ac:dyDescent="0.2"/>
    <row r="66" spans="1:8" ht="13.5" thickBot="1" x14ac:dyDescent="0.25">
      <c r="A66" s="6" t="s">
        <v>0</v>
      </c>
      <c r="B66" s="7" t="s">
        <v>1</v>
      </c>
      <c r="C66" s="6" t="s">
        <v>341</v>
      </c>
      <c r="D66" s="6" t="s">
        <v>2</v>
      </c>
      <c r="E66" s="7" t="s">
        <v>3</v>
      </c>
      <c r="F66" s="6" t="s">
        <v>241</v>
      </c>
      <c r="G66" s="14" t="s">
        <v>362</v>
      </c>
      <c r="H66" s="11" t="s">
        <v>343</v>
      </c>
    </row>
    <row r="67" spans="1:8" x14ac:dyDescent="0.2">
      <c r="A67" s="4" t="s">
        <v>20</v>
      </c>
      <c r="B67" s="1" t="s">
        <v>21</v>
      </c>
      <c r="C67" s="5" t="s">
        <v>348</v>
      </c>
      <c r="D67" s="4" t="s">
        <v>6</v>
      </c>
      <c r="E67" s="1" t="s">
        <v>7</v>
      </c>
      <c r="F67" s="2">
        <v>-210490.27000000002</v>
      </c>
      <c r="G67" s="15">
        <f>H67/F67</f>
        <v>0.10438525258198392</v>
      </c>
      <c r="H67" s="2">
        <v>-21972.079999999994</v>
      </c>
    </row>
    <row r="68" spans="1:8" x14ac:dyDescent="0.2">
      <c r="A68" s="4" t="s">
        <v>20</v>
      </c>
      <c r="B68" s="1" t="s">
        <v>21</v>
      </c>
      <c r="D68" s="4" t="s">
        <v>115</v>
      </c>
      <c r="E68" s="1" t="s">
        <v>116</v>
      </c>
      <c r="F68" s="2">
        <v>106555.03</v>
      </c>
      <c r="G68" s="16">
        <f>$G$67</f>
        <v>0.10438525258198392</v>
      </c>
      <c r="H68" s="17">
        <f>F68*G68</f>
        <v>11122.773720430874</v>
      </c>
    </row>
    <row r="69" spans="1:8" x14ac:dyDescent="0.2">
      <c r="A69" s="4" t="s">
        <v>20</v>
      </c>
      <c r="B69" s="1" t="s">
        <v>21</v>
      </c>
      <c r="D69" s="4" t="s">
        <v>165</v>
      </c>
      <c r="E69" s="1" t="s">
        <v>166</v>
      </c>
      <c r="F69" s="2">
        <v>14767.009999999997</v>
      </c>
      <c r="G69" s="16">
        <f t="shared" ref="G69:G71" si="14">$G$67</f>
        <v>0.10438525258198392</v>
      </c>
      <c r="H69" s="17">
        <f t="shared" ref="H69:H71" si="15">F69*G69</f>
        <v>1541.458068730682</v>
      </c>
    </row>
    <row r="70" spans="1:8" x14ac:dyDescent="0.2">
      <c r="A70" s="4" t="s">
        <v>20</v>
      </c>
      <c r="B70" s="1" t="s">
        <v>21</v>
      </c>
      <c r="D70" s="4" t="s">
        <v>127</v>
      </c>
      <c r="E70" s="1" t="s">
        <v>128</v>
      </c>
      <c r="F70" s="2">
        <v>80984.239999999991</v>
      </c>
      <c r="G70" s="16">
        <f t="shared" si="14"/>
        <v>0.10438525258198392</v>
      </c>
      <c r="H70" s="17">
        <f t="shared" si="15"/>
        <v>8453.5603475600037</v>
      </c>
    </row>
    <row r="71" spans="1:8" x14ac:dyDescent="0.2">
      <c r="A71" s="4" t="s">
        <v>20</v>
      </c>
      <c r="B71" s="1" t="s">
        <v>21</v>
      </c>
      <c r="D71" s="4" t="s">
        <v>169</v>
      </c>
      <c r="E71" s="1" t="s">
        <v>170</v>
      </c>
      <c r="F71" s="2">
        <v>8184</v>
      </c>
      <c r="G71" s="16">
        <f t="shared" si="14"/>
        <v>0.10438525258198392</v>
      </c>
      <c r="H71" s="17">
        <f t="shared" si="15"/>
        <v>854.28890713095643</v>
      </c>
    </row>
    <row r="72" spans="1:8" ht="13.5" thickBot="1" x14ac:dyDescent="0.25">
      <c r="A72" s="4" t="s">
        <v>249</v>
      </c>
      <c r="F72" s="8">
        <f>SUM(F67:F71)</f>
        <v>9.9999999656574801E-3</v>
      </c>
      <c r="G72" s="13"/>
      <c r="H72" s="8">
        <f>SUM(H67:H71)</f>
        <v>1.0438525223435136E-3</v>
      </c>
    </row>
    <row r="73" spans="1:8" ht="13.5" thickTop="1" x14ac:dyDescent="0.2"/>
    <row r="74" spans="1:8" ht="13.5" thickBot="1" x14ac:dyDescent="0.25">
      <c r="A74" s="6" t="s">
        <v>0</v>
      </c>
      <c r="B74" s="7" t="s">
        <v>1</v>
      </c>
      <c r="C74" s="6" t="s">
        <v>341</v>
      </c>
      <c r="D74" s="6" t="s">
        <v>2</v>
      </c>
      <c r="E74" s="7" t="s">
        <v>3</v>
      </c>
      <c r="F74" s="6" t="s">
        <v>241</v>
      </c>
      <c r="G74" s="14" t="s">
        <v>362</v>
      </c>
      <c r="H74" s="11" t="s">
        <v>343</v>
      </c>
    </row>
    <row r="75" spans="1:8" x14ac:dyDescent="0.2">
      <c r="A75" s="4" t="s">
        <v>27</v>
      </c>
      <c r="B75" s="1" t="s">
        <v>28</v>
      </c>
      <c r="C75" s="5" t="s">
        <v>348</v>
      </c>
      <c r="D75" s="4" t="s">
        <v>6</v>
      </c>
      <c r="E75" s="1" t="s">
        <v>7</v>
      </c>
      <c r="F75" s="2">
        <v>-500749.47999999986</v>
      </c>
      <c r="G75" s="15">
        <f>H75/F75</f>
        <v>0.10438778688297394</v>
      </c>
      <c r="H75" s="2">
        <v>-52272.130000000005</v>
      </c>
    </row>
    <row r="76" spans="1:8" x14ac:dyDescent="0.2">
      <c r="A76" s="4" t="s">
        <v>27</v>
      </c>
      <c r="B76" s="1" t="s">
        <v>28</v>
      </c>
      <c r="D76" s="4" t="s">
        <v>115</v>
      </c>
      <c r="E76" s="1" t="s">
        <v>116</v>
      </c>
      <c r="F76" s="2">
        <v>123604.90999999997</v>
      </c>
      <c r="G76" s="16">
        <f>$G$75</f>
        <v>0.10438778688297394</v>
      </c>
      <c r="H76" s="17">
        <f>F76*G76</f>
        <v>12902.843002769172</v>
      </c>
    </row>
    <row r="77" spans="1:8" x14ac:dyDescent="0.2">
      <c r="A77" s="4" t="s">
        <v>27</v>
      </c>
      <c r="B77" s="1" t="s">
        <v>28</v>
      </c>
      <c r="D77" s="4" t="s">
        <v>165</v>
      </c>
      <c r="E77" s="1" t="s">
        <v>166</v>
      </c>
      <c r="F77" s="2">
        <v>279260.56000000006</v>
      </c>
      <c r="G77" s="16">
        <f t="shared" ref="G77:G79" si="16">$G$75</f>
        <v>0.10438778688297394</v>
      </c>
      <c r="H77" s="17">
        <f t="shared" ref="H77:H79" si="17">F77*G77</f>
        <v>29151.391822099962</v>
      </c>
    </row>
    <row r="78" spans="1:8" x14ac:dyDescent="0.2">
      <c r="A78" s="4" t="s">
        <v>27</v>
      </c>
      <c r="B78" s="1" t="s">
        <v>28</v>
      </c>
      <c r="D78" s="4" t="s">
        <v>127</v>
      </c>
      <c r="E78" s="1" t="s">
        <v>128</v>
      </c>
      <c r="F78" s="2">
        <v>41940.059999999976</v>
      </c>
      <c r="G78" s="16">
        <f t="shared" si="16"/>
        <v>0.10438778688297394</v>
      </c>
      <c r="H78" s="17">
        <f t="shared" si="17"/>
        <v>4378.0300451391377</v>
      </c>
    </row>
    <row r="79" spans="1:8" x14ac:dyDescent="0.2">
      <c r="A79" s="4" t="s">
        <v>27</v>
      </c>
      <c r="B79" s="1" t="s">
        <v>28</v>
      </c>
      <c r="D79" s="4" t="s">
        <v>169</v>
      </c>
      <c r="E79" s="1" t="s">
        <v>170</v>
      </c>
      <c r="F79" s="2">
        <v>55944</v>
      </c>
      <c r="G79" s="16">
        <f t="shared" si="16"/>
        <v>0.10438778688297394</v>
      </c>
      <c r="H79" s="17">
        <f t="shared" si="17"/>
        <v>5839.8703493810945</v>
      </c>
    </row>
    <row r="80" spans="1:8" ht="13.5" thickBot="1" x14ac:dyDescent="0.25">
      <c r="A80" s="4" t="s">
        <v>250</v>
      </c>
      <c r="F80" s="8">
        <f>SUM(F75:F79)</f>
        <v>5.0000000141153578E-2</v>
      </c>
      <c r="G80" s="13"/>
      <c r="H80" s="8">
        <f>SUM(H75:H79)</f>
        <v>5.219389361627691E-3</v>
      </c>
    </row>
    <row r="81" spans="1:8" ht="13.5" thickTop="1" x14ac:dyDescent="0.2"/>
    <row r="82" spans="1:8" ht="13.5" thickBot="1" x14ac:dyDescent="0.25">
      <c r="A82" s="6" t="s">
        <v>0</v>
      </c>
      <c r="B82" s="7" t="s">
        <v>1</v>
      </c>
      <c r="C82" s="6" t="s">
        <v>341</v>
      </c>
      <c r="D82" s="6" t="s">
        <v>2</v>
      </c>
      <c r="E82" s="7" t="s">
        <v>3</v>
      </c>
      <c r="F82" s="6" t="s">
        <v>241</v>
      </c>
      <c r="G82" s="14" t="s">
        <v>362</v>
      </c>
      <c r="H82" s="11" t="s">
        <v>343</v>
      </c>
    </row>
    <row r="83" spans="1:8" x14ac:dyDescent="0.2">
      <c r="A83" s="4" t="s">
        <v>29</v>
      </c>
      <c r="B83" s="1" t="s">
        <v>30</v>
      </c>
      <c r="C83" s="5" t="s">
        <v>347</v>
      </c>
      <c r="D83" s="4" t="s">
        <v>6</v>
      </c>
      <c r="E83" s="1" t="s">
        <v>7</v>
      </c>
      <c r="F83" s="2">
        <v>-595992.00999999978</v>
      </c>
      <c r="G83" s="15">
        <f>H83/F83</f>
        <v>0.10348559874149994</v>
      </c>
      <c r="H83" s="2">
        <v>-61676.59</v>
      </c>
    </row>
    <row r="84" spans="1:8" x14ac:dyDescent="0.2">
      <c r="A84" s="4" t="s">
        <v>29</v>
      </c>
      <c r="B84" s="1" t="s">
        <v>30</v>
      </c>
      <c r="D84" s="4" t="s">
        <v>115</v>
      </c>
      <c r="E84" s="1" t="s">
        <v>116</v>
      </c>
      <c r="F84" s="2">
        <v>284395.8899999999</v>
      </c>
      <c r="G84" s="16">
        <f>$G$83</f>
        <v>0.10348559874149994</v>
      </c>
      <c r="H84" s="17">
        <f>F84*G84</f>
        <v>29430.878956271747</v>
      </c>
    </row>
    <row r="85" spans="1:8" x14ac:dyDescent="0.2">
      <c r="A85" s="4" t="s">
        <v>29</v>
      </c>
      <c r="B85" s="1" t="s">
        <v>30</v>
      </c>
      <c r="D85" s="4" t="s">
        <v>165</v>
      </c>
      <c r="E85" s="1" t="s">
        <v>166</v>
      </c>
      <c r="F85" s="2">
        <v>53870.760000000031</v>
      </c>
      <c r="G85" s="16">
        <f t="shared" ref="G85:G89" si="18">$G$83</f>
        <v>0.10348559874149994</v>
      </c>
      <c r="H85" s="17">
        <f t="shared" ref="H85:H89" si="19">F85*G85</f>
        <v>5574.8478532596491</v>
      </c>
    </row>
    <row r="86" spans="1:8" x14ac:dyDescent="0.2">
      <c r="A86" s="4" t="s">
        <v>29</v>
      </c>
      <c r="B86" s="1" t="s">
        <v>30</v>
      </c>
      <c r="D86" s="4" t="s">
        <v>167</v>
      </c>
      <c r="E86" s="1" t="s">
        <v>168</v>
      </c>
      <c r="F86" s="2">
        <v>2530.2999999999997</v>
      </c>
      <c r="G86" s="16">
        <f t="shared" si="18"/>
        <v>0.10348559874149994</v>
      </c>
      <c r="H86" s="17">
        <f t="shared" si="19"/>
        <v>261.8496104956173</v>
      </c>
    </row>
    <row r="87" spans="1:8" x14ac:dyDescent="0.2">
      <c r="A87" s="4" t="s">
        <v>29</v>
      </c>
      <c r="B87" s="1" t="s">
        <v>30</v>
      </c>
      <c r="D87" s="4" t="s">
        <v>127</v>
      </c>
      <c r="E87" s="1" t="s">
        <v>128</v>
      </c>
      <c r="F87" s="2">
        <v>183448.06</v>
      </c>
      <c r="G87" s="16">
        <f t="shared" si="18"/>
        <v>0.10348559874149994</v>
      </c>
      <c r="H87" s="17">
        <f t="shared" si="19"/>
        <v>18984.232327066606</v>
      </c>
    </row>
    <row r="88" spans="1:8" x14ac:dyDescent="0.2">
      <c r="A88" s="4" t="s">
        <v>29</v>
      </c>
      <c r="B88" s="1" t="s">
        <v>30</v>
      </c>
      <c r="D88" s="4" t="s">
        <v>169</v>
      </c>
      <c r="E88" s="1" t="s">
        <v>170</v>
      </c>
      <c r="F88" s="2">
        <v>71376.08</v>
      </c>
      <c r="G88" s="16">
        <f t="shared" si="18"/>
        <v>0.10348559874149994</v>
      </c>
      <c r="H88" s="17">
        <f t="shared" si="19"/>
        <v>7386.3963746211994</v>
      </c>
    </row>
    <row r="89" spans="1:8" x14ac:dyDescent="0.2">
      <c r="A89" s="4" t="s">
        <v>29</v>
      </c>
      <c r="B89" s="1" t="s">
        <v>30</v>
      </c>
      <c r="D89" s="4" t="s">
        <v>179</v>
      </c>
      <c r="E89" s="1" t="s">
        <v>180</v>
      </c>
      <c r="F89" s="2">
        <v>370.89</v>
      </c>
      <c r="G89" s="16">
        <f t="shared" si="18"/>
        <v>0.10348559874149994</v>
      </c>
      <c r="H89" s="17">
        <f t="shared" si="19"/>
        <v>38.381773717234914</v>
      </c>
    </row>
    <row r="90" spans="1:8" ht="13.5" thickBot="1" x14ac:dyDescent="0.25">
      <c r="A90" s="4" t="s">
        <v>251</v>
      </c>
      <c r="F90" s="8">
        <f>SUM(F83:F89)</f>
        <v>-2.999999985274826E-2</v>
      </c>
      <c r="G90" s="13"/>
      <c r="H90" s="8">
        <f>SUM(H83:H89)</f>
        <v>-3.1045679433603368E-3</v>
      </c>
    </row>
    <row r="91" spans="1:8" ht="13.5" thickTop="1" x14ac:dyDescent="0.2"/>
    <row r="92" spans="1:8" ht="13.5" thickBot="1" x14ac:dyDescent="0.25">
      <c r="A92" s="6" t="s">
        <v>0</v>
      </c>
      <c r="B92" s="7" t="s">
        <v>1</v>
      </c>
      <c r="C92" s="6" t="s">
        <v>341</v>
      </c>
      <c r="D92" s="6" t="s">
        <v>2</v>
      </c>
      <c r="E92" s="7" t="s">
        <v>3</v>
      </c>
      <c r="F92" s="6" t="s">
        <v>241</v>
      </c>
      <c r="G92" s="14" t="s">
        <v>362</v>
      </c>
      <c r="H92" s="11" t="s">
        <v>343</v>
      </c>
    </row>
    <row r="93" spans="1:8" x14ac:dyDescent="0.2">
      <c r="A93" s="4" t="s">
        <v>181</v>
      </c>
      <c r="B93" s="1" t="s">
        <v>182</v>
      </c>
      <c r="C93" s="5" t="s">
        <v>347</v>
      </c>
      <c r="D93" s="4" t="s">
        <v>6</v>
      </c>
      <c r="E93" s="1" t="s">
        <v>7</v>
      </c>
      <c r="F93" s="2">
        <v>-695913.79999999981</v>
      </c>
      <c r="G93" s="15">
        <f>H93/F93</f>
        <v>0.10336130710441439</v>
      </c>
      <c r="H93" s="2">
        <v>-71930.559999999998</v>
      </c>
    </row>
    <row r="94" spans="1:8" x14ac:dyDescent="0.2">
      <c r="A94" s="4" t="s">
        <v>181</v>
      </c>
      <c r="B94" s="1" t="s">
        <v>182</v>
      </c>
      <c r="D94" s="4" t="s">
        <v>115</v>
      </c>
      <c r="E94" s="1" t="s">
        <v>116</v>
      </c>
      <c r="F94" s="2">
        <v>217231.38</v>
      </c>
      <c r="G94" s="16">
        <f>$G$93</f>
        <v>0.10336130710441439</v>
      </c>
      <c r="H94" s="17">
        <f>F94*G94</f>
        <v>22453.319380895744</v>
      </c>
    </row>
    <row r="95" spans="1:8" x14ac:dyDescent="0.2">
      <c r="A95" s="4" t="s">
        <v>181</v>
      </c>
      <c r="B95" s="1" t="s">
        <v>182</v>
      </c>
      <c r="D95" s="4" t="s">
        <v>165</v>
      </c>
      <c r="E95" s="1" t="s">
        <v>166</v>
      </c>
      <c r="F95" s="2">
        <v>59575.839999999982</v>
      </c>
      <c r="G95" s="16">
        <f t="shared" ref="G95:G98" si="20">$G$93</f>
        <v>0.10336130710441439</v>
      </c>
      <c r="H95" s="17">
        <f t="shared" ref="H95:H98" si="21">F95*G95</f>
        <v>6157.8366942434532</v>
      </c>
    </row>
    <row r="96" spans="1:8" x14ac:dyDescent="0.2">
      <c r="A96" s="4" t="s">
        <v>181</v>
      </c>
      <c r="B96" s="1" t="s">
        <v>182</v>
      </c>
      <c r="D96" s="4" t="s">
        <v>167</v>
      </c>
      <c r="E96" s="1" t="s">
        <v>168</v>
      </c>
      <c r="F96" s="2">
        <v>77725.86</v>
      </c>
      <c r="G96" s="16">
        <f t="shared" si="20"/>
        <v>0.10336130710441439</v>
      </c>
      <c r="H96" s="17">
        <f t="shared" si="21"/>
        <v>8033.8464854147187</v>
      </c>
    </row>
    <row r="97" spans="1:8" x14ac:dyDescent="0.2">
      <c r="A97" s="4" t="s">
        <v>181</v>
      </c>
      <c r="B97" s="1" t="s">
        <v>182</v>
      </c>
      <c r="D97" s="4" t="s">
        <v>127</v>
      </c>
      <c r="E97" s="1" t="s">
        <v>128</v>
      </c>
      <c r="F97" s="2">
        <v>226812.12000000008</v>
      </c>
      <c r="G97" s="16">
        <f t="shared" si="20"/>
        <v>0.10336130710441439</v>
      </c>
      <c r="H97" s="17">
        <f t="shared" si="21"/>
        <v>23443.597190323297</v>
      </c>
    </row>
    <row r="98" spans="1:8" x14ac:dyDescent="0.2">
      <c r="A98" s="4" t="s">
        <v>181</v>
      </c>
      <c r="B98" s="1" t="s">
        <v>182</v>
      </c>
      <c r="D98" s="4" t="s">
        <v>169</v>
      </c>
      <c r="E98" s="1" t="s">
        <v>170</v>
      </c>
      <c r="F98" s="2">
        <v>114568.62</v>
      </c>
      <c r="G98" s="16">
        <f t="shared" si="20"/>
        <v>0.10336130710441439</v>
      </c>
      <c r="H98" s="17">
        <f t="shared" si="21"/>
        <v>11841.962316348952</v>
      </c>
    </row>
    <row r="99" spans="1:8" ht="13.5" thickBot="1" x14ac:dyDescent="0.25">
      <c r="A99" s="4" t="s">
        <v>252</v>
      </c>
      <c r="F99" s="8">
        <f>SUM(F93:F98)</f>
        <v>2.0000000222353265E-2</v>
      </c>
      <c r="G99" s="13"/>
      <c r="H99" s="8">
        <f>SUM(H93:H98)</f>
        <v>2.0672261634899769E-3</v>
      </c>
    </row>
    <row r="100" spans="1:8" ht="13.5" thickTop="1" x14ac:dyDescent="0.2"/>
    <row r="101" spans="1:8" ht="13.5" thickBot="1" x14ac:dyDescent="0.25">
      <c r="A101" s="6" t="s">
        <v>0</v>
      </c>
      <c r="B101" s="7" t="s">
        <v>1</v>
      </c>
      <c r="C101" s="6" t="s">
        <v>341</v>
      </c>
      <c r="D101" s="6" t="s">
        <v>2</v>
      </c>
      <c r="E101" s="7" t="s">
        <v>3</v>
      </c>
      <c r="F101" s="6" t="s">
        <v>241</v>
      </c>
      <c r="G101" s="14" t="s">
        <v>362</v>
      </c>
      <c r="H101" s="11" t="s">
        <v>343</v>
      </c>
    </row>
    <row r="102" spans="1:8" x14ac:dyDescent="0.2">
      <c r="A102" s="4" t="s">
        <v>39</v>
      </c>
      <c r="B102" s="1" t="s">
        <v>40</v>
      </c>
      <c r="C102" s="5" t="s">
        <v>347</v>
      </c>
      <c r="D102" s="4" t="s">
        <v>6</v>
      </c>
      <c r="E102" s="1" t="s">
        <v>7</v>
      </c>
      <c r="F102" s="2">
        <v>-494576.86</v>
      </c>
      <c r="G102" s="15">
        <f>H102/F102</f>
        <v>0.10382907926585971</v>
      </c>
      <c r="H102" s="2">
        <v>-51351.46</v>
      </c>
    </row>
    <row r="103" spans="1:8" x14ac:dyDescent="0.2">
      <c r="A103" s="4" t="s">
        <v>39</v>
      </c>
      <c r="B103" s="1" t="s">
        <v>40</v>
      </c>
      <c r="D103" s="4" t="s">
        <v>115</v>
      </c>
      <c r="E103" s="1" t="s">
        <v>116</v>
      </c>
      <c r="F103" s="2">
        <v>205388.79999999996</v>
      </c>
      <c r="G103" s="16">
        <f>$G$102</f>
        <v>0.10382907926585971</v>
      </c>
      <c r="H103" s="17">
        <f>(F103*G103)-438</f>
        <v>20887.329995519802</v>
      </c>
    </row>
    <row r="104" spans="1:8" x14ac:dyDescent="0.2">
      <c r="A104" s="4" t="s">
        <v>39</v>
      </c>
      <c r="B104" s="1" t="s">
        <v>40</v>
      </c>
      <c r="D104" s="4" t="s">
        <v>165</v>
      </c>
      <c r="E104" s="1" t="s">
        <v>166</v>
      </c>
      <c r="F104" s="2">
        <v>140798.87000000002</v>
      </c>
      <c r="G104" s="16">
        <f t="shared" ref="G104:G108" si="22">$G$102</f>
        <v>0.10382907926585971</v>
      </c>
      <c r="H104" s="17">
        <f t="shared" ref="H104:H108" si="23">F104*G104</f>
        <v>14619.01703377348</v>
      </c>
    </row>
    <row r="105" spans="1:8" x14ac:dyDescent="0.2">
      <c r="A105" s="4" t="s">
        <v>39</v>
      </c>
      <c r="B105" s="1" t="s">
        <v>40</v>
      </c>
      <c r="D105" s="4" t="s">
        <v>167</v>
      </c>
      <c r="E105" s="1" t="s">
        <v>168</v>
      </c>
      <c r="F105" s="2">
        <v>37971.160000000003</v>
      </c>
      <c r="G105" s="16">
        <f t="shared" si="22"/>
        <v>0.10382907926585971</v>
      </c>
      <c r="H105" s="17">
        <f t="shared" si="23"/>
        <v>3942.5105814566423</v>
      </c>
    </row>
    <row r="106" spans="1:8" x14ac:dyDescent="0.2">
      <c r="A106" s="4" t="s">
        <v>39</v>
      </c>
      <c r="B106" s="1" t="s">
        <v>40</v>
      </c>
      <c r="D106" s="4" t="s">
        <v>127</v>
      </c>
      <c r="E106" s="1" t="s">
        <v>128</v>
      </c>
      <c r="F106" s="2">
        <v>102936.86</v>
      </c>
      <c r="G106" s="16">
        <f t="shared" si="22"/>
        <v>0.10382907926585971</v>
      </c>
      <c r="H106" s="17">
        <f t="shared" si="23"/>
        <v>10687.839396318705</v>
      </c>
    </row>
    <row r="107" spans="1:8" x14ac:dyDescent="0.2">
      <c r="A107" s="4" t="s">
        <v>39</v>
      </c>
      <c r="B107" s="1" t="s">
        <v>40</v>
      </c>
      <c r="D107" s="4" t="s">
        <v>169</v>
      </c>
      <c r="E107" s="1" t="s">
        <v>170</v>
      </c>
      <c r="F107" s="2">
        <v>11484</v>
      </c>
      <c r="G107" s="16">
        <f t="shared" si="22"/>
        <v>0.10382907926585971</v>
      </c>
      <c r="H107" s="17">
        <f t="shared" si="23"/>
        <v>1192.373146289133</v>
      </c>
    </row>
    <row r="108" spans="1:8" x14ac:dyDescent="0.2">
      <c r="A108" s="4" t="s">
        <v>39</v>
      </c>
      <c r="B108" s="1" t="s">
        <v>40</v>
      </c>
      <c r="D108" s="4" t="s">
        <v>179</v>
      </c>
      <c r="E108" s="1" t="s">
        <v>180</v>
      </c>
      <c r="F108" s="2">
        <v>219.54</v>
      </c>
      <c r="G108" s="16">
        <f t="shared" si="22"/>
        <v>0.10382907926585971</v>
      </c>
      <c r="H108" s="17">
        <f t="shared" si="23"/>
        <v>22.794636062026839</v>
      </c>
    </row>
    <row r="109" spans="1:8" ht="13.5" thickBot="1" x14ac:dyDescent="0.25">
      <c r="A109" s="4" t="s">
        <v>253</v>
      </c>
      <c r="F109" s="8">
        <f>SUM(F102:F108)</f>
        <v>4222.3699999999726</v>
      </c>
      <c r="G109" s="13"/>
      <c r="H109" s="8">
        <f>SUM(H102:H108)</f>
        <v>0.40478941979007743</v>
      </c>
    </row>
    <row r="110" spans="1:8" ht="13.5" thickTop="1" x14ac:dyDescent="0.2"/>
    <row r="111" spans="1:8" ht="13.5" thickBot="1" x14ac:dyDescent="0.25">
      <c r="A111" s="6" t="s">
        <v>0</v>
      </c>
      <c r="B111" s="7" t="s">
        <v>1</v>
      </c>
      <c r="C111" s="6" t="s">
        <v>341</v>
      </c>
      <c r="D111" s="6" t="s">
        <v>2</v>
      </c>
      <c r="E111" s="7" t="s">
        <v>3</v>
      </c>
      <c r="F111" s="6" t="s">
        <v>241</v>
      </c>
      <c r="G111" s="14" t="s">
        <v>362</v>
      </c>
      <c r="H111" s="11" t="s">
        <v>343</v>
      </c>
    </row>
    <row r="112" spans="1:8" x14ac:dyDescent="0.2">
      <c r="A112" s="4" t="s">
        <v>138</v>
      </c>
      <c r="B112" s="1" t="s">
        <v>139</v>
      </c>
      <c r="C112" s="5" t="s">
        <v>348</v>
      </c>
      <c r="D112" s="4" t="s">
        <v>6</v>
      </c>
      <c r="E112" s="1" t="s">
        <v>7</v>
      </c>
      <c r="F112" s="2">
        <v>-724691.66999999993</v>
      </c>
      <c r="G112" s="15">
        <f>H112/F112</f>
        <v>0.10438345455247197</v>
      </c>
      <c r="H112" s="2">
        <v>-75645.820000000007</v>
      </c>
    </row>
    <row r="113" spans="1:8" x14ac:dyDescent="0.2">
      <c r="A113" s="4" t="s">
        <v>138</v>
      </c>
      <c r="B113" s="1" t="s">
        <v>139</v>
      </c>
      <c r="D113" s="4" t="s">
        <v>115</v>
      </c>
      <c r="E113" s="1" t="s">
        <v>116</v>
      </c>
      <c r="F113" s="2">
        <v>428234.23999999999</v>
      </c>
      <c r="G113" s="16">
        <f>$G$112</f>
        <v>0.10438345455247197</v>
      </c>
      <c r="H113" s="17">
        <f>F113*G113</f>
        <v>44700.569328852376</v>
      </c>
    </row>
    <row r="114" spans="1:8" x14ac:dyDescent="0.2">
      <c r="A114" s="4" t="s">
        <v>138</v>
      </c>
      <c r="B114" s="1" t="s">
        <v>139</v>
      </c>
      <c r="D114" s="4" t="s">
        <v>165</v>
      </c>
      <c r="E114" s="1" t="s">
        <v>166</v>
      </c>
      <c r="F114" s="2">
        <v>113876.93000000002</v>
      </c>
      <c r="G114" s="16">
        <f t="shared" ref="G114:G117" si="24">$G$112</f>
        <v>0.10438345455247197</v>
      </c>
      <c r="H114" s="17">
        <f t="shared" ref="H114:H117" si="25">F114*G114</f>
        <v>11886.867347230034</v>
      </c>
    </row>
    <row r="115" spans="1:8" x14ac:dyDescent="0.2">
      <c r="A115" s="4" t="s">
        <v>138</v>
      </c>
      <c r="B115" s="1" t="s">
        <v>139</v>
      </c>
      <c r="D115" s="4" t="s">
        <v>127</v>
      </c>
      <c r="E115" s="1" t="s">
        <v>128</v>
      </c>
      <c r="F115" s="2">
        <v>145222.88000000003</v>
      </c>
      <c r="G115" s="16">
        <f t="shared" si="24"/>
        <v>0.10438345455247197</v>
      </c>
      <c r="H115" s="17">
        <f t="shared" si="25"/>
        <v>15158.865894459095</v>
      </c>
    </row>
    <row r="116" spans="1:8" x14ac:dyDescent="0.2">
      <c r="A116" s="4" t="s">
        <v>138</v>
      </c>
      <c r="B116" s="1" t="s">
        <v>139</v>
      </c>
      <c r="D116" s="4" t="s">
        <v>169</v>
      </c>
      <c r="E116" s="1" t="s">
        <v>170</v>
      </c>
      <c r="F116" s="2">
        <v>36480</v>
      </c>
      <c r="G116" s="16">
        <f t="shared" si="24"/>
        <v>0.10438345455247197</v>
      </c>
      <c r="H116" s="17">
        <f t="shared" si="25"/>
        <v>3807.9084220741775</v>
      </c>
    </row>
    <row r="117" spans="1:8" x14ac:dyDescent="0.2">
      <c r="A117" s="4" t="s">
        <v>138</v>
      </c>
      <c r="B117" s="1" t="s">
        <v>139</v>
      </c>
      <c r="D117" s="4" t="s">
        <v>179</v>
      </c>
      <c r="E117" s="1" t="s">
        <v>180</v>
      </c>
      <c r="F117" s="2">
        <v>877.59999999999991</v>
      </c>
      <c r="G117" s="16">
        <f t="shared" si="24"/>
        <v>0.10438345455247197</v>
      </c>
      <c r="H117" s="17">
        <f t="shared" si="25"/>
        <v>91.60691971524939</v>
      </c>
    </row>
    <row r="118" spans="1:8" ht="13.5" thickBot="1" x14ac:dyDescent="0.25">
      <c r="A118" s="4" t="s">
        <v>254</v>
      </c>
      <c r="F118" s="8">
        <f>SUM(F112:F117)</f>
        <v>-1.9999999879019015E-2</v>
      </c>
      <c r="G118" s="13"/>
      <c r="H118" s="8">
        <f>SUM(H112:H117)</f>
        <v>-2.0876690726225888E-3</v>
      </c>
    </row>
    <row r="119" spans="1:8" ht="13.5" thickTop="1" x14ac:dyDescent="0.2"/>
    <row r="120" spans="1:8" ht="13.5" thickBot="1" x14ac:dyDescent="0.25">
      <c r="A120" s="6" t="s">
        <v>0</v>
      </c>
      <c r="B120" s="7" t="s">
        <v>1</v>
      </c>
      <c r="C120" s="6" t="s">
        <v>341</v>
      </c>
      <c r="D120" s="6" t="s">
        <v>2</v>
      </c>
      <c r="E120" s="7" t="s">
        <v>3</v>
      </c>
      <c r="F120" s="6" t="s">
        <v>241</v>
      </c>
      <c r="G120" s="14" t="s">
        <v>362</v>
      </c>
      <c r="H120" s="11" t="s">
        <v>343</v>
      </c>
    </row>
    <row r="121" spans="1:8" x14ac:dyDescent="0.2">
      <c r="A121" s="4" t="s">
        <v>183</v>
      </c>
      <c r="B121" s="1" t="s">
        <v>184</v>
      </c>
      <c r="C121" s="5" t="s">
        <v>347</v>
      </c>
      <c r="D121" s="4" t="s">
        <v>6</v>
      </c>
      <c r="E121" s="1" t="s">
        <v>7</v>
      </c>
      <c r="F121" s="2">
        <v>-695571.04</v>
      </c>
      <c r="G121" s="15">
        <f>H121/F121</f>
        <v>0.1034637957324963</v>
      </c>
      <c r="H121" s="2">
        <v>-71966.420000000013</v>
      </c>
    </row>
    <row r="122" spans="1:8" x14ac:dyDescent="0.2">
      <c r="A122" s="4" t="s">
        <v>183</v>
      </c>
      <c r="B122" s="1" t="s">
        <v>184</v>
      </c>
      <c r="D122" s="4" t="s">
        <v>115</v>
      </c>
      <c r="E122" s="1" t="s">
        <v>116</v>
      </c>
      <c r="F122" s="2">
        <v>435956.42999999993</v>
      </c>
      <c r="G122" s="16">
        <f>$G$121</f>
        <v>0.1034637957324963</v>
      </c>
      <c r="H122" s="17">
        <f>F122*G122</f>
        <v>45105.707021788316</v>
      </c>
    </row>
    <row r="123" spans="1:8" x14ac:dyDescent="0.2">
      <c r="A123" s="4" t="s">
        <v>183</v>
      </c>
      <c r="B123" s="1" t="s">
        <v>184</v>
      </c>
      <c r="D123" s="4" t="s">
        <v>165</v>
      </c>
      <c r="E123" s="1" t="s">
        <v>166</v>
      </c>
      <c r="F123" s="2">
        <v>13664.320000000003</v>
      </c>
      <c r="G123" s="16">
        <f t="shared" ref="G123:G125" si="26">$G$121</f>
        <v>0.1034637957324963</v>
      </c>
      <c r="H123" s="17">
        <f t="shared" ref="H123:H125" si="27">F123*G123</f>
        <v>1413.7624133034642</v>
      </c>
    </row>
    <row r="124" spans="1:8" x14ac:dyDescent="0.2">
      <c r="A124" s="4" t="s">
        <v>183</v>
      </c>
      <c r="B124" s="1" t="s">
        <v>184</v>
      </c>
      <c r="D124" s="4" t="s">
        <v>127</v>
      </c>
      <c r="E124" s="1" t="s">
        <v>128</v>
      </c>
      <c r="F124" s="2">
        <v>147910.31999999995</v>
      </c>
      <c r="G124" s="16">
        <f t="shared" si="26"/>
        <v>0.1034637957324963</v>
      </c>
      <c r="H124" s="17">
        <f t="shared" si="27"/>
        <v>15303.363135208156</v>
      </c>
    </row>
    <row r="125" spans="1:8" x14ac:dyDescent="0.2">
      <c r="A125" s="4" t="s">
        <v>183</v>
      </c>
      <c r="B125" s="1" t="s">
        <v>184</v>
      </c>
      <c r="D125" s="4" t="s">
        <v>169</v>
      </c>
      <c r="E125" s="1" t="s">
        <v>170</v>
      </c>
      <c r="F125" s="2">
        <v>98040</v>
      </c>
      <c r="G125" s="16">
        <f t="shared" si="26"/>
        <v>0.1034637957324963</v>
      </c>
      <c r="H125" s="17">
        <f t="shared" si="27"/>
        <v>10143.590533613937</v>
      </c>
    </row>
    <row r="126" spans="1:8" ht="13.5" thickBot="1" x14ac:dyDescent="0.25">
      <c r="A126" s="4" t="s">
        <v>255</v>
      </c>
      <c r="F126" s="8">
        <f>SUM(F121:F125)</f>
        <v>2.9999999853316694E-2</v>
      </c>
      <c r="G126" s="13"/>
      <c r="H126" s="8">
        <f>SUM(H121:H125)</f>
        <v>3.1039138575579273E-3</v>
      </c>
    </row>
    <row r="127" spans="1:8" ht="13.5" thickTop="1" x14ac:dyDescent="0.2"/>
    <row r="128" spans="1:8" ht="13.5" thickBot="1" x14ac:dyDescent="0.25">
      <c r="A128" s="6" t="s">
        <v>0</v>
      </c>
      <c r="B128" s="7" t="s">
        <v>1</v>
      </c>
      <c r="C128" s="6" t="s">
        <v>341</v>
      </c>
      <c r="D128" s="6" t="s">
        <v>2</v>
      </c>
      <c r="E128" s="7" t="s">
        <v>3</v>
      </c>
      <c r="F128" s="6" t="s">
        <v>241</v>
      </c>
      <c r="G128" s="14" t="s">
        <v>362</v>
      </c>
      <c r="H128" s="11" t="s">
        <v>343</v>
      </c>
    </row>
    <row r="129" spans="1:8" x14ac:dyDescent="0.2">
      <c r="A129" s="4" t="s">
        <v>41</v>
      </c>
      <c r="B129" s="1" t="s">
        <v>42</v>
      </c>
      <c r="C129" s="5" t="s">
        <v>347</v>
      </c>
      <c r="D129" s="4" t="s">
        <v>6</v>
      </c>
      <c r="E129" s="1" t="s">
        <v>7</v>
      </c>
      <c r="F129" s="2">
        <v>-720754.5199999999</v>
      </c>
      <c r="G129" s="15">
        <f>H129/F129</f>
        <v>0.10345994084088438</v>
      </c>
      <c r="H129" s="2">
        <v>-74569.22</v>
      </c>
    </row>
    <row r="130" spans="1:8" x14ac:dyDescent="0.2">
      <c r="A130" s="4" t="s">
        <v>41</v>
      </c>
      <c r="B130" s="1" t="s">
        <v>42</v>
      </c>
      <c r="D130" s="4" t="s">
        <v>123</v>
      </c>
      <c r="E130" s="1" t="s">
        <v>124</v>
      </c>
      <c r="F130" s="2">
        <v>146.25</v>
      </c>
      <c r="G130" s="16">
        <f>$G$129</f>
        <v>0.10345994084088438</v>
      </c>
      <c r="H130" s="17">
        <f>F130*G130</f>
        <v>15.13101634797934</v>
      </c>
    </row>
    <row r="131" spans="1:8" x14ac:dyDescent="0.2">
      <c r="A131" s="4" t="s">
        <v>41</v>
      </c>
      <c r="B131" s="1" t="s">
        <v>42</v>
      </c>
      <c r="D131" s="4" t="s">
        <v>115</v>
      </c>
      <c r="E131" s="1" t="s">
        <v>116</v>
      </c>
      <c r="F131" s="2">
        <v>437555.64999999991</v>
      </c>
      <c r="G131" s="16">
        <f t="shared" ref="G131:G134" si="28">$G$129</f>
        <v>0.10345994084088438</v>
      </c>
      <c r="H131" s="17">
        <f t="shared" ref="H131:H134" si="29">F131*G131</f>
        <v>45269.481663594699</v>
      </c>
    </row>
    <row r="132" spans="1:8" x14ac:dyDescent="0.2">
      <c r="A132" s="4" t="s">
        <v>41</v>
      </c>
      <c r="B132" s="1" t="s">
        <v>42</v>
      </c>
      <c r="D132" s="4" t="s">
        <v>165</v>
      </c>
      <c r="E132" s="1" t="s">
        <v>166</v>
      </c>
      <c r="F132" s="2">
        <v>12368.130000000003</v>
      </c>
      <c r="G132" s="16">
        <f t="shared" si="28"/>
        <v>0.10345994084088438</v>
      </c>
      <c r="H132" s="17">
        <f t="shared" si="29"/>
        <v>1279.6059981123676</v>
      </c>
    </row>
    <row r="133" spans="1:8" x14ac:dyDescent="0.2">
      <c r="A133" s="4" t="s">
        <v>41</v>
      </c>
      <c r="B133" s="1" t="s">
        <v>42</v>
      </c>
      <c r="D133" s="4" t="s">
        <v>127</v>
      </c>
      <c r="E133" s="1" t="s">
        <v>128</v>
      </c>
      <c r="F133" s="2">
        <v>148464.50000000003</v>
      </c>
      <c r="G133" s="16">
        <f t="shared" si="28"/>
        <v>0.10345994084088438</v>
      </c>
      <c r="H133" s="17">
        <f t="shared" si="29"/>
        <v>15360.128386971481</v>
      </c>
    </row>
    <row r="134" spans="1:8" x14ac:dyDescent="0.2">
      <c r="A134" s="4" t="s">
        <v>41</v>
      </c>
      <c r="B134" s="1" t="s">
        <v>42</v>
      </c>
      <c r="D134" s="4" t="s">
        <v>169</v>
      </c>
      <c r="E134" s="1" t="s">
        <v>170</v>
      </c>
      <c r="F134" s="2">
        <v>122220</v>
      </c>
      <c r="G134" s="16">
        <f t="shared" si="28"/>
        <v>0.10345994084088438</v>
      </c>
      <c r="H134" s="17">
        <f t="shared" si="29"/>
        <v>12644.873969572889</v>
      </c>
    </row>
    <row r="135" spans="1:8" ht="13.5" thickBot="1" x14ac:dyDescent="0.25">
      <c r="A135" s="4" t="s">
        <v>256</v>
      </c>
      <c r="F135" s="8">
        <f>SUM(F129:F134)</f>
        <v>1.0000000038417056E-2</v>
      </c>
      <c r="G135" s="13"/>
      <c r="H135" s="8">
        <f>SUM(H129:H134)</f>
        <v>1.0345994160161354E-3</v>
      </c>
    </row>
    <row r="136" spans="1:8" ht="13.5" thickTop="1" x14ac:dyDescent="0.2"/>
    <row r="137" spans="1:8" ht="13.5" thickBot="1" x14ac:dyDescent="0.25">
      <c r="A137" s="6" t="s">
        <v>0</v>
      </c>
      <c r="B137" s="7" t="s">
        <v>1</v>
      </c>
      <c r="C137" s="6" t="s">
        <v>341</v>
      </c>
      <c r="D137" s="6" t="s">
        <v>2</v>
      </c>
      <c r="E137" s="7" t="s">
        <v>3</v>
      </c>
      <c r="F137" s="6" t="s">
        <v>241</v>
      </c>
      <c r="G137" s="14" t="s">
        <v>362</v>
      </c>
      <c r="H137" s="11" t="s">
        <v>343</v>
      </c>
    </row>
    <row r="138" spans="1:8" x14ac:dyDescent="0.2">
      <c r="A138" s="4" t="s">
        <v>47</v>
      </c>
      <c r="B138" s="1" t="s">
        <v>48</v>
      </c>
      <c r="C138" s="5" t="s">
        <v>347</v>
      </c>
      <c r="D138" s="4" t="s">
        <v>6</v>
      </c>
      <c r="E138" s="1" t="s">
        <v>7</v>
      </c>
      <c r="F138" s="2">
        <v>-947924.96</v>
      </c>
      <c r="G138" s="15">
        <f>H138/F138</f>
        <v>0.10348494252118859</v>
      </c>
      <c r="H138" s="2">
        <v>-98095.959999999992</v>
      </c>
    </row>
    <row r="139" spans="1:8" x14ac:dyDescent="0.2">
      <c r="A139" s="4" t="s">
        <v>47</v>
      </c>
      <c r="B139" s="1" t="s">
        <v>48</v>
      </c>
      <c r="D139" s="4" t="s">
        <v>115</v>
      </c>
      <c r="E139" s="1" t="s">
        <v>116</v>
      </c>
      <c r="F139" s="2">
        <v>596645.61</v>
      </c>
      <c r="G139" s="16">
        <f>$G$138</f>
        <v>0.10348494252118859</v>
      </c>
      <c r="H139" s="17">
        <f>F139*G139</f>
        <v>61743.836656369502</v>
      </c>
    </row>
    <row r="140" spans="1:8" x14ac:dyDescent="0.2">
      <c r="A140" s="4" t="s">
        <v>47</v>
      </c>
      <c r="B140" s="1" t="s">
        <v>48</v>
      </c>
      <c r="D140" s="4" t="s">
        <v>165</v>
      </c>
      <c r="E140" s="1" t="s">
        <v>166</v>
      </c>
      <c r="F140" s="2">
        <v>102014.56000000004</v>
      </c>
      <c r="G140" s="16">
        <f t="shared" ref="G140:G144" si="30">$G$138</f>
        <v>0.10348494252118859</v>
      </c>
      <c r="H140" s="17">
        <f t="shared" ref="H140:H144" si="31">F140*G140</f>
        <v>10556.970877924348</v>
      </c>
    </row>
    <row r="141" spans="1:8" x14ac:dyDescent="0.2">
      <c r="A141" s="4" t="s">
        <v>47</v>
      </c>
      <c r="B141" s="1" t="s">
        <v>48</v>
      </c>
      <c r="D141" s="4" t="s">
        <v>167</v>
      </c>
      <c r="E141" s="1" t="s">
        <v>168</v>
      </c>
      <c r="F141" s="2">
        <v>-3663.26</v>
      </c>
      <c r="G141" s="16">
        <f t="shared" si="30"/>
        <v>0.10348494252118859</v>
      </c>
      <c r="H141" s="17">
        <f t="shared" si="31"/>
        <v>-379.09225054016935</v>
      </c>
    </row>
    <row r="142" spans="1:8" x14ac:dyDescent="0.2">
      <c r="A142" s="4" t="s">
        <v>47</v>
      </c>
      <c r="B142" s="1" t="s">
        <v>48</v>
      </c>
      <c r="D142" s="4" t="s">
        <v>127</v>
      </c>
      <c r="E142" s="1" t="s">
        <v>128</v>
      </c>
      <c r="F142" s="2">
        <v>202365.11999999997</v>
      </c>
      <c r="G142" s="16">
        <f t="shared" si="30"/>
        <v>0.10348494252118859</v>
      </c>
      <c r="H142" s="17">
        <f t="shared" si="31"/>
        <v>20941.742811493426</v>
      </c>
    </row>
    <row r="143" spans="1:8" x14ac:dyDescent="0.2">
      <c r="A143" s="4" t="s">
        <v>47</v>
      </c>
      <c r="B143" s="1" t="s">
        <v>48</v>
      </c>
      <c r="D143" s="4" t="s">
        <v>169</v>
      </c>
      <c r="E143" s="1" t="s">
        <v>170</v>
      </c>
      <c r="F143" s="2">
        <v>50520</v>
      </c>
      <c r="G143" s="16">
        <f t="shared" si="30"/>
        <v>0.10348494252118859</v>
      </c>
      <c r="H143" s="17">
        <f t="shared" si="31"/>
        <v>5228.0592961704479</v>
      </c>
    </row>
    <row r="144" spans="1:8" x14ac:dyDescent="0.2">
      <c r="A144" s="4" t="s">
        <v>47</v>
      </c>
      <c r="B144" s="1" t="s">
        <v>48</v>
      </c>
      <c r="D144" s="4" t="s">
        <v>179</v>
      </c>
      <c r="E144" s="1" t="s">
        <v>180</v>
      </c>
      <c r="F144" s="2">
        <v>42.93</v>
      </c>
      <c r="G144" s="16">
        <f t="shared" si="30"/>
        <v>0.10348494252118859</v>
      </c>
      <c r="H144" s="17">
        <f t="shared" si="31"/>
        <v>4.4426085824346258</v>
      </c>
    </row>
    <row r="145" spans="1:8" ht="13.5" thickBot="1" x14ac:dyDescent="0.25">
      <c r="A145" s="4" t="s">
        <v>257</v>
      </c>
      <c r="F145" s="8">
        <f>SUM(F138:F144)</f>
        <v>3.6088465549255488E-11</v>
      </c>
      <c r="G145" s="13"/>
      <c r="H145" s="8">
        <f>SUM(H138:H144)</f>
        <v>-1.525002346625115E-12</v>
      </c>
    </row>
    <row r="146" spans="1:8" ht="13.5" thickTop="1" x14ac:dyDescent="0.2"/>
    <row r="147" spans="1:8" ht="13.5" thickBot="1" x14ac:dyDescent="0.25">
      <c r="A147" s="6" t="s">
        <v>0</v>
      </c>
      <c r="B147" s="7" t="s">
        <v>1</v>
      </c>
      <c r="C147" s="6" t="s">
        <v>341</v>
      </c>
      <c r="D147" s="6" t="s">
        <v>2</v>
      </c>
      <c r="E147" s="7" t="s">
        <v>3</v>
      </c>
      <c r="F147" s="6" t="s">
        <v>241</v>
      </c>
      <c r="G147" s="14" t="s">
        <v>362</v>
      </c>
      <c r="H147" s="11" t="s">
        <v>343</v>
      </c>
    </row>
    <row r="148" spans="1:8" x14ac:dyDescent="0.2">
      <c r="A148" s="4" t="s">
        <v>51</v>
      </c>
      <c r="B148" s="1" t="s">
        <v>52</v>
      </c>
      <c r="C148" s="5" t="s">
        <v>355</v>
      </c>
      <c r="D148" s="4" t="s">
        <v>6</v>
      </c>
      <c r="E148" s="1" t="s">
        <v>7</v>
      </c>
      <c r="F148" s="2">
        <v>-499135.41999999993</v>
      </c>
      <c r="G148" s="15">
        <f>H148/F148</f>
        <v>0.10380858164704082</v>
      </c>
      <c r="H148" s="2">
        <v>-51814.54</v>
      </c>
    </row>
    <row r="149" spans="1:8" x14ac:dyDescent="0.2">
      <c r="A149" s="4" t="s">
        <v>51</v>
      </c>
      <c r="B149" s="1" t="s">
        <v>52</v>
      </c>
      <c r="D149" s="4" t="s">
        <v>115</v>
      </c>
      <c r="E149" s="1" t="s">
        <v>116</v>
      </c>
      <c r="F149" s="2">
        <v>268172.24</v>
      </c>
      <c r="G149" s="16">
        <f>$G$148</f>
        <v>0.10380858164704082</v>
      </c>
      <c r="H149" s="17">
        <f>F149*G149</f>
        <v>27838.579871509824</v>
      </c>
    </row>
    <row r="150" spans="1:8" x14ac:dyDescent="0.2">
      <c r="A150" s="4" t="s">
        <v>51</v>
      </c>
      <c r="B150" s="1" t="s">
        <v>52</v>
      </c>
      <c r="D150" s="4" t="s">
        <v>165</v>
      </c>
      <c r="E150" s="1" t="s">
        <v>166</v>
      </c>
      <c r="F150" s="2">
        <v>21232.48</v>
      </c>
      <c r="G150" s="16">
        <f t="shared" ref="G150:G152" si="32">$G$148</f>
        <v>0.10380858164704082</v>
      </c>
      <c r="H150" s="17">
        <f t="shared" ref="H150:H152" si="33">F150*G150</f>
        <v>2204.1136336491613</v>
      </c>
    </row>
    <row r="151" spans="1:8" x14ac:dyDescent="0.2">
      <c r="A151" s="4" t="s">
        <v>51</v>
      </c>
      <c r="B151" s="1" t="s">
        <v>52</v>
      </c>
      <c r="D151" s="4" t="s">
        <v>127</v>
      </c>
      <c r="E151" s="1" t="s">
        <v>128</v>
      </c>
      <c r="F151" s="2">
        <v>134790.73000000001</v>
      </c>
      <c r="G151" s="16">
        <f t="shared" si="32"/>
        <v>0.10380858164704082</v>
      </c>
      <c r="H151" s="17">
        <f t="shared" si="33"/>
        <v>13992.434500469235</v>
      </c>
    </row>
    <row r="152" spans="1:8" x14ac:dyDescent="0.2">
      <c r="A152" s="4" t="s">
        <v>51</v>
      </c>
      <c r="B152" s="1" t="s">
        <v>52</v>
      </c>
      <c r="D152" s="4" t="s">
        <v>169</v>
      </c>
      <c r="E152" s="1" t="s">
        <v>170</v>
      </c>
      <c r="F152" s="2">
        <v>74940</v>
      </c>
      <c r="G152" s="16">
        <f t="shared" si="32"/>
        <v>0.10380858164704082</v>
      </c>
      <c r="H152" s="17">
        <f t="shared" si="33"/>
        <v>7779.4151086292395</v>
      </c>
    </row>
    <row r="153" spans="1:8" ht="13.5" thickBot="1" x14ac:dyDescent="0.25">
      <c r="A153" s="4" t="s">
        <v>258</v>
      </c>
      <c r="F153" s="8">
        <f>SUM(F148:F152)</f>
        <v>3.0000000086147338E-2</v>
      </c>
      <c r="G153" s="13"/>
      <c r="H153" s="8">
        <f>SUM(H148:H152)</f>
        <v>3.1142574598561623E-3</v>
      </c>
    </row>
    <row r="154" spans="1:8" ht="13.5" thickTop="1" x14ac:dyDescent="0.2"/>
    <row r="155" spans="1:8" ht="13.5" thickBot="1" x14ac:dyDescent="0.25">
      <c r="A155" s="6" t="s">
        <v>0</v>
      </c>
      <c r="B155" s="7" t="s">
        <v>1</v>
      </c>
      <c r="C155" s="6" t="s">
        <v>341</v>
      </c>
      <c r="D155" s="6" t="s">
        <v>2</v>
      </c>
      <c r="E155" s="7" t="s">
        <v>3</v>
      </c>
      <c r="F155" s="6" t="s">
        <v>241</v>
      </c>
      <c r="G155" s="14" t="s">
        <v>362</v>
      </c>
      <c r="H155" s="11" t="s">
        <v>343</v>
      </c>
    </row>
    <row r="156" spans="1:8" x14ac:dyDescent="0.2">
      <c r="A156" s="4" t="s">
        <v>53</v>
      </c>
      <c r="B156" s="1" t="s">
        <v>54</v>
      </c>
      <c r="C156" s="5" t="s">
        <v>347</v>
      </c>
      <c r="D156" s="4" t="s">
        <v>6</v>
      </c>
      <c r="E156" s="1" t="s">
        <v>7</v>
      </c>
      <c r="F156" s="2">
        <v>-1523968.5099999995</v>
      </c>
      <c r="G156" s="15">
        <f>H156/F156</f>
        <v>0.10349549151773486</v>
      </c>
      <c r="H156" s="2">
        <v>-157723.87</v>
      </c>
    </row>
    <row r="157" spans="1:8" x14ac:dyDescent="0.2">
      <c r="A157" s="4" t="s">
        <v>53</v>
      </c>
      <c r="B157" s="1" t="s">
        <v>54</v>
      </c>
      <c r="D157" s="4" t="s">
        <v>115</v>
      </c>
      <c r="E157" s="1" t="s">
        <v>116</v>
      </c>
      <c r="F157" s="2">
        <v>794249.75</v>
      </c>
      <c r="G157" s="16">
        <f>$G$156</f>
        <v>0.10349549151773486</v>
      </c>
      <c r="H157" s="17">
        <f>F157*G157</f>
        <v>82201.268264088038</v>
      </c>
    </row>
    <row r="158" spans="1:8" x14ac:dyDescent="0.2">
      <c r="A158" s="4" t="s">
        <v>53</v>
      </c>
      <c r="B158" s="1" t="s">
        <v>54</v>
      </c>
      <c r="D158" s="4" t="s">
        <v>165</v>
      </c>
      <c r="E158" s="1" t="s">
        <v>166</v>
      </c>
      <c r="F158" s="2">
        <v>37270.070000000022</v>
      </c>
      <c r="G158" s="16">
        <f t="shared" ref="G158:G163" si="34">$G$156</f>
        <v>0.10349549151773486</v>
      </c>
      <c r="H158" s="17">
        <f t="shared" ref="H158:H163" si="35">F158*G158</f>
        <v>3857.284213550387</v>
      </c>
    </row>
    <row r="159" spans="1:8" x14ac:dyDescent="0.2">
      <c r="A159" s="4" t="s">
        <v>53</v>
      </c>
      <c r="B159" s="1" t="s">
        <v>54</v>
      </c>
      <c r="D159" s="4" t="s">
        <v>167</v>
      </c>
      <c r="E159" s="1" t="s">
        <v>168</v>
      </c>
      <c r="F159" s="2">
        <v>51690.959999999992</v>
      </c>
      <c r="G159" s="16">
        <f t="shared" si="34"/>
        <v>0.10349549151773486</v>
      </c>
      <c r="H159" s="17">
        <f t="shared" si="35"/>
        <v>5349.7813122235711</v>
      </c>
    </row>
    <row r="160" spans="1:8" x14ac:dyDescent="0.2">
      <c r="A160" s="4" t="s">
        <v>53</v>
      </c>
      <c r="B160" s="1" t="s">
        <v>54</v>
      </c>
      <c r="D160" s="4" t="s">
        <v>127</v>
      </c>
      <c r="E160" s="1" t="s">
        <v>128</v>
      </c>
      <c r="F160" s="2">
        <v>349133.85000000009</v>
      </c>
      <c r="G160" s="16">
        <f t="shared" si="34"/>
        <v>0.10349549151773486</v>
      </c>
      <c r="H160" s="17">
        <f t="shared" si="35"/>
        <v>36133.779411229123</v>
      </c>
    </row>
    <row r="161" spans="1:8" x14ac:dyDescent="0.2">
      <c r="A161" s="4" t="s">
        <v>53</v>
      </c>
      <c r="B161" s="1" t="s">
        <v>54</v>
      </c>
      <c r="D161" s="4" t="s">
        <v>163</v>
      </c>
      <c r="E161" s="1" t="s">
        <v>164</v>
      </c>
      <c r="F161" s="2">
        <v>131159.74</v>
      </c>
      <c r="G161" s="16">
        <f t="shared" si="34"/>
        <v>0.10349549151773486</v>
      </c>
      <c r="H161" s="17">
        <f t="shared" si="35"/>
        <v>13574.44175863831</v>
      </c>
    </row>
    <row r="162" spans="1:8" x14ac:dyDescent="0.2">
      <c r="A162" s="4" t="s">
        <v>53</v>
      </c>
      <c r="B162" s="1" t="s">
        <v>54</v>
      </c>
      <c r="D162" s="4" t="s">
        <v>169</v>
      </c>
      <c r="E162" s="1" t="s">
        <v>170</v>
      </c>
      <c r="F162" s="2">
        <v>159991.74000000002</v>
      </c>
      <c r="G162" s="16">
        <f t="shared" si="34"/>
        <v>0.10349549151773486</v>
      </c>
      <c r="H162" s="17">
        <f t="shared" si="35"/>
        <v>16558.423770077643</v>
      </c>
    </row>
    <row r="163" spans="1:8" x14ac:dyDescent="0.2">
      <c r="A163" s="4" t="s">
        <v>53</v>
      </c>
      <c r="B163" s="1" t="s">
        <v>54</v>
      </c>
      <c r="D163" s="4" t="s">
        <v>179</v>
      </c>
      <c r="E163" s="1" t="s">
        <v>180</v>
      </c>
      <c r="F163" s="2">
        <v>472.39</v>
      </c>
      <c r="G163" s="16">
        <f t="shared" si="34"/>
        <v>0.10349549151773486</v>
      </c>
      <c r="H163" s="17">
        <f t="shared" si="35"/>
        <v>48.890235238062772</v>
      </c>
    </row>
    <row r="164" spans="1:8" ht="13.5" thickBot="1" x14ac:dyDescent="0.25">
      <c r="A164" s="4" t="s">
        <v>259</v>
      </c>
      <c r="F164" s="8">
        <f>SUM(F156:F163)</f>
        <v>-9.9999994121162672E-3</v>
      </c>
      <c r="G164" s="13"/>
      <c r="H164" s="8">
        <f>SUM(H156:H163)</f>
        <v>-1.0349548629591254E-3</v>
      </c>
    </row>
    <row r="165" spans="1:8" ht="13.5" thickTop="1" x14ac:dyDescent="0.2"/>
    <row r="166" spans="1:8" ht="13.5" thickBot="1" x14ac:dyDescent="0.25">
      <c r="A166" s="6" t="s">
        <v>0</v>
      </c>
      <c r="B166" s="7" t="s">
        <v>1</v>
      </c>
      <c r="C166" s="6" t="s">
        <v>341</v>
      </c>
      <c r="D166" s="6" t="s">
        <v>2</v>
      </c>
      <c r="E166" s="7" t="s">
        <v>3</v>
      </c>
      <c r="F166" s="6" t="s">
        <v>241</v>
      </c>
      <c r="G166" s="14" t="s">
        <v>362</v>
      </c>
      <c r="H166" s="11" t="s">
        <v>343</v>
      </c>
    </row>
    <row r="167" spans="1:8" x14ac:dyDescent="0.2">
      <c r="A167" s="4" t="s">
        <v>61</v>
      </c>
      <c r="B167" s="1" t="s">
        <v>62</v>
      </c>
      <c r="C167" s="5" t="s">
        <v>347</v>
      </c>
      <c r="D167" s="4" t="s">
        <v>6</v>
      </c>
      <c r="E167" s="1" t="s">
        <v>7</v>
      </c>
      <c r="F167" s="2">
        <v>-665831.86000000034</v>
      </c>
      <c r="G167" s="15">
        <f>H167/F167</f>
        <v>0.10348258192391087</v>
      </c>
      <c r="H167" s="2">
        <v>-68901.999999999985</v>
      </c>
    </row>
    <row r="168" spans="1:8" x14ac:dyDescent="0.2">
      <c r="A168" s="4" t="s">
        <v>61</v>
      </c>
      <c r="B168" s="1" t="s">
        <v>62</v>
      </c>
      <c r="D168" s="4" t="s">
        <v>115</v>
      </c>
      <c r="E168" s="1" t="s">
        <v>116</v>
      </c>
      <c r="F168" s="2">
        <v>369351.14</v>
      </c>
      <c r="G168" s="16">
        <f>$G$167</f>
        <v>0.10348258192391087</v>
      </c>
      <c r="H168" s="17">
        <f>F168*G168</f>
        <v>38221.40960373987</v>
      </c>
    </row>
    <row r="169" spans="1:8" x14ac:dyDescent="0.2">
      <c r="A169" s="4" t="s">
        <v>61</v>
      </c>
      <c r="B169" s="1" t="s">
        <v>62</v>
      </c>
      <c r="D169" s="4" t="s">
        <v>165</v>
      </c>
      <c r="E169" s="1" t="s">
        <v>166</v>
      </c>
      <c r="F169" s="2">
        <v>16004.35</v>
      </c>
      <c r="G169" s="16">
        <f t="shared" ref="G169:G172" si="36">$G$167</f>
        <v>0.10348258192391087</v>
      </c>
      <c r="H169" s="17">
        <f t="shared" ref="H169:H172" si="37">F169*G169</f>
        <v>1656.171460013943</v>
      </c>
    </row>
    <row r="170" spans="1:8" x14ac:dyDescent="0.2">
      <c r="A170" s="4" t="s">
        <v>61</v>
      </c>
      <c r="B170" s="1" t="s">
        <v>62</v>
      </c>
      <c r="D170" s="4" t="s">
        <v>167</v>
      </c>
      <c r="E170" s="1" t="s">
        <v>168</v>
      </c>
      <c r="F170" s="2">
        <v>43372.799999999996</v>
      </c>
      <c r="G170" s="16">
        <f t="shared" si="36"/>
        <v>0.10348258192391087</v>
      </c>
      <c r="H170" s="17">
        <f t="shared" si="37"/>
        <v>4488.3293292694007</v>
      </c>
    </row>
    <row r="171" spans="1:8" x14ac:dyDescent="0.2">
      <c r="A171" s="4" t="s">
        <v>61</v>
      </c>
      <c r="B171" s="1" t="s">
        <v>62</v>
      </c>
      <c r="D171" s="4" t="s">
        <v>127</v>
      </c>
      <c r="E171" s="1" t="s">
        <v>128</v>
      </c>
      <c r="F171" s="2">
        <v>125251.63000000002</v>
      </c>
      <c r="G171" s="16">
        <f t="shared" si="36"/>
        <v>0.10348258192391087</v>
      </c>
      <c r="H171" s="17">
        <f t="shared" si="37"/>
        <v>12961.362062578375</v>
      </c>
    </row>
    <row r="172" spans="1:8" x14ac:dyDescent="0.2">
      <c r="A172" s="4" t="s">
        <v>61</v>
      </c>
      <c r="B172" s="1" t="s">
        <v>62</v>
      </c>
      <c r="D172" s="4" t="s">
        <v>169</v>
      </c>
      <c r="E172" s="1" t="s">
        <v>170</v>
      </c>
      <c r="F172" s="2">
        <v>111852</v>
      </c>
      <c r="G172" s="16">
        <f t="shared" si="36"/>
        <v>0.10348258192391087</v>
      </c>
      <c r="H172" s="17">
        <f t="shared" si="37"/>
        <v>11574.733753353279</v>
      </c>
    </row>
    <row r="173" spans="1:8" ht="13.5" thickBot="1" x14ac:dyDescent="0.25">
      <c r="A173" s="4" t="s">
        <v>260</v>
      </c>
      <c r="F173" s="8">
        <f>SUM(F167:F172)</f>
        <v>5.9999999662977643E-2</v>
      </c>
      <c r="G173" s="13"/>
      <c r="H173" s="8">
        <f>SUM(H167:H172)</f>
        <v>6.2089548810035922E-3</v>
      </c>
    </row>
    <row r="174" spans="1:8" ht="13.5" thickTop="1" x14ac:dyDescent="0.2"/>
    <row r="175" spans="1:8" ht="13.5" thickBot="1" x14ac:dyDescent="0.25">
      <c r="A175" s="6" t="s">
        <v>0</v>
      </c>
      <c r="B175" s="7" t="s">
        <v>1</v>
      </c>
      <c r="C175" s="6" t="s">
        <v>341</v>
      </c>
      <c r="D175" s="6" t="s">
        <v>2</v>
      </c>
      <c r="E175" s="7" t="s">
        <v>3</v>
      </c>
      <c r="F175" s="6" t="s">
        <v>241</v>
      </c>
      <c r="G175" s="14" t="s">
        <v>362</v>
      </c>
      <c r="H175" s="11" t="s">
        <v>343</v>
      </c>
    </row>
    <row r="176" spans="1:8" x14ac:dyDescent="0.2">
      <c r="A176" s="4" t="s">
        <v>142</v>
      </c>
      <c r="B176" s="1" t="s">
        <v>143</v>
      </c>
      <c r="C176" s="5" t="s">
        <v>347</v>
      </c>
      <c r="D176" s="4" t="s">
        <v>6</v>
      </c>
      <c r="E176" s="1" t="s">
        <v>7</v>
      </c>
      <c r="F176" s="2">
        <v>-2604826.9299999997</v>
      </c>
      <c r="G176" s="15">
        <f>H176/F176</f>
        <v>0.10325777766740149</v>
      </c>
      <c r="H176" s="2">
        <v>-268968.63999999996</v>
      </c>
    </row>
    <row r="177" spans="1:8" x14ac:dyDescent="0.2">
      <c r="A177" s="4" t="s">
        <v>142</v>
      </c>
      <c r="B177" s="1" t="s">
        <v>143</v>
      </c>
      <c r="D177" s="4" t="s">
        <v>203</v>
      </c>
      <c r="E177" s="1" t="s">
        <v>204</v>
      </c>
      <c r="F177" s="2">
        <v>47832.880000000005</v>
      </c>
      <c r="G177" s="16">
        <f>$G$176</f>
        <v>0.10325777766740149</v>
      </c>
      <c r="H177" s="17">
        <f>F177*G177</f>
        <v>4939.116888231496</v>
      </c>
    </row>
    <row r="178" spans="1:8" x14ac:dyDescent="0.2">
      <c r="A178" s="4" t="s">
        <v>142</v>
      </c>
      <c r="B178" s="1" t="s">
        <v>143</v>
      </c>
      <c r="D178" s="4" t="s">
        <v>115</v>
      </c>
      <c r="E178" s="1" t="s">
        <v>116</v>
      </c>
      <c r="F178" s="2">
        <v>1182590.5999999999</v>
      </c>
      <c r="G178" s="16">
        <f t="shared" ref="G178:G183" si="38">$G$176</f>
        <v>0.10325777766740149</v>
      </c>
      <c r="H178" s="17">
        <f t="shared" ref="H178:H183" si="39">F178*G178</f>
        <v>122111.67724635891</v>
      </c>
    </row>
    <row r="179" spans="1:8" x14ac:dyDescent="0.2">
      <c r="A179" s="4" t="s">
        <v>142</v>
      </c>
      <c r="B179" s="1" t="s">
        <v>143</v>
      </c>
      <c r="D179" s="4" t="s">
        <v>165</v>
      </c>
      <c r="E179" s="1" t="s">
        <v>166</v>
      </c>
      <c r="F179" s="2">
        <v>356446.9499999999</v>
      </c>
      <c r="G179" s="16">
        <f t="shared" si="38"/>
        <v>0.10325777766740149</v>
      </c>
      <c r="H179" s="17">
        <f t="shared" si="39"/>
        <v>36805.919913323363</v>
      </c>
    </row>
    <row r="180" spans="1:8" x14ac:dyDescent="0.2">
      <c r="A180" s="4" t="s">
        <v>142</v>
      </c>
      <c r="B180" s="1" t="s">
        <v>143</v>
      </c>
      <c r="D180" s="4" t="s">
        <v>167</v>
      </c>
      <c r="E180" s="1" t="s">
        <v>168</v>
      </c>
      <c r="F180" s="2">
        <v>446115.49</v>
      </c>
      <c r="G180" s="16">
        <f t="shared" si="38"/>
        <v>0.10325777766740149</v>
      </c>
      <c r="H180" s="17">
        <f t="shared" si="39"/>
        <v>46064.894080403872</v>
      </c>
    </row>
    <row r="181" spans="1:8" x14ac:dyDescent="0.2">
      <c r="A181" s="4" t="s">
        <v>142</v>
      </c>
      <c r="B181" s="1" t="s">
        <v>143</v>
      </c>
      <c r="D181" s="4" t="s">
        <v>127</v>
      </c>
      <c r="E181" s="1" t="s">
        <v>128</v>
      </c>
      <c r="F181" s="2">
        <v>449604.30999999988</v>
      </c>
      <c r="G181" s="16">
        <f t="shared" si="38"/>
        <v>0.10325777766740149</v>
      </c>
      <c r="H181" s="17">
        <f t="shared" si="39"/>
        <v>46425.141880285446</v>
      </c>
    </row>
    <row r="182" spans="1:8" x14ac:dyDescent="0.2">
      <c r="A182" s="4" t="s">
        <v>142</v>
      </c>
      <c r="B182" s="1" t="s">
        <v>143</v>
      </c>
      <c r="D182" s="4" t="s">
        <v>169</v>
      </c>
      <c r="E182" s="1" t="s">
        <v>170</v>
      </c>
      <c r="F182" s="2">
        <v>121776</v>
      </c>
      <c r="G182" s="16">
        <f t="shared" si="38"/>
        <v>0.10325777766740149</v>
      </c>
      <c r="H182" s="17">
        <f t="shared" si="39"/>
        <v>12574.319133225485</v>
      </c>
    </row>
    <row r="183" spans="1:8" x14ac:dyDescent="0.2">
      <c r="A183" s="4" t="s">
        <v>142</v>
      </c>
      <c r="B183" s="1" t="s">
        <v>143</v>
      </c>
      <c r="D183" s="4" t="s">
        <v>179</v>
      </c>
      <c r="E183" s="1" t="s">
        <v>180</v>
      </c>
      <c r="F183" s="2">
        <v>460.69</v>
      </c>
      <c r="G183" s="16">
        <f t="shared" si="38"/>
        <v>0.10325777766740149</v>
      </c>
      <c r="H183" s="17">
        <f t="shared" si="39"/>
        <v>47.569825593595191</v>
      </c>
    </row>
    <row r="184" spans="1:8" ht="13.5" thickBot="1" x14ac:dyDescent="0.25">
      <c r="A184" s="4" t="s">
        <v>261</v>
      </c>
      <c r="F184" s="8">
        <f>SUM(F176:F183)</f>
        <v>-1.0000000128059128E-2</v>
      </c>
      <c r="G184" s="13"/>
      <c r="H184" s="8">
        <f>SUM(H176:H183)</f>
        <v>-1.0325777982203022E-3</v>
      </c>
    </row>
    <row r="185" spans="1:8" ht="13.5" thickTop="1" x14ac:dyDescent="0.2"/>
    <row r="186" spans="1:8" ht="13.5" thickBot="1" x14ac:dyDescent="0.25">
      <c r="A186" s="6" t="s">
        <v>0</v>
      </c>
      <c r="B186" s="7" t="s">
        <v>1</v>
      </c>
      <c r="C186" s="6" t="s">
        <v>341</v>
      </c>
      <c r="D186" s="6" t="s">
        <v>2</v>
      </c>
      <c r="E186" s="7" t="s">
        <v>3</v>
      </c>
      <c r="F186" s="6" t="s">
        <v>241</v>
      </c>
      <c r="G186" s="14" t="s">
        <v>362</v>
      </c>
      <c r="H186" s="11" t="s">
        <v>343</v>
      </c>
    </row>
    <row r="187" spans="1:8" x14ac:dyDescent="0.2">
      <c r="A187" s="4" t="s">
        <v>65</v>
      </c>
      <c r="B187" s="1" t="s">
        <v>66</v>
      </c>
      <c r="C187" s="5" t="s">
        <v>347</v>
      </c>
      <c r="D187" s="4" t="s">
        <v>6</v>
      </c>
      <c r="E187" s="1" t="s">
        <v>7</v>
      </c>
      <c r="F187" s="2">
        <v>-1366194.9799999997</v>
      </c>
      <c r="G187" s="15">
        <f>H187/F187</f>
        <v>0.10351648342317873</v>
      </c>
      <c r="H187" s="2">
        <v>-141423.69999999998</v>
      </c>
    </row>
    <row r="188" spans="1:8" x14ac:dyDescent="0.2">
      <c r="A188" s="4" t="s">
        <v>65</v>
      </c>
      <c r="B188" s="1" t="s">
        <v>66</v>
      </c>
      <c r="D188" s="4" t="s">
        <v>115</v>
      </c>
      <c r="E188" s="1" t="s">
        <v>116</v>
      </c>
      <c r="F188" s="2">
        <v>561249.57999999996</v>
      </c>
      <c r="G188" s="16">
        <f>$G$187</f>
        <v>0.10351648342317873</v>
      </c>
      <c r="H188" s="17">
        <f>F188*G188</f>
        <v>58098.582844336022</v>
      </c>
    </row>
    <row r="189" spans="1:8" x14ac:dyDescent="0.2">
      <c r="A189" s="4" t="s">
        <v>65</v>
      </c>
      <c r="B189" s="1" t="s">
        <v>66</v>
      </c>
      <c r="D189" s="4" t="s">
        <v>165</v>
      </c>
      <c r="E189" s="1" t="s">
        <v>166</v>
      </c>
      <c r="F189" s="2">
        <v>52247.150000000009</v>
      </c>
      <c r="G189" s="16">
        <f t="shared" ref="G189:G193" si="40">$G$187</f>
        <v>0.10351648342317873</v>
      </c>
      <c r="H189" s="17">
        <f t="shared" ref="H189:H193" si="41">F189*G189</f>
        <v>5408.4412368833337</v>
      </c>
    </row>
    <row r="190" spans="1:8" x14ac:dyDescent="0.2">
      <c r="A190" s="4" t="s">
        <v>65</v>
      </c>
      <c r="B190" s="1" t="s">
        <v>66</v>
      </c>
      <c r="D190" s="4" t="s">
        <v>167</v>
      </c>
      <c r="E190" s="1" t="s">
        <v>168</v>
      </c>
      <c r="F190" s="2">
        <v>515092.78999999992</v>
      </c>
      <c r="G190" s="16">
        <f t="shared" si="40"/>
        <v>0.10351648342317873</v>
      </c>
      <c r="H190" s="17">
        <f t="shared" si="41"/>
        <v>53320.594257433877</v>
      </c>
    </row>
    <row r="191" spans="1:8" x14ac:dyDescent="0.2">
      <c r="A191" s="4" t="s">
        <v>65</v>
      </c>
      <c r="B191" s="1" t="s">
        <v>66</v>
      </c>
      <c r="D191" s="4" t="s">
        <v>127</v>
      </c>
      <c r="E191" s="1" t="s">
        <v>128</v>
      </c>
      <c r="F191" s="2">
        <v>222060.77</v>
      </c>
      <c r="G191" s="16">
        <f t="shared" si="40"/>
        <v>0.10351648342317873</v>
      </c>
      <c r="H191" s="17">
        <f t="shared" si="41"/>
        <v>22986.950016643306</v>
      </c>
    </row>
    <row r="192" spans="1:8" x14ac:dyDescent="0.2">
      <c r="A192" s="4" t="s">
        <v>65</v>
      </c>
      <c r="B192" s="1" t="s">
        <v>66</v>
      </c>
      <c r="D192" s="4" t="s">
        <v>169</v>
      </c>
      <c r="E192" s="1" t="s">
        <v>170</v>
      </c>
      <c r="F192" s="2">
        <v>14868</v>
      </c>
      <c r="G192" s="16">
        <f t="shared" si="40"/>
        <v>0.10351648342317873</v>
      </c>
      <c r="H192" s="17">
        <f t="shared" si="41"/>
        <v>1539.0830755358215</v>
      </c>
    </row>
    <row r="193" spans="1:8" x14ac:dyDescent="0.2">
      <c r="A193" s="4" t="s">
        <v>65</v>
      </c>
      <c r="B193" s="1" t="s">
        <v>66</v>
      </c>
      <c r="D193" s="4" t="s">
        <v>179</v>
      </c>
      <c r="E193" s="1" t="s">
        <v>180</v>
      </c>
      <c r="F193" s="2">
        <v>676.7</v>
      </c>
      <c r="G193" s="16">
        <f t="shared" si="40"/>
        <v>0.10351648342317873</v>
      </c>
      <c r="H193" s="17">
        <f t="shared" si="41"/>
        <v>70.049604332465051</v>
      </c>
    </row>
    <row r="194" spans="1:8" ht="13.5" thickBot="1" x14ac:dyDescent="0.25">
      <c r="A194" s="4" t="s">
        <v>262</v>
      </c>
      <c r="F194" s="8">
        <f>SUM(F187:F193)</f>
        <v>1.0000000143236321E-2</v>
      </c>
      <c r="G194" s="13"/>
      <c r="H194" s="8">
        <f>SUM(H187:H193)</f>
        <v>1.0351648387683099E-3</v>
      </c>
    </row>
    <row r="195" spans="1:8" ht="13.5" thickTop="1" x14ac:dyDescent="0.2"/>
    <row r="196" spans="1:8" ht="13.5" thickBot="1" x14ac:dyDescent="0.25">
      <c r="A196" s="6" t="s">
        <v>0</v>
      </c>
      <c r="B196" s="7" t="s">
        <v>1</v>
      </c>
      <c r="C196" s="6" t="s">
        <v>341</v>
      </c>
      <c r="D196" s="6" t="s">
        <v>2</v>
      </c>
      <c r="E196" s="7" t="s">
        <v>3</v>
      </c>
      <c r="F196" s="6" t="s">
        <v>241</v>
      </c>
      <c r="G196" s="14" t="s">
        <v>362</v>
      </c>
      <c r="H196" s="11" t="s">
        <v>343</v>
      </c>
    </row>
    <row r="197" spans="1:8" x14ac:dyDescent="0.2">
      <c r="A197" s="4" t="s">
        <v>171</v>
      </c>
      <c r="B197" s="1" t="s">
        <v>172</v>
      </c>
      <c r="C197" s="5" t="s">
        <v>347</v>
      </c>
      <c r="D197" s="4" t="s">
        <v>6</v>
      </c>
      <c r="E197" s="1" t="s">
        <v>7</v>
      </c>
      <c r="F197" s="2">
        <v>-1281129.9600000004</v>
      </c>
      <c r="G197" s="15">
        <f>H197/F197</f>
        <v>0.103479681327568</v>
      </c>
      <c r="H197" s="2">
        <v>-132570.91999999998</v>
      </c>
    </row>
    <row r="198" spans="1:8" x14ac:dyDescent="0.2">
      <c r="A198" s="4" t="s">
        <v>171</v>
      </c>
      <c r="B198" s="1" t="s">
        <v>172</v>
      </c>
      <c r="D198" s="4" t="s">
        <v>115</v>
      </c>
      <c r="E198" s="1" t="s">
        <v>116</v>
      </c>
      <c r="F198" s="2">
        <v>760694.36999999988</v>
      </c>
      <c r="G198" s="16">
        <f>$G$197</f>
        <v>0.103479681327568</v>
      </c>
      <c r="H198" s="17">
        <f>F198*G198</f>
        <v>78716.410995275088</v>
      </c>
    </row>
    <row r="199" spans="1:8" x14ac:dyDescent="0.2">
      <c r="A199" s="4" t="s">
        <v>171</v>
      </c>
      <c r="B199" s="1" t="s">
        <v>172</v>
      </c>
      <c r="D199" s="4" t="s">
        <v>165</v>
      </c>
      <c r="E199" s="1" t="s">
        <v>166</v>
      </c>
      <c r="F199" s="2">
        <v>122414.25999999997</v>
      </c>
      <c r="G199" s="16">
        <f t="shared" ref="G199:G203" si="42">$G$197</f>
        <v>0.103479681327568</v>
      </c>
      <c r="H199" s="17">
        <f t="shared" ref="H199:H203" si="43">F199*G199</f>
        <v>12667.388614750051</v>
      </c>
    </row>
    <row r="200" spans="1:8" x14ac:dyDescent="0.2">
      <c r="A200" s="4" t="s">
        <v>171</v>
      </c>
      <c r="B200" s="1" t="s">
        <v>172</v>
      </c>
      <c r="D200" s="4" t="s">
        <v>127</v>
      </c>
      <c r="E200" s="1" t="s">
        <v>128</v>
      </c>
      <c r="F200" s="2">
        <v>332886.26000000007</v>
      </c>
      <c r="G200" s="16">
        <f t="shared" si="42"/>
        <v>0.103479681327568</v>
      </c>
      <c r="H200" s="17">
        <f t="shared" si="43"/>
        <v>34446.964103125953</v>
      </c>
    </row>
    <row r="201" spans="1:8" x14ac:dyDescent="0.2">
      <c r="A201" s="4" t="s">
        <v>171</v>
      </c>
      <c r="B201" s="1" t="s">
        <v>172</v>
      </c>
      <c r="D201" s="4" t="s">
        <v>163</v>
      </c>
      <c r="E201" s="1" t="s">
        <v>164</v>
      </c>
      <c r="F201" s="2">
        <v>24045.200000000001</v>
      </c>
      <c r="G201" s="16">
        <f t="shared" si="42"/>
        <v>0.103479681327568</v>
      </c>
      <c r="H201" s="17">
        <f t="shared" si="43"/>
        <v>2488.1896334576381</v>
      </c>
    </row>
    <row r="202" spans="1:8" x14ac:dyDescent="0.2">
      <c r="A202" s="4" t="s">
        <v>171</v>
      </c>
      <c r="B202" s="1" t="s">
        <v>172</v>
      </c>
      <c r="D202" s="4" t="s">
        <v>169</v>
      </c>
      <c r="E202" s="1" t="s">
        <v>170</v>
      </c>
      <c r="F202" s="2">
        <v>41004</v>
      </c>
      <c r="G202" s="16">
        <f t="shared" si="42"/>
        <v>0.103479681327568</v>
      </c>
      <c r="H202" s="17">
        <f t="shared" si="43"/>
        <v>4243.0808531555986</v>
      </c>
    </row>
    <row r="203" spans="1:8" x14ac:dyDescent="0.2">
      <c r="A203" s="4" t="s">
        <v>171</v>
      </c>
      <c r="B203" s="1" t="s">
        <v>172</v>
      </c>
      <c r="D203" s="4" t="s">
        <v>179</v>
      </c>
      <c r="E203" s="1" t="s">
        <v>180</v>
      </c>
      <c r="F203" s="2">
        <v>85.88000000000001</v>
      </c>
      <c r="G203" s="16">
        <f t="shared" si="42"/>
        <v>0.103479681327568</v>
      </c>
      <c r="H203" s="17">
        <f t="shared" si="43"/>
        <v>8.8868350324115415</v>
      </c>
    </row>
    <row r="204" spans="1:8" ht="13.5" thickBot="1" x14ac:dyDescent="0.25">
      <c r="A204" s="4" t="s">
        <v>263</v>
      </c>
      <c r="F204" s="8">
        <f>SUM(F197:F203)</f>
        <v>9.9999994662454128E-3</v>
      </c>
      <c r="G204" s="13"/>
      <c r="H204" s="8">
        <f>SUM(H197:H203)</f>
        <v>1.0347967568993255E-3</v>
      </c>
    </row>
    <row r="205" spans="1:8" ht="13.5" thickTop="1" x14ac:dyDescent="0.2"/>
    <row r="206" spans="1:8" ht="13.5" thickBot="1" x14ac:dyDescent="0.25">
      <c r="A206" s="6" t="s">
        <v>0</v>
      </c>
      <c r="B206" s="7" t="s">
        <v>1</v>
      </c>
      <c r="C206" s="6" t="s">
        <v>341</v>
      </c>
      <c r="D206" s="6" t="s">
        <v>2</v>
      </c>
      <c r="E206" s="7" t="s">
        <v>3</v>
      </c>
      <c r="F206" s="6" t="s">
        <v>241</v>
      </c>
      <c r="G206" s="14" t="s">
        <v>362</v>
      </c>
      <c r="H206" s="11" t="s">
        <v>343</v>
      </c>
    </row>
    <row r="207" spans="1:8" x14ac:dyDescent="0.2">
      <c r="A207" s="4" t="s">
        <v>73</v>
      </c>
      <c r="B207" s="1" t="s">
        <v>74</v>
      </c>
      <c r="C207" s="5" t="s">
        <v>348</v>
      </c>
      <c r="D207" s="4" t="s">
        <v>6</v>
      </c>
      <c r="E207" s="1" t="s">
        <v>7</v>
      </c>
      <c r="F207" s="2">
        <v>-16.779999999999866</v>
      </c>
      <c r="G207" s="15">
        <f>H207/F207</f>
        <v>0.12216924910607863</v>
      </c>
      <c r="H207" s="2">
        <v>-2.0499999999999829</v>
      </c>
    </row>
    <row r="208" spans="1:8" x14ac:dyDescent="0.2">
      <c r="A208" s="4" t="s">
        <v>73</v>
      </c>
      <c r="B208" s="1" t="s">
        <v>74</v>
      </c>
      <c r="D208" s="4" t="s">
        <v>227</v>
      </c>
      <c r="E208" s="1" t="s">
        <v>228</v>
      </c>
      <c r="F208" s="2">
        <v>106.61</v>
      </c>
      <c r="G208" s="16">
        <f>$G$207</f>
        <v>0.12216924910607863</v>
      </c>
      <c r="H208" s="17">
        <f>F208*G208</f>
        <v>13.024463647199042</v>
      </c>
    </row>
    <row r="209" spans="1:8" x14ac:dyDescent="0.2">
      <c r="A209" s="4" t="s">
        <v>73</v>
      </c>
      <c r="B209" s="1" t="s">
        <v>74</v>
      </c>
      <c r="D209" s="4" t="s">
        <v>115</v>
      </c>
      <c r="E209" s="1" t="s">
        <v>116</v>
      </c>
      <c r="F209" s="2">
        <v>-2452.94</v>
      </c>
      <c r="G209" s="16">
        <f t="shared" ref="G209:G211" si="44">$G$207</f>
        <v>0.12216924910607863</v>
      </c>
      <c r="H209" s="17">
        <f t="shared" ref="H209:H211" si="45">F209*G209</f>
        <v>-299.67383790226449</v>
      </c>
    </row>
    <row r="210" spans="1:8" x14ac:dyDescent="0.2">
      <c r="A210" s="4" t="s">
        <v>73</v>
      </c>
      <c r="B210" s="1" t="s">
        <v>74</v>
      </c>
      <c r="D210" s="4" t="s">
        <v>165</v>
      </c>
      <c r="E210" s="1" t="s">
        <v>166</v>
      </c>
      <c r="F210" s="2">
        <v>3379.5899999999997</v>
      </c>
      <c r="G210" s="16">
        <f t="shared" si="44"/>
        <v>0.12216924910607863</v>
      </c>
      <c r="H210" s="17">
        <f t="shared" si="45"/>
        <v>412.88197258641225</v>
      </c>
    </row>
    <row r="211" spans="1:8" x14ac:dyDescent="0.2">
      <c r="A211" s="4" t="s">
        <v>73</v>
      </c>
      <c r="B211" s="1" t="s">
        <v>74</v>
      </c>
      <c r="D211" s="4" t="s">
        <v>127</v>
      </c>
      <c r="E211" s="1" t="s">
        <v>128</v>
      </c>
      <c r="F211" s="2">
        <v>-1016.4900000000001</v>
      </c>
      <c r="G211" s="16">
        <f t="shared" si="44"/>
        <v>0.12216924910607863</v>
      </c>
      <c r="H211" s="17">
        <f t="shared" si="45"/>
        <v>-124.18382002383788</v>
      </c>
    </row>
    <row r="212" spans="1:8" ht="13.5" thickBot="1" x14ac:dyDescent="0.25">
      <c r="A212" s="4" t="s">
        <v>264</v>
      </c>
      <c r="F212" s="8">
        <f>SUM(F207:F211)</f>
        <v>-1.0000000000559339E-2</v>
      </c>
      <c r="G212" s="13"/>
      <c r="H212" s="8">
        <f>SUM(H207:H211)</f>
        <v>-1.2216924910717353E-3</v>
      </c>
    </row>
    <row r="213" spans="1:8" ht="13.5" thickTop="1" x14ac:dyDescent="0.2"/>
    <row r="214" spans="1:8" ht="13.5" thickBot="1" x14ac:dyDescent="0.25">
      <c r="A214" s="6" t="s">
        <v>0</v>
      </c>
      <c r="B214" s="7" t="s">
        <v>1</v>
      </c>
      <c r="C214" s="6" t="s">
        <v>341</v>
      </c>
      <c r="D214" s="6" t="s">
        <v>2</v>
      </c>
      <c r="E214" s="7" t="s">
        <v>3</v>
      </c>
      <c r="F214" s="6" t="s">
        <v>241</v>
      </c>
      <c r="G214" s="14" t="s">
        <v>362</v>
      </c>
      <c r="H214" s="11" t="s">
        <v>343</v>
      </c>
    </row>
    <row r="215" spans="1:8" x14ac:dyDescent="0.2">
      <c r="A215" s="4" t="s">
        <v>75</v>
      </c>
      <c r="B215" s="1" t="s">
        <v>76</v>
      </c>
      <c r="C215" s="5" t="s">
        <v>347</v>
      </c>
      <c r="D215" s="4" t="s">
        <v>6</v>
      </c>
      <c r="E215" s="1" t="s">
        <v>7</v>
      </c>
      <c r="F215" s="2">
        <v>-1120215.1800000004</v>
      </c>
      <c r="G215" s="15">
        <f>H215/F215</f>
        <v>0.10349271467647844</v>
      </c>
      <c r="H215" s="2">
        <v>-115934.10999999999</v>
      </c>
    </row>
    <row r="216" spans="1:8" x14ac:dyDescent="0.2">
      <c r="A216" s="4" t="s">
        <v>75</v>
      </c>
      <c r="B216" s="1" t="s">
        <v>76</v>
      </c>
      <c r="D216" s="4" t="s">
        <v>115</v>
      </c>
      <c r="E216" s="1" t="s">
        <v>116</v>
      </c>
      <c r="F216" s="2">
        <v>413394.34</v>
      </c>
      <c r="G216" s="16">
        <f>$G$215</f>
        <v>0.10349271467647844</v>
      </c>
      <c r="H216" s="17">
        <f>F216*G216</f>
        <v>42783.302478491125</v>
      </c>
    </row>
    <row r="217" spans="1:8" x14ac:dyDescent="0.2">
      <c r="A217" s="4" t="s">
        <v>75</v>
      </c>
      <c r="B217" s="1" t="s">
        <v>76</v>
      </c>
      <c r="D217" s="4" t="s">
        <v>165</v>
      </c>
      <c r="E217" s="1" t="s">
        <v>166</v>
      </c>
      <c r="F217" s="2">
        <v>34798.259999999987</v>
      </c>
      <c r="G217" s="16">
        <f t="shared" ref="G217:G221" si="46">$G$215</f>
        <v>0.10349271467647844</v>
      </c>
      <c r="H217" s="17">
        <f t="shared" ref="H217:H221" si="47">F217*G217</f>
        <v>3601.3663934179112</v>
      </c>
    </row>
    <row r="218" spans="1:8" x14ac:dyDescent="0.2">
      <c r="A218" s="4" t="s">
        <v>75</v>
      </c>
      <c r="B218" s="1" t="s">
        <v>76</v>
      </c>
      <c r="D218" s="4" t="s">
        <v>127</v>
      </c>
      <c r="E218" s="1" t="s">
        <v>128</v>
      </c>
      <c r="F218" s="2">
        <v>321559.77000000008</v>
      </c>
      <c r="G218" s="16">
        <f t="shared" si="46"/>
        <v>0.10349271467647844</v>
      </c>
      <c r="H218" s="17">
        <f t="shared" si="47"/>
        <v>33279.093528044039</v>
      </c>
    </row>
    <row r="219" spans="1:8" x14ac:dyDescent="0.2">
      <c r="A219" s="4" t="s">
        <v>75</v>
      </c>
      <c r="B219" s="1" t="s">
        <v>76</v>
      </c>
      <c r="D219" s="4" t="s">
        <v>163</v>
      </c>
      <c r="E219" s="1" t="s">
        <v>164</v>
      </c>
      <c r="F219" s="2">
        <v>217950.62999999995</v>
      </c>
      <c r="G219" s="16">
        <f t="shared" si="46"/>
        <v>0.10349271467647844</v>
      </c>
      <c r="H219" s="17">
        <f t="shared" si="47"/>
        <v>22556.302364148716</v>
      </c>
    </row>
    <row r="220" spans="1:8" x14ac:dyDescent="0.2">
      <c r="A220" s="4" t="s">
        <v>75</v>
      </c>
      <c r="B220" s="1" t="s">
        <v>76</v>
      </c>
      <c r="D220" s="4" t="s">
        <v>169</v>
      </c>
      <c r="E220" s="1" t="s">
        <v>170</v>
      </c>
      <c r="F220" s="2">
        <v>132448.62</v>
      </c>
      <c r="G220" s="16">
        <f t="shared" si="46"/>
        <v>0.10349271467647844</v>
      </c>
      <c r="H220" s="17">
        <f t="shared" si="47"/>
        <v>13707.467238953315</v>
      </c>
    </row>
    <row r="221" spans="1:8" x14ac:dyDescent="0.2">
      <c r="A221" s="4" t="s">
        <v>75</v>
      </c>
      <c r="B221" s="1" t="s">
        <v>76</v>
      </c>
      <c r="D221" s="4" t="s">
        <v>179</v>
      </c>
      <c r="E221" s="1" t="s">
        <v>180</v>
      </c>
      <c r="F221" s="2">
        <v>63.56</v>
      </c>
      <c r="G221" s="16">
        <f t="shared" si="46"/>
        <v>0.10349271467647844</v>
      </c>
      <c r="H221" s="17">
        <f t="shared" si="47"/>
        <v>6.5779969448369702</v>
      </c>
    </row>
    <row r="222" spans="1:8" ht="13.5" thickBot="1" x14ac:dyDescent="0.25">
      <c r="A222" s="4" t="s">
        <v>265</v>
      </c>
      <c r="F222" s="8">
        <f>SUM(F215:F221)</f>
        <v>-2.8870772439404391E-10</v>
      </c>
      <c r="G222" s="13"/>
      <c r="H222" s="8">
        <f>SUM(H215:H221)</f>
        <v>-4.7974069161682564E-11</v>
      </c>
    </row>
    <row r="223" spans="1:8" ht="13.5" thickTop="1" x14ac:dyDescent="0.2"/>
    <row r="224" spans="1:8" ht="13.5" thickBot="1" x14ac:dyDescent="0.25">
      <c r="A224" s="6" t="s">
        <v>0</v>
      </c>
      <c r="B224" s="7" t="s">
        <v>1</v>
      </c>
      <c r="C224" s="6" t="s">
        <v>341</v>
      </c>
      <c r="D224" s="6" t="s">
        <v>2</v>
      </c>
      <c r="E224" s="7" t="s">
        <v>3</v>
      </c>
      <c r="F224" s="6" t="s">
        <v>241</v>
      </c>
      <c r="G224" s="14" t="s">
        <v>362</v>
      </c>
      <c r="H224" s="11" t="s">
        <v>343</v>
      </c>
    </row>
    <row r="225" spans="1:8" x14ac:dyDescent="0.2">
      <c r="A225" s="4" t="s">
        <v>87</v>
      </c>
      <c r="B225" s="1" t="s">
        <v>88</v>
      </c>
      <c r="C225" s="5" t="s">
        <v>347</v>
      </c>
      <c r="D225" s="4" t="s">
        <v>6</v>
      </c>
      <c r="E225" s="1" t="s">
        <v>7</v>
      </c>
      <c r="F225" s="2">
        <v>-2189852.4799999991</v>
      </c>
      <c r="G225" s="15">
        <f>H225/F225</f>
        <v>0.10351385404737405</v>
      </c>
      <c r="H225" s="2">
        <v>-226680.07</v>
      </c>
    </row>
    <row r="226" spans="1:8" x14ac:dyDescent="0.2">
      <c r="A226" s="4" t="s">
        <v>87</v>
      </c>
      <c r="B226" s="1" t="s">
        <v>88</v>
      </c>
      <c r="D226" s="4" t="s">
        <v>231</v>
      </c>
      <c r="E226" s="1" t="s">
        <v>232</v>
      </c>
      <c r="F226" s="2">
        <v>143.68</v>
      </c>
      <c r="G226" s="16">
        <f>$G$225</f>
        <v>0.10351385404737405</v>
      </c>
      <c r="H226" s="17">
        <f>F226*G226</f>
        <v>14.872870549526704</v>
      </c>
    </row>
    <row r="227" spans="1:8" x14ac:dyDescent="0.2">
      <c r="A227" s="4" t="s">
        <v>87</v>
      </c>
      <c r="B227" s="1" t="s">
        <v>88</v>
      </c>
      <c r="D227" s="4" t="s">
        <v>227</v>
      </c>
      <c r="E227" s="1" t="s">
        <v>228</v>
      </c>
      <c r="F227" s="2">
        <v>11123.5</v>
      </c>
      <c r="G227" s="16">
        <f t="shared" ref="G227:G232" si="48">$G$225</f>
        <v>0.10351385404737405</v>
      </c>
      <c r="H227" s="17">
        <f t="shared" ref="H227:H232" si="49">F227*G227</f>
        <v>1151.4363554959652</v>
      </c>
    </row>
    <row r="228" spans="1:8" x14ac:dyDescent="0.2">
      <c r="A228" s="4" t="s">
        <v>87</v>
      </c>
      <c r="B228" s="1" t="s">
        <v>88</v>
      </c>
      <c r="D228" s="4" t="s">
        <v>115</v>
      </c>
      <c r="E228" s="1" t="s">
        <v>116</v>
      </c>
      <c r="F228" s="2">
        <v>823420.14</v>
      </c>
      <c r="G228" s="16">
        <f t="shared" si="48"/>
        <v>0.10351385404737405</v>
      </c>
      <c r="H228" s="17">
        <f t="shared" si="49"/>
        <v>85235.392191628314</v>
      </c>
    </row>
    <row r="229" spans="1:8" x14ac:dyDescent="0.2">
      <c r="A229" s="4" t="s">
        <v>87</v>
      </c>
      <c r="B229" s="1" t="s">
        <v>88</v>
      </c>
      <c r="D229" s="4" t="s">
        <v>165</v>
      </c>
      <c r="E229" s="1" t="s">
        <v>166</v>
      </c>
      <c r="F229" s="2">
        <v>862297.49999999988</v>
      </c>
      <c r="G229" s="16">
        <f t="shared" si="48"/>
        <v>0.10351385404737405</v>
      </c>
      <c r="H229" s="17">
        <f t="shared" si="49"/>
        <v>89259.73756041551</v>
      </c>
    </row>
    <row r="230" spans="1:8" x14ac:dyDescent="0.2">
      <c r="A230" s="4" t="s">
        <v>87</v>
      </c>
      <c r="B230" s="1" t="s">
        <v>88</v>
      </c>
      <c r="D230" s="4" t="s">
        <v>127</v>
      </c>
      <c r="E230" s="1" t="s">
        <v>128</v>
      </c>
      <c r="F230" s="2">
        <v>333020.49000000005</v>
      </c>
      <c r="G230" s="16">
        <f t="shared" si="48"/>
        <v>0.10351385404737405</v>
      </c>
      <c r="H230" s="17">
        <f t="shared" si="49"/>
        <v>34472.234396644992</v>
      </c>
    </row>
    <row r="231" spans="1:8" x14ac:dyDescent="0.2">
      <c r="A231" s="4" t="s">
        <v>87</v>
      </c>
      <c r="B231" s="1" t="s">
        <v>88</v>
      </c>
      <c r="D231" s="4" t="s">
        <v>169</v>
      </c>
      <c r="E231" s="1" t="s">
        <v>170</v>
      </c>
      <c r="F231" s="2">
        <v>159564</v>
      </c>
      <c r="G231" s="16">
        <f t="shared" si="48"/>
        <v>0.10351385404737405</v>
      </c>
      <c r="H231" s="17">
        <f t="shared" si="49"/>
        <v>16517.084607215194</v>
      </c>
    </row>
    <row r="232" spans="1:8" x14ac:dyDescent="0.2">
      <c r="A232" s="4" t="s">
        <v>87</v>
      </c>
      <c r="B232" s="1" t="s">
        <v>88</v>
      </c>
      <c r="D232" s="4" t="s">
        <v>179</v>
      </c>
      <c r="E232" s="1" t="s">
        <v>180</v>
      </c>
      <c r="F232" s="2">
        <v>283.18</v>
      </c>
      <c r="G232" s="16">
        <f t="shared" si="48"/>
        <v>0.10351385404737405</v>
      </c>
      <c r="H232" s="17">
        <f t="shared" si="49"/>
        <v>29.313053189135385</v>
      </c>
    </row>
    <row r="233" spans="1:8" ht="13.5" thickBot="1" x14ac:dyDescent="0.25">
      <c r="A233" s="4" t="s">
        <v>266</v>
      </c>
      <c r="F233" s="8">
        <f>SUM(F225:F232)</f>
        <v>1.0000001180458185E-2</v>
      </c>
      <c r="G233" s="13"/>
      <c r="H233" s="8">
        <f>SUM(H225:H232)</f>
        <v>1.0351386397040585E-3</v>
      </c>
    </row>
    <row r="234" spans="1:8" ht="13.5" thickTop="1" x14ac:dyDescent="0.2"/>
    <row r="235" spans="1:8" ht="13.5" thickBot="1" x14ac:dyDescent="0.25">
      <c r="A235" s="6" t="s">
        <v>0</v>
      </c>
      <c r="B235" s="7" t="s">
        <v>1</v>
      </c>
      <c r="C235" s="6" t="s">
        <v>341</v>
      </c>
      <c r="D235" s="6" t="s">
        <v>2</v>
      </c>
      <c r="E235" s="7" t="s">
        <v>3</v>
      </c>
      <c r="F235" s="6" t="s">
        <v>241</v>
      </c>
      <c r="G235" s="14" t="s">
        <v>362</v>
      </c>
      <c r="H235" s="11" t="s">
        <v>343</v>
      </c>
    </row>
    <row r="236" spans="1:8" x14ac:dyDescent="0.2">
      <c r="A236" s="4" t="s">
        <v>136</v>
      </c>
      <c r="B236" s="1" t="s">
        <v>137</v>
      </c>
      <c r="C236" s="5" t="s">
        <v>347</v>
      </c>
      <c r="D236" s="4" t="s">
        <v>6</v>
      </c>
      <c r="E236" s="1" t="s">
        <v>7</v>
      </c>
      <c r="F236" s="2">
        <v>-2750779.2199999993</v>
      </c>
      <c r="G236" s="15">
        <f>H236/F236</f>
        <v>0.10348124194423719</v>
      </c>
      <c r="H236" s="2">
        <v>-284654.05</v>
      </c>
    </row>
    <row r="237" spans="1:8" x14ac:dyDescent="0.2">
      <c r="A237" s="4" t="s">
        <v>136</v>
      </c>
      <c r="B237" s="1" t="s">
        <v>137</v>
      </c>
      <c r="D237" s="4" t="s">
        <v>115</v>
      </c>
      <c r="E237" s="1" t="s">
        <v>116</v>
      </c>
      <c r="F237" s="2">
        <v>1372112.6700000004</v>
      </c>
      <c r="G237" s="16">
        <f>$G$236</f>
        <v>0.10348124194423719</v>
      </c>
      <c r="H237" s="17">
        <f>F237*G237</f>
        <v>141987.92317902332</v>
      </c>
    </row>
    <row r="238" spans="1:8" x14ac:dyDescent="0.2">
      <c r="A238" s="4" t="s">
        <v>136</v>
      </c>
      <c r="B238" s="1" t="s">
        <v>137</v>
      </c>
      <c r="D238" s="4" t="s">
        <v>165</v>
      </c>
      <c r="E238" s="1" t="s">
        <v>166</v>
      </c>
      <c r="F238" s="2">
        <v>200220.81000000006</v>
      </c>
      <c r="G238" s="16">
        <f t="shared" ref="G238:G241" si="50">$G$236</f>
        <v>0.10348124194423719</v>
      </c>
      <c r="H238" s="17">
        <f t="shared" ref="H238:H241" si="51">F238*G238</f>
        <v>20719.098081881151</v>
      </c>
    </row>
    <row r="239" spans="1:8" x14ac:dyDescent="0.2">
      <c r="A239" s="4" t="s">
        <v>136</v>
      </c>
      <c r="B239" s="1" t="s">
        <v>137</v>
      </c>
      <c r="D239" s="4" t="s">
        <v>127</v>
      </c>
      <c r="E239" s="1" t="s">
        <v>128</v>
      </c>
      <c r="F239" s="2">
        <v>1026695.8199999996</v>
      </c>
      <c r="G239" s="16">
        <f t="shared" si="50"/>
        <v>0.10348124194423719</v>
      </c>
      <c r="H239" s="17">
        <f t="shared" si="51"/>
        <v>106243.75855255696</v>
      </c>
    </row>
    <row r="240" spans="1:8" x14ac:dyDescent="0.2">
      <c r="A240" s="4" t="s">
        <v>136</v>
      </c>
      <c r="B240" s="1" t="s">
        <v>137</v>
      </c>
      <c r="D240" s="4" t="s">
        <v>169</v>
      </c>
      <c r="E240" s="1" t="s">
        <v>170</v>
      </c>
      <c r="F240" s="2">
        <v>151658.56999999998</v>
      </c>
      <c r="G240" s="16">
        <f t="shared" si="50"/>
        <v>0.10348124194423719</v>
      </c>
      <c r="H240" s="17">
        <f t="shared" si="51"/>
        <v>15693.81717508703</v>
      </c>
    </row>
    <row r="241" spans="1:8" x14ac:dyDescent="0.2">
      <c r="A241" s="4" t="s">
        <v>136</v>
      </c>
      <c r="B241" s="1" t="s">
        <v>137</v>
      </c>
      <c r="D241" s="4" t="s">
        <v>179</v>
      </c>
      <c r="E241" s="1" t="s">
        <v>180</v>
      </c>
      <c r="F241" s="2">
        <v>91.38</v>
      </c>
      <c r="G241" s="16">
        <f t="shared" si="50"/>
        <v>0.10348124194423719</v>
      </c>
      <c r="H241" s="17">
        <f t="shared" si="51"/>
        <v>9.4561158888643941</v>
      </c>
    </row>
    <row r="242" spans="1:8" ht="13.5" thickBot="1" x14ac:dyDescent="0.25">
      <c r="A242" s="4" t="s">
        <v>267</v>
      </c>
      <c r="F242" s="8">
        <f>SUM(F236:F241)</f>
        <v>3.0000000750874278E-2</v>
      </c>
      <c r="G242" s="13"/>
      <c r="H242" s="8">
        <f>SUM(H236:H241)</f>
        <v>3.1044373334108144E-3</v>
      </c>
    </row>
    <row r="243" spans="1:8" ht="13.5" thickTop="1" x14ac:dyDescent="0.2"/>
    <row r="244" spans="1:8" ht="13.5" thickBot="1" x14ac:dyDescent="0.25">
      <c r="A244" s="6" t="s">
        <v>0</v>
      </c>
      <c r="B244" s="7" t="s">
        <v>1</v>
      </c>
      <c r="C244" s="6" t="s">
        <v>341</v>
      </c>
      <c r="D244" s="6" t="s">
        <v>2</v>
      </c>
      <c r="E244" s="7" t="s">
        <v>3</v>
      </c>
      <c r="F244" s="6" t="s">
        <v>241</v>
      </c>
      <c r="G244" s="14" t="s">
        <v>362</v>
      </c>
      <c r="H244" s="11" t="s">
        <v>343</v>
      </c>
    </row>
    <row r="245" spans="1:8" x14ac:dyDescent="0.2">
      <c r="A245" s="4" t="s">
        <v>97</v>
      </c>
      <c r="B245" s="1" t="s">
        <v>98</v>
      </c>
      <c r="C245" s="5" t="s">
        <v>347</v>
      </c>
      <c r="D245" s="4" t="s">
        <v>6</v>
      </c>
      <c r="E245" s="1" t="s">
        <v>7</v>
      </c>
      <c r="F245" s="2">
        <v>-8216293.9399999985</v>
      </c>
      <c r="G245" s="15">
        <f>H245/F245</f>
        <v>0.10346942869962612</v>
      </c>
      <c r="H245" s="2">
        <v>-850135.24</v>
      </c>
    </row>
    <row r="246" spans="1:8" x14ac:dyDescent="0.2">
      <c r="A246" s="4" t="s">
        <v>97</v>
      </c>
      <c r="B246" s="1" t="s">
        <v>98</v>
      </c>
      <c r="D246" s="4" t="s">
        <v>203</v>
      </c>
      <c r="E246" s="1" t="s">
        <v>204</v>
      </c>
      <c r="F246" s="2">
        <v>753.82</v>
      </c>
      <c r="G246" s="16">
        <f>$G$245</f>
        <v>0.10346942869962612</v>
      </c>
      <c r="H246" s="17">
        <f>F246*G246</f>
        <v>77.997324742352163</v>
      </c>
    </row>
    <row r="247" spans="1:8" x14ac:dyDescent="0.2">
      <c r="A247" s="4" t="s">
        <v>97</v>
      </c>
      <c r="B247" s="1" t="s">
        <v>98</v>
      </c>
      <c r="D247" s="4" t="s">
        <v>231</v>
      </c>
      <c r="E247" s="1" t="s">
        <v>232</v>
      </c>
      <c r="F247" s="2">
        <v>10825</v>
      </c>
      <c r="G247" s="16">
        <f t="shared" ref="G247:G255" si="52">$G$245</f>
        <v>0.10346942869962612</v>
      </c>
      <c r="H247" s="17">
        <f t="shared" ref="H247:H255" si="53">F247*G247</f>
        <v>1120.0565656734527</v>
      </c>
    </row>
    <row r="248" spans="1:8" x14ac:dyDescent="0.2">
      <c r="A248" s="4" t="s">
        <v>97</v>
      </c>
      <c r="B248" s="1" t="s">
        <v>98</v>
      </c>
      <c r="D248" s="4" t="s">
        <v>115</v>
      </c>
      <c r="E248" s="1" t="s">
        <v>116</v>
      </c>
      <c r="F248" s="2">
        <v>2146806.8499999996</v>
      </c>
      <c r="G248" s="16">
        <f t="shared" si="52"/>
        <v>0.10346942869962612</v>
      </c>
      <c r="H248" s="17">
        <f t="shared" si="53"/>
        <v>222128.87829794391</v>
      </c>
    </row>
    <row r="249" spans="1:8" x14ac:dyDescent="0.2">
      <c r="A249" s="4" t="s">
        <v>97</v>
      </c>
      <c r="B249" s="1" t="s">
        <v>98</v>
      </c>
      <c r="D249" s="4" t="s">
        <v>165</v>
      </c>
      <c r="E249" s="1" t="s">
        <v>166</v>
      </c>
      <c r="F249" s="2">
        <v>4523278.1999999965</v>
      </c>
      <c r="G249" s="16">
        <f t="shared" si="52"/>
        <v>0.10346942869962612</v>
      </c>
      <c r="H249" s="17">
        <f t="shared" si="53"/>
        <v>468021.01120347285</v>
      </c>
    </row>
    <row r="250" spans="1:8" x14ac:dyDescent="0.2">
      <c r="A250" s="4" t="s">
        <v>97</v>
      </c>
      <c r="B250" s="1" t="s">
        <v>98</v>
      </c>
      <c r="D250" s="4" t="s">
        <v>167</v>
      </c>
      <c r="E250" s="1" t="s">
        <v>168</v>
      </c>
      <c r="F250" s="2">
        <v>629907.44000000006</v>
      </c>
      <c r="G250" s="16">
        <f t="shared" si="52"/>
        <v>0.10346942869962612</v>
      </c>
      <c r="H250" s="17">
        <f t="shared" si="53"/>
        <v>65176.162950444028</v>
      </c>
    </row>
    <row r="251" spans="1:8" x14ac:dyDescent="0.2">
      <c r="A251" s="4" t="s">
        <v>97</v>
      </c>
      <c r="B251" s="1" t="s">
        <v>98</v>
      </c>
      <c r="D251" s="4" t="s">
        <v>201</v>
      </c>
      <c r="E251" s="1" t="s">
        <v>202</v>
      </c>
      <c r="F251" s="2">
        <v>85.64</v>
      </c>
      <c r="G251" s="16">
        <f t="shared" si="52"/>
        <v>0.10346942869962612</v>
      </c>
      <c r="H251" s="17">
        <f t="shared" si="53"/>
        <v>8.861121873835982</v>
      </c>
    </row>
    <row r="252" spans="1:8" x14ac:dyDescent="0.2">
      <c r="A252" s="4" t="s">
        <v>97</v>
      </c>
      <c r="B252" s="1" t="s">
        <v>98</v>
      </c>
      <c r="D252" s="4" t="s">
        <v>127</v>
      </c>
      <c r="E252" s="1" t="s">
        <v>128</v>
      </c>
      <c r="F252" s="2">
        <v>807977.10999999975</v>
      </c>
      <c r="G252" s="16">
        <f t="shared" si="52"/>
        <v>0.10346942869962612</v>
      </c>
      <c r="H252" s="17">
        <f t="shared" si="53"/>
        <v>83600.929974074941</v>
      </c>
    </row>
    <row r="253" spans="1:8" x14ac:dyDescent="0.2">
      <c r="A253" s="4" t="s">
        <v>97</v>
      </c>
      <c r="B253" s="1" t="s">
        <v>98</v>
      </c>
      <c r="D253" s="4" t="s">
        <v>163</v>
      </c>
      <c r="E253" s="1" t="s">
        <v>164</v>
      </c>
      <c r="F253" s="2">
        <v>12990</v>
      </c>
      <c r="G253" s="16">
        <f t="shared" si="52"/>
        <v>0.10346942869962612</v>
      </c>
      <c r="H253" s="17">
        <f t="shared" si="53"/>
        <v>1344.0678788081434</v>
      </c>
    </row>
    <row r="254" spans="1:8" x14ac:dyDescent="0.2">
      <c r="A254" s="4" t="s">
        <v>97</v>
      </c>
      <c r="B254" s="1" t="s">
        <v>98</v>
      </c>
      <c r="D254" s="4" t="s">
        <v>169</v>
      </c>
      <c r="E254" s="1" t="s">
        <v>170</v>
      </c>
      <c r="F254" s="2">
        <v>79620</v>
      </c>
      <c r="G254" s="16">
        <f t="shared" si="52"/>
        <v>0.10346942869962612</v>
      </c>
      <c r="H254" s="17">
        <f t="shared" si="53"/>
        <v>8238.2359130642326</v>
      </c>
    </row>
    <row r="255" spans="1:8" x14ac:dyDescent="0.2">
      <c r="A255" s="4" t="s">
        <v>97</v>
      </c>
      <c r="B255" s="1" t="s">
        <v>98</v>
      </c>
      <c r="D255" s="4" t="s">
        <v>179</v>
      </c>
      <c r="E255" s="1" t="s">
        <v>180</v>
      </c>
      <c r="F255" s="2">
        <v>4049.8799999999997</v>
      </c>
      <c r="G255" s="16">
        <f t="shared" si="52"/>
        <v>0.10346942869962612</v>
      </c>
      <c r="H255" s="17">
        <f t="shared" si="53"/>
        <v>419.03876990204179</v>
      </c>
    </row>
    <row r="256" spans="1:8" ht="13.5" thickBot="1" x14ac:dyDescent="0.25">
      <c r="A256" s="4" t="s">
        <v>268</v>
      </c>
      <c r="F256" s="8">
        <f>SUM(F245:F255)</f>
        <v>-2.3333086573984474E-9</v>
      </c>
      <c r="G256" s="13"/>
      <c r="H256" s="8">
        <f>SUM(H245:H255)</f>
        <v>-1.1942802302655764E-10</v>
      </c>
    </row>
    <row r="257" spans="1:8" ht="13.5" thickTop="1" x14ac:dyDescent="0.2"/>
    <row r="258" spans="1:8" ht="13.5" thickBot="1" x14ac:dyDescent="0.25">
      <c r="A258" s="6" t="s">
        <v>0</v>
      </c>
      <c r="B258" s="7" t="s">
        <v>1</v>
      </c>
      <c r="C258" s="6" t="s">
        <v>341</v>
      </c>
      <c r="D258" s="6" t="s">
        <v>2</v>
      </c>
      <c r="E258" s="7" t="s">
        <v>3</v>
      </c>
      <c r="F258" s="6" t="s">
        <v>241</v>
      </c>
      <c r="G258" s="14" t="s">
        <v>362</v>
      </c>
      <c r="H258" s="11" t="s">
        <v>343</v>
      </c>
    </row>
    <row r="259" spans="1:8" x14ac:dyDescent="0.2">
      <c r="A259" s="4" t="s">
        <v>99</v>
      </c>
      <c r="B259" s="1" t="s">
        <v>100</v>
      </c>
      <c r="C259" s="5" t="s">
        <v>347</v>
      </c>
      <c r="D259" s="4" t="s">
        <v>6</v>
      </c>
      <c r="E259" s="1" t="s">
        <v>7</v>
      </c>
      <c r="F259" s="2">
        <v>-15362688.380000005</v>
      </c>
      <c r="G259" s="15">
        <f>H259/F259</f>
        <v>0.10347800792923455</v>
      </c>
      <c r="H259" s="2">
        <v>-1589700.39</v>
      </c>
    </row>
    <row r="260" spans="1:8" x14ac:dyDescent="0.2">
      <c r="A260" s="4" t="s">
        <v>99</v>
      </c>
      <c r="B260" s="1" t="s">
        <v>100</v>
      </c>
      <c r="D260" s="4" t="s">
        <v>115</v>
      </c>
      <c r="E260" s="1" t="s">
        <v>116</v>
      </c>
      <c r="F260" s="2">
        <v>3611087.02</v>
      </c>
      <c r="G260" s="16">
        <f>$G$259</f>
        <v>0.10347800792923455</v>
      </c>
      <c r="H260" s="17">
        <f>F260*G260</f>
        <v>373668.09128871595</v>
      </c>
    </row>
    <row r="261" spans="1:8" x14ac:dyDescent="0.2">
      <c r="A261" s="4" t="s">
        <v>99</v>
      </c>
      <c r="B261" s="1" t="s">
        <v>100</v>
      </c>
      <c r="D261" s="4" t="s">
        <v>165</v>
      </c>
      <c r="E261" s="1" t="s">
        <v>166</v>
      </c>
      <c r="F261" s="2">
        <v>8747671.4399999995</v>
      </c>
      <c r="G261" s="16">
        <f t="shared" ref="G261:G265" si="54">$G$259</f>
        <v>0.10347800792923455</v>
      </c>
      <c r="H261" s="17">
        <f t="shared" ref="H261:H265" si="55">F261*G261</f>
        <v>905191.61463065853</v>
      </c>
    </row>
    <row r="262" spans="1:8" x14ac:dyDescent="0.2">
      <c r="A262" s="4" t="s">
        <v>99</v>
      </c>
      <c r="B262" s="1" t="s">
        <v>100</v>
      </c>
      <c r="D262" s="4" t="s">
        <v>167</v>
      </c>
      <c r="E262" s="1" t="s">
        <v>168</v>
      </c>
      <c r="F262" s="2">
        <v>1336454.43</v>
      </c>
      <c r="G262" s="16">
        <f t="shared" si="54"/>
        <v>0.10347800792923455</v>
      </c>
      <c r="H262" s="17">
        <f t="shared" si="55"/>
        <v>138293.64210460064</v>
      </c>
    </row>
    <row r="263" spans="1:8" x14ac:dyDescent="0.2">
      <c r="A263" s="4" t="s">
        <v>99</v>
      </c>
      <c r="B263" s="1" t="s">
        <v>100</v>
      </c>
      <c r="D263" s="4" t="s">
        <v>127</v>
      </c>
      <c r="E263" s="1" t="s">
        <v>128</v>
      </c>
      <c r="F263" s="2">
        <v>1224335.4100000001</v>
      </c>
      <c r="G263" s="16">
        <f t="shared" si="54"/>
        <v>0.10347800792923455</v>
      </c>
      <c r="H263" s="17">
        <f t="shared" si="55"/>
        <v>126691.78926402265</v>
      </c>
    </row>
    <row r="264" spans="1:8" x14ac:dyDescent="0.2">
      <c r="A264" s="4" t="s">
        <v>99</v>
      </c>
      <c r="B264" s="1" t="s">
        <v>100</v>
      </c>
      <c r="D264" s="4" t="s">
        <v>169</v>
      </c>
      <c r="E264" s="1" t="s">
        <v>170</v>
      </c>
      <c r="F264" s="2">
        <v>431671.28</v>
      </c>
      <c r="G264" s="16">
        <f t="shared" si="54"/>
        <v>0.10347800792923455</v>
      </c>
      <c r="H264" s="17">
        <f t="shared" si="55"/>
        <v>44668.484134662831</v>
      </c>
    </row>
    <row r="265" spans="1:8" x14ac:dyDescent="0.2">
      <c r="A265" s="4" t="s">
        <v>99</v>
      </c>
      <c r="B265" s="1" t="s">
        <v>100</v>
      </c>
      <c r="D265" s="4" t="s">
        <v>179</v>
      </c>
      <c r="E265" s="1" t="s">
        <v>180</v>
      </c>
      <c r="F265" s="2">
        <v>11468.810000000001</v>
      </c>
      <c r="G265" s="16">
        <f t="shared" si="54"/>
        <v>0.10347800792923455</v>
      </c>
      <c r="H265" s="17">
        <f t="shared" si="55"/>
        <v>1186.7696121188847</v>
      </c>
    </row>
    <row r="266" spans="1:8" ht="13.5" thickBot="1" x14ac:dyDescent="0.25">
      <c r="A266" s="4" t="s">
        <v>269</v>
      </c>
      <c r="F266" s="8">
        <f>SUM(F259:F265)</f>
        <v>9.9999945996387396E-3</v>
      </c>
      <c r="G266" s="13"/>
      <c r="H266" s="8">
        <f>SUM(H259:H265)</f>
        <v>1.0347794732297189E-3</v>
      </c>
    </row>
    <row r="267" spans="1:8" ht="13.5" thickTop="1" x14ac:dyDescent="0.2"/>
    <row r="268" spans="1:8" ht="13.5" thickBot="1" x14ac:dyDescent="0.25">
      <c r="A268" s="6" t="s">
        <v>0</v>
      </c>
      <c r="B268" s="7" t="s">
        <v>1</v>
      </c>
      <c r="C268" s="6" t="s">
        <v>341</v>
      </c>
      <c r="D268" s="6" t="s">
        <v>2</v>
      </c>
      <c r="E268" s="7" t="s">
        <v>3</v>
      </c>
      <c r="F268" s="6" t="s">
        <v>241</v>
      </c>
      <c r="G268" s="14" t="s">
        <v>362</v>
      </c>
      <c r="H268" s="11" t="s">
        <v>343</v>
      </c>
    </row>
    <row r="269" spans="1:8" x14ac:dyDescent="0.2">
      <c r="A269" s="4" t="s">
        <v>140</v>
      </c>
      <c r="B269" s="1" t="s">
        <v>141</v>
      </c>
      <c r="C269" s="5" t="s">
        <v>349</v>
      </c>
      <c r="D269" s="4" t="s">
        <v>6</v>
      </c>
      <c r="E269" s="1" t="s">
        <v>7</v>
      </c>
      <c r="F269" s="2">
        <v>-701188.73</v>
      </c>
      <c r="G269" s="15">
        <f>H269/F269</f>
        <v>0.1287837869270945</v>
      </c>
      <c r="H269" s="2">
        <v>-90301.739999999991</v>
      </c>
    </row>
    <row r="270" spans="1:8" x14ac:dyDescent="0.2">
      <c r="A270" s="4" t="s">
        <v>140</v>
      </c>
      <c r="B270" s="1" t="s">
        <v>141</v>
      </c>
      <c r="D270" s="4" t="s">
        <v>115</v>
      </c>
      <c r="E270" s="1" t="s">
        <v>116</v>
      </c>
      <c r="F270" s="2">
        <v>493420.91</v>
      </c>
      <c r="G270" s="16">
        <f>$G$269</f>
        <v>0.1287837869270945</v>
      </c>
      <c r="H270" s="17">
        <f>F270*G270</f>
        <v>63544.613338813069</v>
      </c>
    </row>
    <row r="271" spans="1:8" x14ac:dyDescent="0.2">
      <c r="A271" s="4" t="s">
        <v>140</v>
      </c>
      <c r="B271" s="1" t="s">
        <v>141</v>
      </c>
      <c r="D271" s="4" t="s">
        <v>165</v>
      </c>
      <c r="E271" s="1" t="s">
        <v>166</v>
      </c>
      <c r="F271" s="2">
        <v>2810.76</v>
      </c>
      <c r="G271" s="16">
        <f t="shared" ref="G271:G274" si="56">$G$269</f>
        <v>0.1287837869270945</v>
      </c>
      <c r="H271" s="17">
        <f t="shared" ref="H271:H274" si="57">F271*G271</f>
        <v>361.98031694320014</v>
      </c>
    </row>
    <row r="272" spans="1:8" x14ac:dyDescent="0.2">
      <c r="A272" s="4" t="s">
        <v>140</v>
      </c>
      <c r="B272" s="1" t="s">
        <v>141</v>
      </c>
      <c r="D272" s="4" t="s">
        <v>167</v>
      </c>
      <c r="E272" s="1" t="s">
        <v>168</v>
      </c>
      <c r="F272" s="2">
        <v>1383.91</v>
      </c>
      <c r="G272" s="16">
        <f t="shared" si="56"/>
        <v>0.1287837869270945</v>
      </c>
      <c r="H272" s="17">
        <f t="shared" si="57"/>
        <v>178.22517056627535</v>
      </c>
    </row>
    <row r="273" spans="1:8" x14ac:dyDescent="0.2">
      <c r="A273" s="4" t="s">
        <v>140</v>
      </c>
      <c r="B273" s="1" t="s">
        <v>141</v>
      </c>
      <c r="D273" s="4" t="s">
        <v>127</v>
      </c>
      <c r="E273" s="1" t="s">
        <v>128</v>
      </c>
      <c r="F273" s="2">
        <v>167333.16</v>
      </c>
      <c r="G273" s="16">
        <f t="shared" si="56"/>
        <v>0.1287837869270945</v>
      </c>
      <c r="H273" s="17">
        <f t="shared" si="57"/>
        <v>21549.798023277413</v>
      </c>
    </row>
    <row r="274" spans="1:8" x14ac:dyDescent="0.2">
      <c r="A274" s="4" t="s">
        <v>140</v>
      </c>
      <c r="B274" s="1" t="s">
        <v>141</v>
      </c>
      <c r="D274" s="4" t="s">
        <v>169</v>
      </c>
      <c r="E274" s="1" t="s">
        <v>170</v>
      </c>
      <c r="F274" s="2">
        <v>36240</v>
      </c>
      <c r="G274" s="16">
        <f t="shared" si="56"/>
        <v>0.1287837869270945</v>
      </c>
      <c r="H274" s="17">
        <f t="shared" si="57"/>
        <v>4667.1244382379045</v>
      </c>
    </row>
    <row r="275" spans="1:8" ht="13.5" thickBot="1" x14ac:dyDescent="0.25">
      <c r="A275" s="4" t="s">
        <v>270</v>
      </c>
      <c r="F275" s="8">
        <f>SUM(F269:F274)</f>
        <v>1.0000000009313226E-2</v>
      </c>
      <c r="G275" s="13"/>
      <c r="H275" s="8">
        <f>SUM(H269:H274)</f>
        <v>1.2878378729510587E-3</v>
      </c>
    </row>
    <row r="276" spans="1:8" ht="13.5" thickTop="1" x14ac:dyDescent="0.2"/>
    <row r="277" spans="1:8" ht="13.5" thickBot="1" x14ac:dyDescent="0.25">
      <c r="A277" s="6" t="s">
        <v>0</v>
      </c>
      <c r="B277" s="7" t="s">
        <v>1</v>
      </c>
      <c r="C277" s="6" t="s">
        <v>341</v>
      </c>
      <c r="D277" s="6" t="s">
        <v>2</v>
      </c>
      <c r="E277" s="7" t="s">
        <v>3</v>
      </c>
      <c r="F277" s="6" t="s">
        <v>241</v>
      </c>
      <c r="G277" s="14" t="s">
        <v>362</v>
      </c>
      <c r="H277" s="11" t="s">
        <v>343</v>
      </c>
    </row>
    <row r="278" spans="1:8" x14ac:dyDescent="0.2">
      <c r="A278" s="4" t="s">
        <v>144</v>
      </c>
      <c r="B278" s="1" t="s">
        <v>145</v>
      </c>
      <c r="C278" s="5" t="s">
        <v>349</v>
      </c>
      <c r="D278" s="4" t="s">
        <v>6</v>
      </c>
      <c r="E278" s="1" t="s">
        <v>7</v>
      </c>
      <c r="F278" s="2">
        <v>-970495.7999999997</v>
      </c>
      <c r="G278" s="15">
        <f>H278/F278</f>
        <v>0.12878342183448918</v>
      </c>
      <c r="H278" s="2">
        <v>-124983.77</v>
      </c>
    </row>
    <row r="279" spans="1:8" x14ac:dyDescent="0.2">
      <c r="A279" s="4" t="s">
        <v>144</v>
      </c>
      <c r="B279" s="1" t="s">
        <v>145</v>
      </c>
      <c r="D279" s="4" t="s">
        <v>115</v>
      </c>
      <c r="E279" s="1" t="s">
        <v>116</v>
      </c>
      <c r="F279" s="2">
        <v>673474.31</v>
      </c>
      <c r="G279" s="16">
        <f>$G$278</f>
        <v>0.12878342183448918</v>
      </c>
      <c r="H279" s="17">
        <f>F279*G279</f>
        <v>86732.326159421544</v>
      </c>
    </row>
    <row r="280" spans="1:8" x14ac:dyDescent="0.2">
      <c r="A280" s="4" t="s">
        <v>144</v>
      </c>
      <c r="B280" s="1" t="s">
        <v>145</v>
      </c>
      <c r="D280" s="4" t="s">
        <v>165</v>
      </c>
      <c r="E280" s="1" t="s">
        <v>166</v>
      </c>
      <c r="F280" s="2">
        <v>9955.909999999998</v>
      </c>
      <c r="G280" s="16">
        <f t="shared" ref="G280:G283" si="58">$G$278</f>
        <v>0.12878342183448918</v>
      </c>
      <c r="H280" s="17">
        <f t="shared" ref="H280:H283" si="59">F280*G280</f>
        <v>1282.1561572762089</v>
      </c>
    </row>
    <row r="281" spans="1:8" x14ac:dyDescent="0.2">
      <c r="A281" s="4" t="s">
        <v>144</v>
      </c>
      <c r="B281" s="1" t="s">
        <v>145</v>
      </c>
      <c r="D281" s="4" t="s">
        <v>127</v>
      </c>
      <c r="E281" s="1" t="s">
        <v>128</v>
      </c>
      <c r="F281" s="2">
        <v>228409.74999999997</v>
      </c>
      <c r="G281" s="16">
        <f t="shared" si="58"/>
        <v>0.12878342183448918</v>
      </c>
      <c r="H281" s="17">
        <f t="shared" si="59"/>
        <v>29415.389185360211</v>
      </c>
    </row>
    <row r="282" spans="1:8" x14ac:dyDescent="0.2">
      <c r="A282" s="4" t="s">
        <v>144</v>
      </c>
      <c r="B282" s="1" t="s">
        <v>145</v>
      </c>
      <c r="D282" s="4" t="s">
        <v>169</v>
      </c>
      <c r="E282" s="1" t="s">
        <v>170</v>
      </c>
      <c r="F282" s="2">
        <v>58608</v>
      </c>
      <c r="G282" s="16">
        <f t="shared" si="58"/>
        <v>0.12878342183448918</v>
      </c>
      <c r="H282" s="17">
        <f t="shared" si="59"/>
        <v>7547.7387868757423</v>
      </c>
    </row>
    <row r="283" spans="1:8" x14ac:dyDescent="0.2">
      <c r="A283" s="4" t="s">
        <v>144</v>
      </c>
      <c r="B283" s="1" t="s">
        <v>145</v>
      </c>
      <c r="D283" s="4" t="s">
        <v>179</v>
      </c>
      <c r="E283" s="1" t="s">
        <v>180</v>
      </c>
      <c r="F283" s="2">
        <v>47.8</v>
      </c>
      <c r="G283" s="16">
        <f t="shared" si="58"/>
        <v>0.12878342183448918</v>
      </c>
      <c r="H283" s="17">
        <f t="shared" si="59"/>
        <v>6.1558475636885825</v>
      </c>
    </row>
    <row r="284" spans="1:8" ht="13.5" thickBot="1" x14ac:dyDescent="0.25">
      <c r="A284" s="4" t="s">
        <v>271</v>
      </c>
      <c r="F284" s="8">
        <f>SUM(F278:F283)</f>
        <v>-2.9999999696158852E-2</v>
      </c>
      <c r="G284" s="13"/>
      <c r="H284" s="8">
        <f>SUM(H278:H283)</f>
        <v>-3.8635026110958037E-3</v>
      </c>
    </row>
    <row r="285" spans="1:8" ht="13.5" thickTop="1" x14ac:dyDescent="0.2"/>
    <row r="286" spans="1:8" ht="13.5" thickBot="1" x14ac:dyDescent="0.25">
      <c r="A286" s="6" t="s">
        <v>0</v>
      </c>
      <c r="B286" s="7" t="s">
        <v>1</v>
      </c>
      <c r="C286" s="6" t="s">
        <v>341</v>
      </c>
      <c r="D286" s="6" t="s">
        <v>2</v>
      </c>
      <c r="E286" s="7" t="s">
        <v>3</v>
      </c>
      <c r="F286" s="6" t="s">
        <v>241</v>
      </c>
      <c r="G286" s="14" t="s">
        <v>362</v>
      </c>
      <c r="H286" s="11" t="s">
        <v>343</v>
      </c>
    </row>
    <row r="287" spans="1:8" x14ac:dyDescent="0.2">
      <c r="A287" s="4" t="s">
        <v>173</v>
      </c>
      <c r="B287" s="1" t="s">
        <v>174</v>
      </c>
      <c r="C287" s="5" t="s">
        <v>349</v>
      </c>
      <c r="D287" s="4" t="s">
        <v>6</v>
      </c>
      <c r="E287" s="1" t="s">
        <v>7</v>
      </c>
      <c r="F287" s="2">
        <v>-428317.92999999993</v>
      </c>
      <c r="G287" s="15">
        <f>H287/F287</f>
        <v>0.12878349500801894</v>
      </c>
      <c r="H287" s="2">
        <v>-55160.28</v>
      </c>
    </row>
    <row r="288" spans="1:8" x14ac:dyDescent="0.2">
      <c r="A288" s="4" t="s">
        <v>173</v>
      </c>
      <c r="B288" s="1" t="s">
        <v>174</v>
      </c>
      <c r="D288" s="4" t="s">
        <v>115</v>
      </c>
      <c r="E288" s="1" t="s">
        <v>116</v>
      </c>
      <c r="F288" s="2">
        <v>255603.67999999996</v>
      </c>
      <c r="G288" s="16">
        <f>$G$287</f>
        <v>0.12878349500801894</v>
      </c>
      <c r="H288" s="17">
        <f>F288*G288</f>
        <v>32917.535247311265</v>
      </c>
    </row>
    <row r="289" spans="1:8" x14ac:dyDescent="0.2">
      <c r="A289" s="4" t="s">
        <v>173</v>
      </c>
      <c r="B289" s="1" t="s">
        <v>174</v>
      </c>
      <c r="D289" s="4" t="s">
        <v>165</v>
      </c>
      <c r="E289" s="1" t="s">
        <v>166</v>
      </c>
      <c r="F289" s="2">
        <v>8541.7999999999993</v>
      </c>
      <c r="G289" s="16">
        <f t="shared" ref="G289:G292" si="60">$G$287</f>
        <v>0.12878349500801894</v>
      </c>
      <c r="H289" s="17">
        <f t="shared" ref="H289:H292" si="61">F289*G289</f>
        <v>1100.0428576594961</v>
      </c>
    </row>
    <row r="290" spans="1:8" x14ac:dyDescent="0.2">
      <c r="A290" s="4" t="s">
        <v>173</v>
      </c>
      <c r="B290" s="1" t="s">
        <v>174</v>
      </c>
      <c r="D290" s="4" t="s">
        <v>167</v>
      </c>
      <c r="E290" s="1" t="s">
        <v>168</v>
      </c>
      <c r="F290" s="2">
        <v>1537.68</v>
      </c>
      <c r="G290" s="16">
        <f t="shared" si="60"/>
        <v>0.12878349500801894</v>
      </c>
      <c r="H290" s="17">
        <f t="shared" si="61"/>
        <v>198.02780460393058</v>
      </c>
    </row>
    <row r="291" spans="1:8" x14ac:dyDescent="0.2">
      <c r="A291" s="4" t="s">
        <v>173</v>
      </c>
      <c r="B291" s="1" t="s">
        <v>174</v>
      </c>
      <c r="D291" s="4" t="s">
        <v>127</v>
      </c>
      <c r="E291" s="1" t="s">
        <v>128</v>
      </c>
      <c r="F291" s="2">
        <v>111286.79000000002</v>
      </c>
      <c r="G291" s="16">
        <f t="shared" si="60"/>
        <v>0.12878349500801894</v>
      </c>
      <c r="H291" s="17">
        <f t="shared" si="61"/>
        <v>14331.901764423455</v>
      </c>
    </row>
    <row r="292" spans="1:8" x14ac:dyDescent="0.2">
      <c r="A292" s="4" t="s">
        <v>173</v>
      </c>
      <c r="B292" s="1" t="s">
        <v>174</v>
      </c>
      <c r="D292" s="4" t="s">
        <v>169</v>
      </c>
      <c r="E292" s="1" t="s">
        <v>170</v>
      </c>
      <c r="F292" s="2">
        <v>51348</v>
      </c>
      <c r="G292" s="16">
        <f t="shared" si="60"/>
        <v>0.12878349500801894</v>
      </c>
      <c r="H292" s="17">
        <f t="shared" si="61"/>
        <v>6612.7749016717571</v>
      </c>
    </row>
    <row r="293" spans="1:8" ht="13.5" thickBot="1" x14ac:dyDescent="0.25">
      <c r="A293" s="4" t="s">
        <v>272</v>
      </c>
      <c r="F293" s="8">
        <f>SUM(F287:F292)</f>
        <v>2.0000000033178367E-2</v>
      </c>
      <c r="G293" s="13"/>
      <c r="H293" s="8">
        <f>SUM(H287:H292)</f>
        <v>2.575669906946132E-3</v>
      </c>
    </row>
    <row r="294" spans="1:8" ht="13.5" thickTop="1" x14ac:dyDescent="0.2"/>
    <row r="295" spans="1:8" ht="13.5" thickBot="1" x14ac:dyDescent="0.25">
      <c r="A295" s="6" t="s">
        <v>0</v>
      </c>
      <c r="B295" s="7" t="s">
        <v>1</v>
      </c>
      <c r="C295" s="6" t="s">
        <v>341</v>
      </c>
      <c r="D295" s="6" t="s">
        <v>2</v>
      </c>
      <c r="E295" s="7" t="s">
        <v>3</v>
      </c>
      <c r="F295" s="6" t="s">
        <v>241</v>
      </c>
      <c r="G295" s="14" t="s">
        <v>362</v>
      </c>
      <c r="H295" s="11" t="s">
        <v>343</v>
      </c>
    </row>
    <row r="296" spans="1:8" x14ac:dyDescent="0.2">
      <c r="A296" s="4" t="s">
        <v>221</v>
      </c>
      <c r="B296" s="1" t="s">
        <v>222</v>
      </c>
      <c r="C296" s="5" t="s">
        <v>347</v>
      </c>
      <c r="D296" s="4" t="s">
        <v>6</v>
      </c>
      <c r="E296" s="1" t="s">
        <v>7</v>
      </c>
      <c r="F296" s="2">
        <v>-661938.76</v>
      </c>
      <c r="G296" s="15">
        <f>H296/F296</f>
        <v>0.10355885490071619</v>
      </c>
      <c r="H296" s="2">
        <v>-68549.62</v>
      </c>
    </row>
    <row r="297" spans="1:8" x14ac:dyDescent="0.2">
      <c r="A297" s="4" t="s">
        <v>221</v>
      </c>
      <c r="B297" s="1" t="s">
        <v>222</v>
      </c>
      <c r="D297" s="4" t="s">
        <v>165</v>
      </c>
      <c r="E297" s="1" t="s">
        <v>166</v>
      </c>
      <c r="F297" s="2">
        <v>301135.19999999995</v>
      </c>
      <c r="G297" s="16">
        <f>$G$296</f>
        <v>0.10355885490071619</v>
      </c>
      <c r="H297" s="17">
        <f>F297*G297</f>
        <v>31185.216482298143</v>
      </c>
    </row>
    <row r="298" spans="1:8" x14ac:dyDescent="0.2">
      <c r="A298" s="4" t="s">
        <v>221</v>
      </c>
      <c r="B298" s="1" t="s">
        <v>222</v>
      </c>
      <c r="D298" s="4" t="s">
        <v>167</v>
      </c>
      <c r="E298" s="1" t="s">
        <v>168</v>
      </c>
      <c r="F298" s="2">
        <v>360803.61</v>
      </c>
      <c r="G298" s="16">
        <f>$G$296</f>
        <v>0.10355885490071619</v>
      </c>
      <c r="H298" s="17">
        <f>F298*G298</f>
        <v>37364.40869564459</v>
      </c>
    </row>
    <row r="299" spans="1:8" ht="13.5" thickBot="1" x14ac:dyDescent="0.25">
      <c r="A299" s="4" t="s">
        <v>273</v>
      </c>
      <c r="F299" s="8">
        <f>SUM(F296:F298)</f>
        <v>4.9999999930150807E-2</v>
      </c>
      <c r="G299" s="13"/>
      <c r="H299" s="8">
        <f>SUM(H296:H298)</f>
        <v>5.1779427376459353E-3</v>
      </c>
    </row>
    <row r="300" spans="1:8" ht="13.5" thickTop="1" x14ac:dyDescent="0.2"/>
    <row r="301" spans="1:8" ht="13.5" thickBot="1" x14ac:dyDescent="0.25">
      <c r="A301" s="6" t="s">
        <v>0</v>
      </c>
      <c r="B301" s="7" t="s">
        <v>1</v>
      </c>
      <c r="C301" s="6" t="s">
        <v>341</v>
      </c>
      <c r="D301" s="6" t="s">
        <v>2</v>
      </c>
      <c r="E301" s="7" t="s">
        <v>3</v>
      </c>
      <c r="F301" s="6" t="s">
        <v>241</v>
      </c>
      <c r="G301" s="14" t="s">
        <v>362</v>
      </c>
      <c r="H301" s="11" t="s">
        <v>343</v>
      </c>
    </row>
    <row r="302" spans="1:8" x14ac:dyDescent="0.2">
      <c r="A302" s="4" t="s">
        <v>63</v>
      </c>
      <c r="B302" s="1" t="s">
        <v>64</v>
      </c>
      <c r="C302" s="5" t="s">
        <v>347</v>
      </c>
      <c r="D302" s="4" t="s">
        <v>6</v>
      </c>
      <c r="E302" s="1" t="s">
        <v>7</v>
      </c>
      <c r="F302" s="2">
        <v>-1006332.0200000005</v>
      </c>
      <c r="G302" s="15">
        <f>H302/F302</f>
        <v>0.10349922086350782</v>
      </c>
      <c r="H302" s="2">
        <v>-104154.58000000002</v>
      </c>
    </row>
    <row r="303" spans="1:8" x14ac:dyDescent="0.2">
      <c r="A303" s="4" t="s">
        <v>63</v>
      </c>
      <c r="B303" s="1" t="s">
        <v>64</v>
      </c>
      <c r="D303" s="4" t="s">
        <v>115</v>
      </c>
      <c r="E303" s="1" t="s">
        <v>116</v>
      </c>
      <c r="F303" s="2">
        <v>410091.68999999994</v>
      </c>
      <c r="G303" s="16">
        <f>$G$302</f>
        <v>0.10349922086350782</v>
      </c>
      <c r="H303" s="17">
        <f>F303*G303</f>
        <v>42444.170397599177</v>
      </c>
    </row>
    <row r="304" spans="1:8" x14ac:dyDescent="0.2">
      <c r="A304" s="4" t="s">
        <v>63</v>
      </c>
      <c r="B304" s="1" t="s">
        <v>64</v>
      </c>
      <c r="D304" s="4" t="s">
        <v>165</v>
      </c>
      <c r="E304" s="1" t="s">
        <v>166</v>
      </c>
      <c r="F304" s="2">
        <v>74939.750000000029</v>
      </c>
      <c r="G304" s="16">
        <f t="shared" ref="G304:G307" si="62">$G$302</f>
        <v>0.10349922086350782</v>
      </c>
      <c r="H304" s="17">
        <f t="shared" ref="H304:H307" si="63">F304*G304</f>
        <v>7756.2057367060634</v>
      </c>
    </row>
    <row r="305" spans="1:8" x14ac:dyDescent="0.2">
      <c r="A305" s="4" t="s">
        <v>63</v>
      </c>
      <c r="B305" s="1" t="s">
        <v>64</v>
      </c>
      <c r="D305" s="4" t="s">
        <v>127</v>
      </c>
      <c r="E305" s="1" t="s">
        <v>128</v>
      </c>
      <c r="F305" s="2">
        <v>479880.73999999993</v>
      </c>
      <c r="G305" s="16">
        <f t="shared" si="62"/>
        <v>0.10349922086350782</v>
      </c>
      <c r="H305" s="17">
        <f t="shared" si="63"/>
        <v>49667.282697403563</v>
      </c>
    </row>
    <row r="306" spans="1:8" x14ac:dyDescent="0.2">
      <c r="A306" s="4" t="s">
        <v>63</v>
      </c>
      <c r="B306" s="1" t="s">
        <v>64</v>
      </c>
      <c r="D306" s="4" t="s">
        <v>169</v>
      </c>
      <c r="E306" s="1" t="s">
        <v>170</v>
      </c>
      <c r="F306" s="2">
        <v>40294.03</v>
      </c>
      <c r="G306" s="16">
        <f t="shared" si="62"/>
        <v>0.10349922086350782</v>
      </c>
      <c r="H306" s="17">
        <f t="shared" si="63"/>
        <v>4170.40071045081</v>
      </c>
    </row>
    <row r="307" spans="1:8" x14ac:dyDescent="0.2">
      <c r="A307" s="4" t="s">
        <v>63</v>
      </c>
      <c r="B307" s="1" t="s">
        <v>64</v>
      </c>
      <c r="D307" s="4" t="s">
        <v>179</v>
      </c>
      <c r="E307" s="1" t="s">
        <v>180</v>
      </c>
      <c r="F307" s="2">
        <v>1125.79</v>
      </c>
      <c r="G307" s="16">
        <f t="shared" si="62"/>
        <v>0.10349922086350782</v>
      </c>
      <c r="H307" s="17">
        <f t="shared" si="63"/>
        <v>116.51838785592847</v>
      </c>
    </row>
    <row r="308" spans="1:8" ht="13.5" thickBot="1" x14ac:dyDescent="0.25">
      <c r="A308" s="4" t="s">
        <v>274</v>
      </c>
      <c r="F308" s="8">
        <f>SUM(F302:F307)</f>
        <v>-2.0000000608888513E-2</v>
      </c>
      <c r="G308" s="13"/>
      <c r="H308" s="8">
        <f>SUM(H302:H307)</f>
        <v>-2.0699844751845831E-3</v>
      </c>
    </row>
    <row r="309" spans="1:8" ht="13.5" thickTop="1" x14ac:dyDescent="0.2"/>
    <row r="310" spans="1:8" ht="13.5" thickBot="1" x14ac:dyDescent="0.25">
      <c r="A310" s="6" t="s">
        <v>0</v>
      </c>
      <c r="B310" s="7" t="s">
        <v>1</v>
      </c>
      <c r="C310" s="6" t="s">
        <v>341</v>
      </c>
      <c r="D310" s="6" t="s">
        <v>2</v>
      </c>
      <c r="E310" s="7" t="s">
        <v>3</v>
      </c>
      <c r="F310" s="6" t="s">
        <v>241</v>
      </c>
      <c r="G310" s="14" t="s">
        <v>362</v>
      </c>
      <c r="H310" s="11" t="s">
        <v>343</v>
      </c>
    </row>
    <row r="311" spans="1:8" x14ac:dyDescent="0.2">
      <c r="A311" s="4" t="s">
        <v>189</v>
      </c>
      <c r="B311" s="1" t="s">
        <v>190</v>
      </c>
      <c r="C311" s="5" t="s">
        <v>349</v>
      </c>
      <c r="D311" s="4" t="s">
        <v>6</v>
      </c>
      <c r="E311" s="1" t="s">
        <v>7</v>
      </c>
      <c r="F311" s="2">
        <v>-900199.98999999976</v>
      </c>
      <c r="G311" s="15">
        <f>H311/F311</f>
        <v>0.12878140556300161</v>
      </c>
      <c r="H311" s="2">
        <v>-115929.01999999996</v>
      </c>
    </row>
    <row r="312" spans="1:8" x14ac:dyDescent="0.2">
      <c r="A312" s="4" t="s">
        <v>189</v>
      </c>
      <c r="B312" s="1" t="s">
        <v>190</v>
      </c>
      <c r="D312" s="4" t="s">
        <v>115</v>
      </c>
      <c r="E312" s="1" t="s">
        <v>116</v>
      </c>
      <c r="F312" s="2">
        <v>616780.79</v>
      </c>
      <c r="G312" s="16">
        <f>$G$311</f>
        <v>0.12878140556300161</v>
      </c>
      <c r="H312" s="17">
        <f>F312*G312</f>
        <v>79429.897060458534</v>
      </c>
    </row>
    <row r="313" spans="1:8" x14ac:dyDescent="0.2">
      <c r="A313" s="4" t="s">
        <v>189</v>
      </c>
      <c r="B313" s="1" t="s">
        <v>190</v>
      </c>
      <c r="D313" s="4" t="s">
        <v>165</v>
      </c>
      <c r="E313" s="1" t="s">
        <v>166</v>
      </c>
      <c r="F313" s="2">
        <v>4485.75</v>
      </c>
      <c r="G313" s="16">
        <f t="shared" ref="G313:G315" si="64">$G$311</f>
        <v>0.12878140556300161</v>
      </c>
      <c r="H313" s="17">
        <f t="shared" ref="H313:H315" si="65">F313*G313</f>
        <v>577.6811900042344</v>
      </c>
    </row>
    <row r="314" spans="1:8" x14ac:dyDescent="0.2">
      <c r="A314" s="4" t="s">
        <v>189</v>
      </c>
      <c r="B314" s="1" t="s">
        <v>190</v>
      </c>
      <c r="D314" s="4" t="s">
        <v>127</v>
      </c>
      <c r="E314" s="1" t="s">
        <v>128</v>
      </c>
      <c r="F314" s="2">
        <v>209273.46</v>
      </c>
      <c r="G314" s="16">
        <f t="shared" si="64"/>
        <v>0.12878140556300161</v>
      </c>
      <c r="H314" s="17">
        <f t="shared" si="65"/>
        <v>26950.530325832591</v>
      </c>
    </row>
    <row r="315" spans="1:8" x14ac:dyDescent="0.2">
      <c r="A315" s="4" t="s">
        <v>189</v>
      </c>
      <c r="B315" s="1" t="s">
        <v>190</v>
      </c>
      <c r="D315" s="4" t="s">
        <v>169</v>
      </c>
      <c r="E315" s="1" t="s">
        <v>170</v>
      </c>
      <c r="F315" s="2">
        <v>69660</v>
      </c>
      <c r="G315" s="16">
        <f t="shared" si="64"/>
        <v>0.12878140556300161</v>
      </c>
      <c r="H315" s="17">
        <f t="shared" si="65"/>
        <v>8970.9127115186911</v>
      </c>
    </row>
    <row r="316" spans="1:8" ht="13.5" thickBot="1" x14ac:dyDescent="0.25">
      <c r="A316" s="4" t="s">
        <v>275</v>
      </c>
      <c r="F316" s="8">
        <f>SUM(F311:F315)</f>
        <v>1.00000002712477E-2</v>
      </c>
      <c r="G316" s="13"/>
      <c r="H316" s="8">
        <f>SUM(H311:H315)</f>
        <v>1.2878140933025861E-3</v>
      </c>
    </row>
    <row r="317" spans="1:8" ht="13.5" thickTop="1" x14ac:dyDescent="0.2"/>
    <row r="318" spans="1:8" ht="13.5" thickBot="1" x14ac:dyDescent="0.25">
      <c r="A318" s="6" t="s">
        <v>0</v>
      </c>
      <c r="B318" s="7" t="s">
        <v>1</v>
      </c>
      <c r="C318" s="6" t="s">
        <v>341</v>
      </c>
      <c r="D318" s="6" t="s">
        <v>2</v>
      </c>
      <c r="E318" s="7" t="s">
        <v>3</v>
      </c>
      <c r="F318" s="6" t="s">
        <v>241</v>
      </c>
      <c r="G318" s="14" t="s">
        <v>362</v>
      </c>
      <c r="H318" s="11" t="s">
        <v>343</v>
      </c>
    </row>
    <row r="319" spans="1:8" x14ac:dyDescent="0.2">
      <c r="A319" s="4" t="s">
        <v>67</v>
      </c>
      <c r="B319" s="1" t="s">
        <v>68</v>
      </c>
      <c r="C319" s="5" t="s">
        <v>348</v>
      </c>
      <c r="D319" s="4" t="s">
        <v>6</v>
      </c>
      <c r="E319" s="1" t="s">
        <v>7</v>
      </c>
      <c r="F319" s="2">
        <v>-2787115.3699999996</v>
      </c>
      <c r="G319" s="15">
        <f>H319/F319</f>
        <v>0.10438556406080886</v>
      </c>
      <c r="H319" s="2">
        <v>-290934.60999999993</v>
      </c>
    </row>
    <row r="320" spans="1:8" x14ac:dyDescent="0.2">
      <c r="A320" s="4" t="s">
        <v>67</v>
      </c>
      <c r="B320" s="1" t="s">
        <v>68</v>
      </c>
      <c r="D320" s="4" t="s">
        <v>115</v>
      </c>
      <c r="E320" s="1" t="s">
        <v>116</v>
      </c>
      <c r="F320" s="2">
        <v>1557303.0700000003</v>
      </c>
      <c r="G320" s="16">
        <f>$G$319</f>
        <v>0.10438556406080886</v>
      </c>
      <c r="H320" s="17">
        <f>F320*G320</f>
        <v>162559.95937557935</v>
      </c>
    </row>
    <row r="321" spans="1:8" x14ac:dyDescent="0.2">
      <c r="A321" s="4" t="s">
        <v>67</v>
      </c>
      <c r="B321" s="1" t="s">
        <v>68</v>
      </c>
      <c r="D321" s="4" t="s">
        <v>165</v>
      </c>
      <c r="E321" s="1" t="s">
        <v>166</v>
      </c>
      <c r="F321" s="2">
        <v>253725.54000000007</v>
      </c>
      <c r="G321" s="16">
        <f t="shared" ref="G321:G325" si="66">$G$319</f>
        <v>0.10438556406080886</v>
      </c>
      <c r="H321" s="17">
        <f t="shared" ref="H321:H325" si="67">F321*G321</f>
        <v>26485.283609533326</v>
      </c>
    </row>
    <row r="322" spans="1:8" x14ac:dyDescent="0.2">
      <c r="A322" s="4" t="s">
        <v>67</v>
      </c>
      <c r="B322" s="1" t="s">
        <v>68</v>
      </c>
      <c r="D322" s="4" t="s">
        <v>127</v>
      </c>
      <c r="E322" s="1" t="s">
        <v>128</v>
      </c>
      <c r="F322" s="2">
        <v>744278.78999999992</v>
      </c>
      <c r="G322" s="16">
        <f t="shared" si="66"/>
        <v>0.10438556406080886</v>
      </c>
      <c r="H322" s="17">
        <f t="shared" si="67"/>
        <v>77691.961312646294</v>
      </c>
    </row>
    <row r="323" spans="1:8" x14ac:dyDescent="0.2">
      <c r="A323" s="4" t="s">
        <v>67</v>
      </c>
      <c r="B323" s="1" t="s">
        <v>68</v>
      </c>
      <c r="D323" s="4" t="s">
        <v>163</v>
      </c>
      <c r="E323" s="1" t="s">
        <v>164</v>
      </c>
      <c r="F323" s="2">
        <v>95151.75</v>
      </c>
      <c r="G323" s="16">
        <f t="shared" si="66"/>
        <v>0.10438556406080886</v>
      </c>
      <c r="H323" s="17">
        <f t="shared" si="67"/>
        <v>9932.4690951230696</v>
      </c>
    </row>
    <row r="324" spans="1:8" x14ac:dyDescent="0.2">
      <c r="A324" s="4" t="s">
        <v>67</v>
      </c>
      <c r="B324" s="1" t="s">
        <v>68</v>
      </c>
      <c r="D324" s="4" t="s">
        <v>169</v>
      </c>
      <c r="E324" s="1" t="s">
        <v>170</v>
      </c>
      <c r="F324" s="2">
        <v>133872</v>
      </c>
      <c r="G324" s="16">
        <f t="shared" si="66"/>
        <v>0.10438556406080886</v>
      </c>
      <c r="H324" s="17">
        <f t="shared" si="67"/>
        <v>13974.304231948603</v>
      </c>
    </row>
    <row r="325" spans="1:8" x14ac:dyDescent="0.2">
      <c r="A325" s="4" t="s">
        <v>67</v>
      </c>
      <c r="B325" s="1" t="s">
        <v>68</v>
      </c>
      <c r="D325" s="4" t="s">
        <v>179</v>
      </c>
      <c r="E325" s="1" t="s">
        <v>180</v>
      </c>
      <c r="F325" s="2">
        <v>2784.24</v>
      </c>
      <c r="G325" s="16">
        <f t="shared" si="66"/>
        <v>0.10438556406080886</v>
      </c>
      <c r="H325" s="17">
        <f t="shared" si="67"/>
        <v>290.63446288066643</v>
      </c>
    </row>
    <row r="326" spans="1:8" ht="13.5" thickBot="1" x14ac:dyDescent="0.25">
      <c r="A326" s="4" t="s">
        <v>276</v>
      </c>
      <c r="F326" s="8">
        <f>SUM(F319:F325)</f>
        <v>2.0000000609798008E-2</v>
      </c>
      <c r="G326" s="13"/>
      <c r="H326" s="8">
        <f>SUM(H319:H325)</f>
        <v>2.0877113847745932E-3</v>
      </c>
    </row>
    <row r="327" spans="1:8" ht="13.5" thickTop="1" x14ac:dyDescent="0.2"/>
    <row r="328" spans="1:8" ht="13.5" thickBot="1" x14ac:dyDescent="0.25">
      <c r="A328" s="6" t="s">
        <v>0</v>
      </c>
      <c r="B328" s="7" t="s">
        <v>1</v>
      </c>
      <c r="C328" s="6" t="s">
        <v>341</v>
      </c>
      <c r="D328" s="6" t="s">
        <v>2</v>
      </c>
      <c r="E328" s="7" t="s">
        <v>3</v>
      </c>
      <c r="F328" s="6" t="s">
        <v>241</v>
      </c>
      <c r="G328" s="14" t="s">
        <v>362</v>
      </c>
      <c r="H328" s="11" t="s">
        <v>343</v>
      </c>
    </row>
    <row r="329" spans="1:8" x14ac:dyDescent="0.2">
      <c r="A329" s="4" t="s">
        <v>157</v>
      </c>
      <c r="B329" s="1" t="s">
        <v>158</v>
      </c>
      <c r="C329" s="5" t="s">
        <v>350</v>
      </c>
      <c r="D329" s="4" t="s">
        <v>6</v>
      </c>
      <c r="E329" s="1" t="s">
        <v>7</v>
      </c>
      <c r="F329" s="2">
        <v>-169495.55000000002</v>
      </c>
      <c r="G329" s="15">
        <f>H329/F329</f>
        <v>0</v>
      </c>
      <c r="H329" s="2">
        <v>0</v>
      </c>
    </row>
    <row r="330" spans="1:8" x14ac:dyDescent="0.2">
      <c r="A330" s="4" t="s">
        <v>157</v>
      </c>
      <c r="B330" s="1" t="s">
        <v>158</v>
      </c>
      <c r="D330" s="4" t="s">
        <v>115</v>
      </c>
      <c r="E330" s="1" t="s">
        <v>116</v>
      </c>
      <c r="F330" s="2">
        <v>124826.35999999999</v>
      </c>
      <c r="G330" s="16">
        <f>$G$329</f>
        <v>0</v>
      </c>
      <c r="H330" s="2">
        <f>F330*G330</f>
        <v>0</v>
      </c>
    </row>
    <row r="331" spans="1:8" x14ac:dyDescent="0.2">
      <c r="A331" s="4" t="s">
        <v>157</v>
      </c>
      <c r="B331" s="1" t="s">
        <v>158</v>
      </c>
      <c r="D331" s="4" t="s">
        <v>165</v>
      </c>
      <c r="E331" s="1" t="s">
        <v>166</v>
      </c>
      <c r="F331" s="2">
        <v>2324.4600000000005</v>
      </c>
      <c r="G331" s="16">
        <f t="shared" ref="G331:G332" si="68">$G$329</f>
        <v>0</v>
      </c>
      <c r="H331" s="2">
        <f t="shared" ref="H331:H332" si="69">F331*G331</f>
        <v>0</v>
      </c>
    </row>
    <row r="332" spans="1:8" x14ac:dyDescent="0.2">
      <c r="A332" s="4" t="s">
        <v>157</v>
      </c>
      <c r="B332" s="1" t="s">
        <v>158</v>
      </c>
      <c r="D332" s="4" t="s">
        <v>127</v>
      </c>
      <c r="E332" s="1" t="s">
        <v>128</v>
      </c>
      <c r="F332" s="2">
        <v>42344.73000000001</v>
      </c>
      <c r="G332" s="16">
        <f t="shared" si="68"/>
        <v>0</v>
      </c>
      <c r="H332" s="2">
        <f t="shared" si="69"/>
        <v>0</v>
      </c>
    </row>
    <row r="333" spans="1:8" ht="13.5" thickBot="1" x14ac:dyDescent="0.25">
      <c r="A333" s="4" t="s">
        <v>277</v>
      </c>
      <c r="F333" s="8">
        <f>SUM(F329:F332)</f>
        <v>0</v>
      </c>
      <c r="G333" s="13"/>
      <c r="H333" s="8">
        <f>SUM(H329:H332)</f>
        <v>0</v>
      </c>
    </row>
    <row r="334" spans="1:8" ht="13.5" thickTop="1" x14ac:dyDescent="0.2"/>
    <row r="335" spans="1:8" ht="13.5" thickBot="1" x14ac:dyDescent="0.25">
      <c r="A335" s="6" t="s">
        <v>0</v>
      </c>
      <c r="B335" s="7" t="s">
        <v>1</v>
      </c>
      <c r="C335" s="6" t="s">
        <v>341</v>
      </c>
      <c r="D335" s="6" t="s">
        <v>2</v>
      </c>
      <c r="E335" s="7" t="s">
        <v>3</v>
      </c>
      <c r="F335" s="6" t="s">
        <v>241</v>
      </c>
      <c r="G335" s="14" t="s">
        <v>362</v>
      </c>
      <c r="H335" s="11" t="s">
        <v>343</v>
      </c>
    </row>
    <row r="336" spans="1:8" x14ac:dyDescent="0.2">
      <c r="A336" s="4" t="s">
        <v>69</v>
      </c>
      <c r="B336" s="1" t="s">
        <v>70</v>
      </c>
      <c r="C336" s="5" t="s">
        <v>351</v>
      </c>
      <c r="D336" s="4" t="s">
        <v>6</v>
      </c>
      <c r="E336" s="1" t="s">
        <v>7</v>
      </c>
      <c r="F336" s="2">
        <v>-7105455.6200000038</v>
      </c>
      <c r="G336" s="15">
        <f>H336/F336</f>
        <v>0.10929999869593157</v>
      </c>
      <c r="H336" s="2">
        <v>-776626.29</v>
      </c>
    </row>
    <row r="337" spans="1:8" x14ac:dyDescent="0.2">
      <c r="A337" s="4" t="s">
        <v>69</v>
      </c>
      <c r="B337" s="1" t="s">
        <v>70</v>
      </c>
      <c r="D337" s="4" t="s">
        <v>115</v>
      </c>
      <c r="E337" s="1" t="s">
        <v>116</v>
      </c>
      <c r="F337" s="2">
        <v>2121363.6299999994</v>
      </c>
      <c r="G337" s="16">
        <f>$G$336</f>
        <v>0.10929999869593157</v>
      </c>
      <c r="H337" s="17">
        <f>F337*G337</f>
        <v>231865.04199259661</v>
      </c>
    </row>
    <row r="338" spans="1:8" x14ac:dyDescent="0.2">
      <c r="A338" s="4" t="s">
        <v>69</v>
      </c>
      <c r="B338" s="1" t="s">
        <v>70</v>
      </c>
      <c r="D338" s="4" t="s">
        <v>165</v>
      </c>
      <c r="E338" s="1" t="s">
        <v>166</v>
      </c>
      <c r="F338" s="2">
        <v>3088381.9199999995</v>
      </c>
      <c r="G338" s="16">
        <f t="shared" ref="G338:G342" si="70">$G$336</f>
        <v>0.10929999869593157</v>
      </c>
      <c r="H338" s="17">
        <f t="shared" ref="H338:H342" si="71">F338*G338</f>
        <v>337560.13982853858</v>
      </c>
    </row>
    <row r="339" spans="1:8" x14ac:dyDescent="0.2">
      <c r="A339" s="4" t="s">
        <v>69</v>
      </c>
      <c r="B339" s="1" t="s">
        <v>70</v>
      </c>
      <c r="D339" s="4" t="s">
        <v>167</v>
      </c>
      <c r="E339" s="1" t="s">
        <v>168</v>
      </c>
      <c r="F339" s="2">
        <v>922644.15</v>
      </c>
      <c r="G339" s="16">
        <f t="shared" si="70"/>
        <v>0.10929999869593157</v>
      </c>
      <c r="H339" s="17">
        <f t="shared" si="71"/>
        <v>100845.00439180889</v>
      </c>
    </row>
    <row r="340" spans="1:8" x14ac:dyDescent="0.2">
      <c r="A340" s="4" t="s">
        <v>69</v>
      </c>
      <c r="B340" s="1" t="s">
        <v>70</v>
      </c>
      <c r="D340" s="4" t="s">
        <v>127</v>
      </c>
      <c r="E340" s="1" t="s">
        <v>128</v>
      </c>
      <c r="F340" s="2">
        <v>746285.21000000008</v>
      </c>
      <c r="G340" s="16">
        <f t="shared" si="70"/>
        <v>0.10929999869593157</v>
      </c>
      <c r="H340" s="17">
        <f t="shared" si="71"/>
        <v>81568.972479793025</v>
      </c>
    </row>
    <row r="341" spans="1:8" x14ac:dyDescent="0.2">
      <c r="A341" s="4" t="s">
        <v>69</v>
      </c>
      <c r="B341" s="1" t="s">
        <v>70</v>
      </c>
      <c r="D341" s="4" t="s">
        <v>169</v>
      </c>
      <c r="E341" s="1" t="s">
        <v>170</v>
      </c>
      <c r="F341" s="2">
        <v>226341.59999999998</v>
      </c>
      <c r="G341" s="16">
        <f t="shared" si="70"/>
        <v>0.10929999869593157</v>
      </c>
      <c r="H341" s="17">
        <f t="shared" si="71"/>
        <v>24739.136584835062</v>
      </c>
    </row>
    <row r="342" spans="1:8" x14ac:dyDescent="0.2">
      <c r="A342" s="4" t="s">
        <v>69</v>
      </c>
      <c r="B342" s="1" t="s">
        <v>70</v>
      </c>
      <c r="D342" s="4" t="s">
        <v>179</v>
      </c>
      <c r="E342" s="1" t="s">
        <v>180</v>
      </c>
      <c r="F342" s="2">
        <v>439.11</v>
      </c>
      <c r="G342" s="16">
        <f t="shared" si="70"/>
        <v>0.10929999869593157</v>
      </c>
      <c r="H342" s="17">
        <f t="shared" si="71"/>
        <v>47.994722427370512</v>
      </c>
    </row>
    <row r="343" spans="1:8" ht="13.5" thickBot="1" x14ac:dyDescent="0.25">
      <c r="A343" s="4" t="s">
        <v>278</v>
      </c>
      <c r="F343" s="8">
        <f>SUM(F336:F342)</f>
        <v>-4.4097987483837642E-9</v>
      </c>
      <c r="G343" s="13"/>
      <c r="H343" s="8">
        <f>SUM(H336:H342)</f>
        <v>-5.2437343356359634E-10</v>
      </c>
    </row>
    <row r="344" spans="1:8" ht="13.5" thickTop="1" x14ac:dyDescent="0.2"/>
    <row r="345" spans="1:8" ht="13.5" thickBot="1" x14ac:dyDescent="0.25">
      <c r="A345" s="6" t="s">
        <v>0</v>
      </c>
      <c r="B345" s="7" t="s">
        <v>1</v>
      </c>
      <c r="C345" s="6" t="s">
        <v>341</v>
      </c>
      <c r="D345" s="6" t="s">
        <v>2</v>
      </c>
      <c r="E345" s="7" t="s">
        <v>3</v>
      </c>
      <c r="F345" s="6" t="s">
        <v>241</v>
      </c>
      <c r="G345" s="14" t="s">
        <v>362</v>
      </c>
      <c r="H345" s="11" t="s">
        <v>343</v>
      </c>
    </row>
    <row r="346" spans="1:8" x14ac:dyDescent="0.2">
      <c r="A346" s="4" t="s">
        <v>191</v>
      </c>
      <c r="B346" s="1" t="s">
        <v>192</v>
      </c>
      <c r="C346" s="5" t="s">
        <v>351</v>
      </c>
      <c r="D346" s="4" t="s">
        <v>6</v>
      </c>
      <c r="E346" s="1" t="s">
        <v>7</v>
      </c>
      <c r="F346" s="2">
        <v>-2247491.5</v>
      </c>
      <c r="G346" s="15">
        <f>H346/F346</f>
        <v>0.10929999957730653</v>
      </c>
      <c r="H346" s="2">
        <v>-245650.82</v>
      </c>
    </row>
    <row r="347" spans="1:8" x14ac:dyDescent="0.2">
      <c r="A347" s="4" t="s">
        <v>191</v>
      </c>
      <c r="B347" s="1" t="s">
        <v>192</v>
      </c>
      <c r="D347" s="4" t="s">
        <v>165</v>
      </c>
      <c r="E347" s="1" t="s">
        <v>166</v>
      </c>
      <c r="F347" s="2">
        <v>2143571.5100000002</v>
      </c>
      <c r="G347" s="16">
        <f>$G$346</f>
        <v>0.10929999957730653</v>
      </c>
      <c r="H347" s="17">
        <f>F347*G347</f>
        <v>234292.36513692635</v>
      </c>
    </row>
    <row r="348" spans="1:8" x14ac:dyDescent="0.2">
      <c r="A348" s="4" t="s">
        <v>191</v>
      </c>
      <c r="B348" s="1" t="s">
        <v>192</v>
      </c>
      <c r="D348" s="4" t="s">
        <v>167</v>
      </c>
      <c r="E348" s="1" t="s">
        <v>168</v>
      </c>
      <c r="F348" s="2">
        <v>103920</v>
      </c>
      <c r="G348" s="16">
        <f>$G$346</f>
        <v>0.10929999957730653</v>
      </c>
      <c r="H348" s="17">
        <f>F348*G348</f>
        <v>11358.455956073694</v>
      </c>
    </row>
    <row r="349" spans="1:8" ht="13.5" thickBot="1" x14ac:dyDescent="0.25">
      <c r="A349" s="4" t="s">
        <v>279</v>
      </c>
      <c r="F349" s="8">
        <f>SUM(F346:F348)</f>
        <v>1.0000000242143869E-2</v>
      </c>
      <c r="G349" s="13"/>
      <c r="H349" s="8">
        <f>SUM(H346:H348)</f>
        <v>1.0930000407824991E-3</v>
      </c>
    </row>
    <row r="350" spans="1:8" ht="13.5" thickTop="1" x14ac:dyDescent="0.2"/>
    <row r="351" spans="1:8" ht="13.5" thickBot="1" x14ac:dyDescent="0.25">
      <c r="A351" s="6" t="s">
        <v>0</v>
      </c>
      <c r="B351" s="7" t="s">
        <v>1</v>
      </c>
      <c r="C351" s="6" t="s">
        <v>341</v>
      </c>
      <c r="D351" s="6" t="s">
        <v>2</v>
      </c>
      <c r="E351" s="7" t="s">
        <v>3</v>
      </c>
      <c r="F351" s="6" t="s">
        <v>241</v>
      </c>
      <c r="G351" s="14" t="s">
        <v>362</v>
      </c>
      <c r="H351" s="11" t="s">
        <v>343</v>
      </c>
    </row>
    <row r="352" spans="1:8" x14ac:dyDescent="0.2">
      <c r="A352" s="4" t="s">
        <v>77</v>
      </c>
      <c r="B352" s="1" t="s">
        <v>78</v>
      </c>
      <c r="C352" s="5" t="s">
        <v>347</v>
      </c>
      <c r="D352" s="4" t="s">
        <v>6</v>
      </c>
      <c r="E352" s="1" t="s">
        <v>7</v>
      </c>
      <c r="F352" s="2">
        <v>-1055372.5199999996</v>
      </c>
      <c r="G352" s="15">
        <f>H352/F352</f>
        <v>0.10347854234446056</v>
      </c>
      <c r="H352" s="2">
        <v>-109208.41</v>
      </c>
    </row>
    <row r="353" spans="1:8" x14ac:dyDescent="0.2">
      <c r="A353" s="4" t="s">
        <v>77</v>
      </c>
      <c r="B353" s="1" t="s">
        <v>78</v>
      </c>
      <c r="D353" s="4" t="s">
        <v>115</v>
      </c>
      <c r="E353" s="1" t="s">
        <v>116</v>
      </c>
      <c r="F353" s="2">
        <v>379424.21000000014</v>
      </c>
      <c r="G353" s="16">
        <f>$G$352</f>
        <v>0.10347854234446056</v>
      </c>
      <c r="H353" s="17">
        <f>F353*G353</f>
        <v>39262.264180998514</v>
      </c>
    </row>
    <row r="354" spans="1:8" x14ac:dyDescent="0.2">
      <c r="A354" s="4" t="s">
        <v>77</v>
      </c>
      <c r="B354" s="1" t="s">
        <v>78</v>
      </c>
      <c r="D354" s="4" t="s">
        <v>165</v>
      </c>
      <c r="E354" s="1" t="s">
        <v>166</v>
      </c>
      <c r="F354" s="2">
        <v>437530.71000000014</v>
      </c>
      <c r="G354" s="16">
        <f t="shared" ref="G354:G356" si="72">$G$352</f>
        <v>0.10347854234446056</v>
      </c>
      <c r="H354" s="17">
        <f t="shared" ref="H354:H356" si="73">F354*G354</f>
        <v>45275.040101736908</v>
      </c>
    </row>
    <row r="355" spans="1:8" x14ac:dyDescent="0.2">
      <c r="A355" s="4" t="s">
        <v>77</v>
      </c>
      <c r="B355" s="1" t="s">
        <v>78</v>
      </c>
      <c r="D355" s="4" t="s">
        <v>127</v>
      </c>
      <c r="E355" s="1" t="s">
        <v>128</v>
      </c>
      <c r="F355" s="2">
        <v>238113.43000000008</v>
      </c>
      <c r="G355" s="16">
        <f t="shared" si="72"/>
        <v>0.10347854234446056</v>
      </c>
      <c r="H355" s="17">
        <f t="shared" si="73"/>
        <v>24639.630649039755</v>
      </c>
    </row>
    <row r="356" spans="1:8" x14ac:dyDescent="0.2">
      <c r="A356" s="4" t="s">
        <v>77</v>
      </c>
      <c r="B356" s="1" t="s">
        <v>78</v>
      </c>
      <c r="D356" s="4" t="s">
        <v>179</v>
      </c>
      <c r="E356" s="1" t="s">
        <v>180</v>
      </c>
      <c r="F356" s="2">
        <v>304.15999999999997</v>
      </c>
      <c r="G356" s="16">
        <f t="shared" si="72"/>
        <v>0.10347854234446056</v>
      </c>
      <c r="H356" s="17">
        <f t="shared" si="73"/>
        <v>31.474033439491123</v>
      </c>
    </row>
    <row r="357" spans="1:8" ht="13.5" thickBot="1" x14ac:dyDescent="0.25">
      <c r="A357" s="4" t="s">
        <v>280</v>
      </c>
      <c r="F357" s="8">
        <f>SUM(F352:F356)</f>
        <v>-9.999999139722604E-3</v>
      </c>
      <c r="G357" s="13"/>
      <c r="H357" s="8">
        <f>SUM(H352:H356)</f>
        <v>-1.0347853284287112E-3</v>
      </c>
    </row>
    <row r="358" spans="1:8" ht="13.5" thickTop="1" x14ac:dyDescent="0.2"/>
    <row r="359" spans="1:8" ht="13.5" thickBot="1" x14ac:dyDescent="0.25">
      <c r="A359" s="6" t="s">
        <v>0</v>
      </c>
      <c r="B359" s="7" t="s">
        <v>1</v>
      </c>
      <c r="C359" s="6" t="s">
        <v>341</v>
      </c>
      <c r="D359" s="6" t="s">
        <v>2</v>
      </c>
      <c r="E359" s="7" t="s">
        <v>3</v>
      </c>
      <c r="F359" s="6" t="s">
        <v>241</v>
      </c>
      <c r="G359" s="14" t="s">
        <v>362</v>
      </c>
      <c r="H359" s="11" t="s">
        <v>343</v>
      </c>
    </row>
    <row r="360" spans="1:8" x14ac:dyDescent="0.2">
      <c r="A360" s="4" t="s">
        <v>79</v>
      </c>
      <c r="B360" s="1" t="s">
        <v>80</v>
      </c>
      <c r="C360" s="5" t="s">
        <v>347</v>
      </c>
      <c r="D360" s="4" t="s">
        <v>6</v>
      </c>
      <c r="E360" s="1" t="s">
        <v>7</v>
      </c>
      <c r="F360" s="2">
        <v>-509444.23000000004</v>
      </c>
      <c r="G360" s="15">
        <f>H360/F360</f>
        <v>0.10347852992662218</v>
      </c>
      <c r="H360" s="2">
        <v>-52716.54</v>
      </c>
    </row>
    <row r="361" spans="1:8" x14ac:dyDescent="0.2">
      <c r="A361" s="4" t="s">
        <v>79</v>
      </c>
      <c r="B361" s="1" t="s">
        <v>80</v>
      </c>
      <c r="D361" s="4" t="s">
        <v>115</v>
      </c>
      <c r="E361" s="1" t="s">
        <v>116</v>
      </c>
      <c r="F361" s="2">
        <v>373069.61999999994</v>
      </c>
      <c r="G361" s="16">
        <f>$G$360</f>
        <v>0.10347852992662218</v>
      </c>
      <c r="H361" s="17">
        <f>F361*G361</f>
        <v>38604.695837883555</v>
      </c>
    </row>
    <row r="362" spans="1:8" x14ac:dyDescent="0.2">
      <c r="A362" s="4" t="s">
        <v>79</v>
      </c>
      <c r="B362" s="1" t="s">
        <v>80</v>
      </c>
      <c r="D362" s="4" t="s">
        <v>165</v>
      </c>
      <c r="E362" s="1" t="s">
        <v>166</v>
      </c>
      <c r="F362" s="2">
        <v>9856.14</v>
      </c>
      <c r="G362" s="16">
        <f t="shared" ref="G362:G363" si="74">$G$360</f>
        <v>0.10347852992662218</v>
      </c>
      <c r="H362" s="17">
        <f t="shared" ref="H362:H363" si="75">F362*G362</f>
        <v>1019.8988779509779</v>
      </c>
    </row>
    <row r="363" spans="1:8" x14ac:dyDescent="0.2">
      <c r="A363" s="4" t="s">
        <v>79</v>
      </c>
      <c r="B363" s="1" t="s">
        <v>80</v>
      </c>
      <c r="D363" s="4" t="s">
        <v>127</v>
      </c>
      <c r="E363" s="1" t="s">
        <v>128</v>
      </c>
      <c r="F363" s="2">
        <v>126518.45999999995</v>
      </c>
      <c r="G363" s="16">
        <f t="shared" si="74"/>
        <v>0.10347852992662218</v>
      </c>
      <c r="H363" s="17">
        <f t="shared" si="75"/>
        <v>13091.944249380145</v>
      </c>
    </row>
    <row r="364" spans="1:8" ht="13.5" thickBot="1" x14ac:dyDescent="0.25">
      <c r="A364" s="4" t="s">
        <v>281</v>
      </c>
      <c r="F364" s="8">
        <f>SUM(F360:F363)</f>
        <v>-1.0000000154832378E-2</v>
      </c>
      <c r="G364" s="13"/>
      <c r="H364" s="8">
        <f>SUM(H360:H363)</f>
        <v>-1.034785322190146E-3</v>
      </c>
    </row>
    <row r="365" spans="1:8" ht="13.5" thickTop="1" x14ac:dyDescent="0.2"/>
    <row r="366" spans="1:8" ht="13.5" thickBot="1" x14ac:dyDescent="0.25">
      <c r="A366" s="6" t="s">
        <v>0</v>
      </c>
      <c r="B366" s="7" t="s">
        <v>1</v>
      </c>
      <c r="C366" s="6" t="s">
        <v>341</v>
      </c>
      <c r="D366" s="6" t="s">
        <v>2</v>
      </c>
      <c r="E366" s="7" t="s">
        <v>3</v>
      </c>
      <c r="F366" s="6" t="s">
        <v>241</v>
      </c>
      <c r="G366" s="14" t="s">
        <v>362</v>
      </c>
      <c r="H366" s="11" t="s">
        <v>343</v>
      </c>
    </row>
    <row r="367" spans="1:8" x14ac:dyDescent="0.2">
      <c r="A367" s="4" t="s">
        <v>89</v>
      </c>
      <c r="B367" s="1" t="s">
        <v>90</v>
      </c>
      <c r="C367" s="5" t="s">
        <v>347</v>
      </c>
      <c r="D367" s="4" t="s">
        <v>6</v>
      </c>
      <c r="E367" s="1" t="s">
        <v>7</v>
      </c>
      <c r="F367" s="2">
        <v>-3204303.6300000004</v>
      </c>
      <c r="G367" s="15">
        <f>H367/F367</f>
        <v>0.10346437425469571</v>
      </c>
      <c r="H367" s="2">
        <v>-331531.27</v>
      </c>
    </row>
    <row r="368" spans="1:8" x14ac:dyDescent="0.2">
      <c r="A368" s="4" t="s">
        <v>89</v>
      </c>
      <c r="B368" s="1" t="s">
        <v>90</v>
      </c>
      <c r="D368" s="4" t="s">
        <v>115</v>
      </c>
      <c r="E368" s="1" t="s">
        <v>116</v>
      </c>
      <c r="F368" s="2">
        <v>911937.25000000012</v>
      </c>
      <c r="G368" s="16">
        <f>$G$367</f>
        <v>0.10346437425469571</v>
      </c>
      <c r="H368" s="17">
        <f>F368*G368</f>
        <v>94353.01693079801</v>
      </c>
    </row>
    <row r="369" spans="1:8" x14ac:dyDescent="0.2">
      <c r="A369" s="4" t="s">
        <v>89</v>
      </c>
      <c r="B369" s="1" t="s">
        <v>90</v>
      </c>
      <c r="D369" s="4" t="s">
        <v>165</v>
      </c>
      <c r="E369" s="1" t="s">
        <v>166</v>
      </c>
      <c r="F369" s="2">
        <v>1324809.4100000001</v>
      </c>
      <c r="G369" s="16">
        <f t="shared" ref="G369:G373" si="76">$G$367</f>
        <v>0.10346437425469571</v>
      </c>
      <c r="H369" s="17">
        <f t="shared" ref="H369:H373" si="77">F369*G369</f>
        <v>137070.57661238263</v>
      </c>
    </row>
    <row r="370" spans="1:8" x14ac:dyDescent="0.2">
      <c r="A370" s="4" t="s">
        <v>89</v>
      </c>
      <c r="B370" s="1" t="s">
        <v>90</v>
      </c>
      <c r="D370" s="4" t="s">
        <v>167</v>
      </c>
      <c r="E370" s="1" t="s">
        <v>168</v>
      </c>
      <c r="F370" s="2">
        <v>326755.09999999998</v>
      </c>
      <c r="G370" s="16">
        <f t="shared" si="76"/>
        <v>0.10346437425469571</v>
      </c>
      <c r="H370" s="17">
        <f t="shared" si="77"/>
        <v>33807.511956030517</v>
      </c>
    </row>
    <row r="371" spans="1:8" x14ac:dyDescent="0.2">
      <c r="A371" s="4" t="s">
        <v>89</v>
      </c>
      <c r="B371" s="1" t="s">
        <v>90</v>
      </c>
      <c r="D371" s="4" t="s">
        <v>127</v>
      </c>
      <c r="E371" s="1" t="s">
        <v>128</v>
      </c>
      <c r="F371" s="2">
        <v>309212.35000000009</v>
      </c>
      <c r="G371" s="16">
        <f t="shared" si="76"/>
        <v>0.10346437425469571</v>
      </c>
      <c r="H371" s="17">
        <f t="shared" si="77"/>
        <v>31992.462304573968</v>
      </c>
    </row>
    <row r="372" spans="1:8" x14ac:dyDescent="0.2">
      <c r="A372" s="4" t="s">
        <v>89</v>
      </c>
      <c r="B372" s="1" t="s">
        <v>90</v>
      </c>
      <c r="D372" s="4" t="s">
        <v>169</v>
      </c>
      <c r="E372" s="1" t="s">
        <v>170</v>
      </c>
      <c r="F372" s="2">
        <v>259126.87</v>
      </c>
      <c r="G372" s="16">
        <f t="shared" si="76"/>
        <v>0.10346437425469571</v>
      </c>
      <c r="H372" s="17">
        <f t="shared" si="77"/>
        <v>26810.399457127882</v>
      </c>
    </row>
    <row r="373" spans="1:8" x14ac:dyDescent="0.2">
      <c r="A373" s="4" t="s">
        <v>89</v>
      </c>
      <c r="B373" s="1" t="s">
        <v>90</v>
      </c>
      <c r="D373" s="4" t="s">
        <v>179</v>
      </c>
      <c r="E373" s="1" t="s">
        <v>180</v>
      </c>
      <c r="F373" s="2">
        <v>72462.59</v>
      </c>
      <c r="G373" s="16">
        <f t="shared" si="76"/>
        <v>0.10346437425469571</v>
      </c>
      <c r="H373" s="17">
        <f t="shared" si="77"/>
        <v>7497.2965312245706</v>
      </c>
    </row>
    <row r="374" spans="1:8" ht="13.5" thickBot="1" x14ac:dyDescent="0.25">
      <c r="A374" s="4" t="s">
        <v>282</v>
      </c>
      <c r="F374" s="8">
        <f>SUM(F367:F373)</f>
        <v>-6.0000000143190846E-2</v>
      </c>
      <c r="G374" s="13"/>
      <c r="H374" s="8">
        <f>SUM(H367:H373)</f>
        <v>-6.2078624341666E-3</v>
      </c>
    </row>
    <row r="375" spans="1:8" ht="13.5" thickTop="1" x14ac:dyDescent="0.2"/>
    <row r="376" spans="1:8" ht="13.5" thickBot="1" x14ac:dyDescent="0.25">
      <c r="A376" s="6" t="s">
        <v>0</v>
      </c>
      <c r="B376" s="7" t="s">
        <v>1</v>
      </c>
      <c r="C376" s="6" t="s">
        <v>341</v>
      </c>
      <c r="D376" s="6" t="s">
        <v>2</v>
      </c>
      <c r="E376" s="7" t="s">
        <v>3</v>
      </c>
      <c r="F376" s="6" t="s">
        <v>241</v>
      </c>
      <c r="G376" s="14" t="s">
        <v>362</v>
      </c>
      <c r="H376" s="11" t="s">
        <v>343</v>
      </c>
    </row>
    <row r="377" spans="1:8" x14ac:dyDescent="0.2">
      <c r="A377" s="4" t="s">
        <v>101</v>
      </c>
      <c r="B377" s="1" t="s">
        <v>102</v>
      </c>
      <c r="C377" s="5" t="s">
        <v>348</v>
      </c>
      <c r="D377" s="4" t="s">
        <v>6</v>
      </c>
      <c r="E377" s="1" t="s">
        <v>7</v>
      </c>
      <c r="F377" s="2">
        <v>-664900.84999999986</v>
      </c>
      <c r="G377" s="15">
        <f>H377/F377</f>
        <v>0.10436387620800909</v>
      </c>
      <c r="H377" s="2">
        <v>-69391.63</v>
      </c>
    </row>
    <row r="378" spans="1:8" x14ac:dyDescent="0.2">
      <c r="A378" s="4" t="s">
        <v>101</v>
      </c>
      <c r="B378" s="1" t="s">
        <v>102</v>
      </c>
      <c r="D378" s="4" t="s">
        <v>115</v>
      </c>
      <c r="E378" s="1" t="s">
        <v>116</v>
      </c>
      <c r="F378" s="2">
        <v>478814.01</v>
      </c>
      <c r="G378" s="16">
        <f>$G$377</f>
        <v>0.10436387620800909</v>
      </c>
      <c r="H378" s="17">
        <f>F378*G378</f>
        <v>49970.886066300431</v>
      </c>
    </row>
    <row r="379" spans="1:8" x14ac:dyDescent="0.2">
      <c r="A379" s="4" t="s">
        <v>101</v>
      </c>
      <c r="B379" s="1" t="s">
        <v>102</v>
      </c>
      <c r="D379" s="4" t="s">
        <v>165</v>
      </c>
      <c r="E379" s="1" t="s">
        <v>166</v>
      </c>
      <c r="F379" s="2">
        <v>20549.510000000006</v>
      </c>
      <c r="G379" s="16">
        <f t="shared" ref="G379:G382" si="78">$G$377</f>
        <v>0.10436387620800909</v>
      </c>
      <c r="H379" s="17">
        <f t="shared" ref="H379:H382" si="79">F379*G379</f>
        <v>2144.6265177752457</v>
      </c>
    </row>
    <row r="380" spans="1:8" x14ac:dyDescent="0.2">
      <c r="A380" s="4" t="s">
        <v>101</v>
      </c>
      <c r="B380" s="1" t="s">
        <v>102</v>
      </c>
      <c r="D380" s="4" t="s">
        <v>127</v>
      </c>
      <c r="E380" s="1" t="s">
        <v>128</v>
      </c>
      <c r="F380" s="2">
        <v>163057.77000000005</v>
      </c>
      <c r="G380" s="16">
        <f t="shared" si="78"/>
        <v>0.10436387620800909</v>
      </c>
      <c r="H380" s="17">
        <f t="shared" si="79"/>
        <v>17017.340923034022</v>
      </c>
    </row>
    <row r="381" spans="1:8" x14ac:dyDescent="0.2">
      <c r="A381" s="4" t="s">
        <v>101</v>
      </c>
      <c r="B381" s="1" t="s">
        <v>102</v>
      </c>
      <c r="D381" s="4" t="s">
        <v>169</v>
      </c>
      <c r="E381" s="1" t="s">
        <v>170</v>
      </c>
      <c r="F381" s="2">
        <v>2317.1799999999998</v>
      </c>
      <c r="G381" s="16">
        <f t="shared" si="78"/>
        <v>0.10436387620800909</v>
      </c>
      <c r="H381" s="17">
        <f t="shared" si="79"/>
        <v>241.8298866716745</v>
      </c>
    </row>
    <row r="382" spans="1:8" x14ac:dyDescent="0.2">
      <c r="A382" s="4" t="s">
        <v>101</v>
      </c>
      <c r="B382" s="1" t="s">
        <v>102</v>
      </c>
      <c r="D382" s="4" t="s">
        <v>179</v>
      </c>
      <c r="E382" s="1" t="s">
        <v>180</v>
      </c>
      <c r="F382" s="2">
        <v>162.38</v>
      </c>
      <c r="G382" s="16">
        <f t="shared" si="78"/>
        <v>0.10436387620800909</v>
      </c>
      <c r="H382" s="17">
        <f t="shared" si="79"/>
        <v>16.946606218656516</v>
      </c>
    </row>
    <row r="383" spans="1:8" ht="13.5" thickBot="1" x14ac:dyDescent="0.25">
      <c r="A383" s="4" t="s">
        <v>283</v>
      </c>
      <c r="F383" s="8">
        <f>SUM(F377:F382)</f>
        <v>2.0588686311384663E-10</v>
      </c>
      <c r="G383" s="13"/>
      <c r="H383" s="8">
        <f>SUM(H377:H382)</f>
        <v>2.5782043167055235E-11</v>
      </c>
    </row>
    <row r="384" spans="1:8" ht="13.5" thickTop="1" x14ac:dyDescent="0.2"/>
    <row r="385" spans="1:8" ht="13.5" thickBot="1" x14ac:dyDescent="0.25">
      <c r="A385" s="6" t="s">
        <v>0</v>
      </c>
      <c r="B385" s="7" t="s">
        <v>1</v>
      </c>
      <c r="C385" s="6" t="s">
        <v>341</v>
      </c>
      <c r="D385" s="6" t="s">
        <v>2</v>
      </c>
      <c r="E385" s="7" t="s">
        <v>3</v>
      </c>
      <c r="F385" s="6" t="s">
        <v>241</v>
      </c>
      <c r="G385" s="14" t="s">
        <v>362</v>
      </c>
      <c r="H385" s="11" t="s">
        <v>343</v>
      </c>
    </row>
    <row r="386" spans="1:8" x14ac:dyDescent="0.2">
      <c r="A386" s="4" t="s">
        <v>105</v>
      </c>
      <c r="B386" s="1" t="s">
        <v>106</v>
      </c>
      <c r="C386" s="5" t="s">
        <v>348</v>
      </c>
      <c r="D386" s="4" t="s">
        <v>6</v>
      </c>
      <c r="E386" s="1" t="s">
        <v>7</v>
      </c>
      <c r="F386" s="2">
        <v>-263115.81</v>
      </c>
      <c r="G386" s="15">
        <f>H386/F386</f>
        <v>0.10438612563798427</v>
      </c>
      <c r="H386" s="2">
        <v>-27465.64</v>
      </c>
    </row>
    <row r="387" spans="1:8" x14ac:dyDescent="0.2">
      <c r="A387" s="4" t="s">
        <v>105</v>
      </c>
      <c r="B387" s="1" t="s">
        <v>106</v>
      </c>
      <c r="D387" s="4" t="s">
        <v>115</v>
      </c>
      <c r="E387" s="1" t="s">
        <v>116</v>
      </c>
      <c r="F387" s="2">
        <v>185036.67999999996</v>
      </c>
      <c r="G387" s="16">
        <f>$G$386</f>
        <v>0.10438612563798427</v>
      </c>
      <c r="H387" s="17">
        <f>F387*G387</f>
        <v>19315.262126115489</v>
      </c>
    </row>
    <row r="388" spans="1:8" x14ac:dyDescent="0.2">
      <c r="A388" s="4" t="s">
        <v>105</v>
      </c>
      <c r="B388" s="1" t="s">
        <v>106</v>
      </c>
      <c r="D388" s="4" t="s">
        <v>165</v>
      </c>
      <c r="E388" s="1" t="s">
        <v>166</v>
      </c>
      <c r="F388" s="2">
        <v>8083.37</v>
      </c>
      <c r="G388" s="16">
        <f t="shared" ref="G388:G390" si="80">$G$386</f>
        <v>0.10438612563798427</v>
      </c>
      <c r="H388" s="17">
        <f t="shared" ref="H388:H390" si="81">F388*G388</f>
        <v>843.79167639831292</v>
      </c>
    </row>
    <row r="389" spans="1:8" x14ac:dyDescent="0.2">
      <c r="A389" s="4" t="s">
        <v>105</v>
      </c>
      <c r="B389" s="1" t="s">
        <v>106</v>
      </c>
      <c r="D389" s="4" t="s">
        <v>127</v>
      </c>
      <c r="E389" s="1" t="s">
        <v>128</v>
      </c>
      <c r="F389" s="2">
        <v>62723.780000000013</v>
      </c>
      <c r="G389" s="16">
        <f t="shared" si="80"/>
        <v>0.10438612563798427</v>
      </c>
      <c r="H389" s="17">
        <f t="shared" si="81"/>
        <v>6547.4923795692866</v>
      </c>
    </row>
    <row r="390" spans="1:8" x14ac:dyDescent="0.2">
      <c r="A390" s="4" t="s">
        <v>105</v>
      </c>
      <c r="B390" s="1" t="s">
        <v>106</v>
      </c>
      <c r="D390" s="4" t="s">
        <v>169</v>
      </c>
      <c r="E390" s="1" t="s">
        <v>170</v>
      </c>
      <c r="F390" s="2">
        <v>7272</v>
      </c>
      <c r="G390" s="16">
        <f t="shared" si="80"/>
        <v>0.10438612563798427</v>
      </c>
      <c r="H390" s="17">
        <f t="shared" si="81"/>
        <v>759.09590563942163</v>
      </c>
    </row>
    <row r="391" spans="1:8" ht="13.5" thickBot="1" x14ac:dyDescent="0.25">
      <c r="A391" s="4" t="s">
        <v>284</v>
      </c>
      <c r="F391" s="8">
        <f>SUM(F386:F390)</f>
        <v>1.9999999974970706E-2</v>
      </c>
      <c r="G391" s="13"/>
      <c r="H391" s="8">
        <f>SUM(H386:H390)</f>
        <v>2.0877225109643405E-3</v>
      </c>
    </row>
    <row r="392" spans="1:8" ht="13.5" thickTop="1" x14ac:dyDescent="0.2"/>
    <row r="393" spans="1:8" ht="13.5" thickBot="1" x14ac:dyDescent="0.25">
      <c r="A393" s="6" t="s">
        <v>0</v>
      </c>
      <c r="B393" s="7" t="s">
        <v>1</v>
      </c>
      <c r="C393" s="6" t="s">
        <v>341</v>
      </c>
      <c r="D393" s="6" t="s">
        <v>2</v>
      </c>
      <c r="E393" s="7" t="s">
        <v>3</v>
      </c>
      <c r="F393" s="6" t="s">
        <v>241</v>
      </c>
      <c r="G393" s="14" t="s">
        <v>362</v>
      </c>
      <c r="H393" s="11" t="s">
        <v>343</v>
      </c>
    </row>
    <row r="394" spans="1:8" x14ac:dyDescent="0.2">
      <c r="A394" s="4" t="s">
        <v>109</v>
      </c>
      <c r="B394" s="1" t="s">
        <v>110</v>
      </c>
      <c r="C394" s="5" t="s">
        <v>347</v>
      </c>
      <c r="D394" s="4" t="s">
        <v>6</v>
      </c>
      <c r="E394" s="1" t="s">
        <v>7</v>
      </c>
      <c r="F394" s="2">
        <v>-4443657.5100000007</v>
      </c>
      <c r="G394" s="15">
        <f>H394/F394</f>
        <v>0.10350232414738911</v>
      </c>
      <c r="H394" s="2">
        <v>-459928.88</v>
      </c>
    </row>
    <row r="395" spans="1:8" x14ac:dyDescent="0.2">
      <c r="A395" s="4" t="s">
        <v>109</v>
      </c>
      <c r="B395" s="1" t="s">
        <v>110</v>
      </c>
      <c r="D395" s="4" t="s">
        <v>115</v>
      </c>
      <c r="E395" s="1" t="s">
        <v>116</v>
      </c>
      <c r="F395" s="2">
        <v>1087233.79</v>
      </c>
      <c r="G395" s="16">
        <f>$G$394</f>
        <v>0.10350232414738911</v>
      </c>
      <c r="H395" s="17">
        <f>F395*G395</f>
        <v>112531.22415657438</v>
      </c>
    </row>
    <row r="396" spans="1:8" x14ac:dyDescent="0.2">
      <c r="A396" s="4" t="s">
        <v>109</v>
      </c>
      <c r="B396" s="1" t="s">
        <v>110</v>
      </c>
      <c r="D396" s="4" t="s">
        <v>165</v>
      </c>
      <c r="E396" s="1" t="s">
        <v>166</v>
      </c>
      <c r="F396" s="2">
        <v>23329.159999999985</v>
      </c>
      <c r="G396" s="16">
        <f t="shared" ref="G396:G400" si="82">$G$394</f>
        <v>0.10350232414738911</v>
      </c>
      <c r="H396" s="17">
        <f t="shared" ref="H396:H400" si="83">F396*G396</f>
        <v>2414.6222804063027</v>
      </c>
    </row>
    <row r="397" spans="1:8" x14ac:dyDescent="0.2">
      <c r="A397" s="4" t="s">
        <v>109</v>
      </c>
      <c r="B397" s="1" t="s">
        <v>110</v>
      </c>
      <c r="D397" s="4" t="s">
        <v>127</v>
      </c>
      <c r="E397" s="1" t="s">
        <v>128</v>
      </c>
      <c r="F397" s="2">
        <v>3149206.3600000008</v>
      </c>
      <c r="G397" s="16">
        <f t="shared" si="82"/>
        <v>0.10350232414738911</v>
      </c>
      <c r="H397" s="17">
        <f t="shared" si="83"/>
        <v>325950.17747973942</v>
      </c>
    </row>
    <row r="398" spans="1:8" x14ac:dyDescent="0.2">
      <c r="A398" s="4" t="s">
        <v>109</v>
      </c>
      <c r="B398" s="1" t="s">
        <v>110</v>
      </c>
      <c r="D398" s="4" t="s">
        <v>163</v>
      </c>
      <c r="E398" s="1" t="s">
        <v>164</v>
      </c>
      <c r="F398" s="2">
        <v>41400</v>
      </c>
      <c r="G398" s="16">
        <f t="shared" si="82"/>
        <v>0.10350232414738911</v>
      </c>
      <c r="H398" s="17">
        <f t="shared" si="83"/>
        <v>4284.9962197019095</v>
      </c>
    </row>
    <row r="399" spans="1:8" x14ac:dyDescent="0.2">
      <c r="A399" s="4" t="s">
        <v>109</v>
      </c>
      <c r="B399" s="1" t="s">
        <v>110</v>
      </c>
      <c r="D399" s="4" t="s">
        <v>169</v>
      </c>
      <c r="E399" s="1" t="s">
        <v>170</v>
      </c>
      <c r="F399" s="2">
        <v>141680.71000000005</v>
      </c>
      <c r="G399" s="16">
        <f t="shared" si="82"/>
        <v>0.10350232414738911</v>
      </c>
      <c r="H399" s="17">
        <f t="shared" si="83"/>
        <v>14664.282771852239</v>
      </c>
    </row>
    <row r="400" spans="1:8" x14ac:dyDescent="0.2">
      <c r="A400" s="4" t="s">
        <v>109</v>
      </c>
      <c r="B400" s="1" t="s">
        <v>110</v>
      </c>
      <c r="D400" s="4" t="s">
        <v>179</v>
      </c>
      <c r="E400" s="1" t="s">
        <v>180</v>
      </c>
      <c r="F400" s="2">
        <v>807.43</v>
      </c>
      <c r="G400" s="16">
        <f t="shared" si="82"/>
        <v>0.10350232414738911</v>
      </c>
      <c r="H400" s="17">
        <f t="shared" si="83"/>
        <v>83.570881586326379</v>
      </c>
    </row>
    <row r="401" spans="1:8" ht="13.5" thickBot="1" x14ac:dyDescent="0.25">
      <c r="A401" s="4" t="s">
        <v>285</v>
      </c>
      <c r="F401" s="8">
        <f>SUM(F394:F400)</f>
        <v>-5.9999999670594661E-2</v>
      </c>
      <c r="G401" s="13"/>
      <c r="H401" s="8">
        <f>SUM(H394:H400)</f>
        <v>-6.2101394677824828E-3</v>
      </c>
    </row>
    <row r="402" spans="1:8" ht="13.5" thickTop="1" x14ac:dyDescent="0.2"/>
    <row r="403" spans="1:8" ht="13.5" thickBot="1" x14ac:dyDescent="0.25">
      <c r="A403" s="6" t="s">
        <v>0</v>
      </c>
      <c r="B403" s="7" t="s">
        <v>1</v>
      </c>
      <c r="C403" s="6" t="s">
        <v>341</v>
      </c>
      <c r="D403" s="6" t="s">
        <v>2</v>
      </c>
      <c r="E403" s="7" t="s">
        <v>3</v>
      </c>
      <c r="F403" s="6" t="s">
        <v>241</v>
      </c>
      <c r="G403" s="14" t="s">
        <v>362</v>
      </c>
      <c r="H403" s="11" t="s">
        <v>343</v>
      </c>
    </row>
    <row r="404" spans="1:8" x14ac:dyDescent="0.2">
      <c r="A404" s="4" t="s">
        <v>161</v>
      </c>
      <c r="B404" s="1" t="s">
        <v>162</v>
      </c>
      <c r="C404" s="5" t="s">
        <v>347</v>
      </c>
      <c r="D404" s="4" t="s">
        <v>6</v>
      </c>
      <c r="E404" s="1" t="s">
        <v>7</v>
      </c>
      <c r="F404" s="2">
        <v>-1361794.93</v>
      </c>
      <c r="G404" s="15">
        <f>H404/F404</f>
        <v>0.10374390951800648</v>
      </c>
      <c r="H404" s="2">
        <v>-141277.92999999996</v>
      </c>
    </row>
    <row r="405" spans="1:8" x14ac:dyDescent="0.2">
      <c r="A405" s="4" t="s">
        <v>161</v>
      </c>
      <c r="B405" s="1" t="s">
        <v>162</v>
      </c>
      <c r="D405" s="4" t="s">
        <v>115</v>
      </c>
      <c r="E405" s="1" t="s">
        <v>116</v>
      </c>
      <c r="F405" s="2">
        <v>305379.65999999997</v>
      </c>
      <c r="G405" s="16">
        <f>$G$404</f>
        <v>0.10374390951800648</v>
      </c>
      <c r="H405" s="2">
        <f>F405*G405</f>
        <v>31681.27981567958</v>
      </c>
    </row>
    <row r="406" spans="1:8" x14ac:dyDescent="0.2">
      <c r="A406" s="4" t="s">
        <v>161</v>
      </c>
      <c r="B406" s="1" t="s">
        <v>162</v>
      </c>
      <c r="D406" s="4" t="s">
        <v>165</v>
      </c>
      <c r="E406" s="1" t="s">
        <v>166</v>
      </c>
      <c r="F406" s="2">
        <v>6661.3900000000012</v>
      </c>
      <c r="G406" s="16">
        <f t="shared" ref="G406:G409" si="84">$G$404</f>
        <v>0.10374390951800648</v>
      </c>
      <c r="H406" s="2">
        <f t="shared" ref="H406:H409" si="85">F406*G406</f>
        <v>691.07864142415326</v>
      </c>
    </row>
    <row r="407" spans="1:8" x14ac:dyDescent="0.2">
      <c r="A407" s="4" t="s">
        <v>161</v>
      </c>
      <c r="B407" s="1" t="s">
        <v>162</v>
      </c>
      <c r="D407" s="4" t="s">
        <v>127</v>
      </c>
      <c r="E407" s="1" t="s">
        <v>128</v>
      </c>
      <c r="F407" s="2">
        <v>984388.00999999978</v>
      </c>
      <c r="G407" s="16">
        <f t="shared" si="84"/>
        <v>0.10374390951800648</v>
      </c>
      <c r="H407" s="2">
        <f t="shared" si="85"/>
        <v>102124.26064005043</v>
      </c>
    </row>
    <row r="408" spans="1:8" x14ac:dyDescent="0.2">
      <c r="A408" s="4" t="s">
        <v>161</v>
      </c>
      <c r="B408" s="1" t="s">
        <v>162</v>
      </c>
      <c r="D408" s="4" t="s">
        <v>169</v>
      </c>
      <c r="E408" s="1" t="s">
        <v>170</v>
      </c>
      <c r="F408" s="2">
        <v>64872</v>
      </c>
      <c r="G408" s="16">
        <f t="shared" si="84"/>
        <v>0.10374390951800648</v>
      </c>
      <c r="H408" s="2">
        <f t="shared" si="85"/>
        <v>6730.0748982521163</v>
      </c>
    </row>
    <row r="409" spans="1:8" x14ac:dyDescent="0.2">
      <c r="A409" s="4" t="s">
        <v>161</v>
      </c>
      <c r="B409" s="1" t="s">
        <v>162</v>
      </c>
      <c r="D409" s="4" t="s">
        <v>179</v>
      </c>
      <c r="E409" s="1" t="s">
        <v>180</v>
      </c>
      <c r="F409" s="2">
        <v>493.9</v>
      </c>
      <c r="G409" s="16">
        <f t="shared" si="84"/>
        <v>0.10374390951800648</v>
      </c>
      <c r="H409" s="2">
        <f t="shared" si="85"/>
        <v>51.239116910943402</v>
      </c>
    </row>
    <row r="410" spans="1:8" ht="13.5" thickBot="1" x14ac:dyDescent="0.25">
      <c r="A410" s="4" t="s">
        <v>286</v>
      </c>
      <c r="F410" s="8">
        <f>SUM(F404:F409)</f>
        <v>2.999999965538791E-2</v>
      </c>
      <c r="G410" s="13"/>
      <c r="H410" s="8">
        <f>SUM(H404:H409)</f>
        <v>3.1123172613192196E-3</v>
      </c>
    </row>
    <row r="411" spans="1:8" ht="13.5" thickTop="1" x14ac:dyDescent="0.2"/>
    <row r="412" spans="1:8" ht="13.5" thickBot="1" x14ac:dyDescent="0.25">
      <c r="A412" s="6" t="s">
        <v>0</v>
      </c>
      <c r="B412" s="7" t="s">
        <v>1</v>
      </c>
      <c r="C412" s="6" t="s">
        <v>341</v>
      </c>
      <c r="D412" s="6" t="s">
        <v>2</v>
      </c>
      <c r="E412" s="7" t="s">
        <v>3</v>
      </c>
      <c r="F412" s="6" t="s">
        <v>241</v>
      </c>
      <c r="G412" s="14" t="s">
        <v>362</v>
      </c>
      <c r="H412" s="11" t="s">
        <v>343</v>
      </c>
    </row>
    <row r="413" spans="1:8" x14ac:dyDescent="0.2">
      <c r="A413" s="4" t="s">
        <v>8</v>
      </c>
      <c r="B413" s="1" t="s">
        <v>9</v>
      </c>
      <c r="C413" s="5" t="s">
        <v>348</v>
      </c>
      <c r="D413" s="4" t="s">
        <v>6</v>
      </c>
      <c r="E413" s="1" t="s">
        <v>7</v>
      </c>
      <c r="F413" s="2">
        <v>-1623992.1499999997</v>
      </c>
      <c r="G413" s="15">
        <f>H413/F413</f>
        <v>0.10438563388375988</v>
      </c>
      <c r="H413" s="2">
        <v>-169521.45</v>
      </c>
    </row>
    <row r="414" spans="1:8" x14ac:dyDescent="0.2">
      <c r="A414" s="4" t="s">
        <v>8</v>
      </c>
      <c r="B414" s="1" t="s">
        <v>9</v>
      </c>
      <c r="D414" s="4" t="s">
        <v>217</v>
      </c>
      <c r="E414" s="1" t="s">
        <v>218</v>
      </c>
      <c r="F414" s="2">
        <v>3.85</v>
      </c>
      <c r="G414" s="16">
        <f>$G$413</f>
        <v>0.10438563388375988</v>
      </c>
      <c r="H414" s="17">
        <f>F414*G414</f>
        <v>0.40188469045247555</v>
      </c>
    </row>
    <row r="415" spans="1:8" x14ac:dyDescent="0.2">
      <c r="A415" s="4" t="s">
        <v>8</v>
      </c>
      <c r="B415" s="1" t="s">
        <v>9</v>
      </c>
      <c r="D415" s="4" t="s">
        <v>115</v>
      </c>
      <c r="E415" s="1" t="s">
        <v>116</v>
      </c>
      <c r="F415" s="2">
        <v>676666.16999999993</v>
      </c>
      <c r="G415" s="16">
        <f t="shared" ref="G415:G420" si="86">$G$413</f>
        <v>0.10438563388375988</v>
      </c>
      <c r="H415" s="17">
        <f t="shared" ref="H415:H420" si="87">F415*G415</f>
        <v>70634.227083146019</v>
      </c>
    </row>
    <row r="416" spans="1:8" x14ac:dyDescent="0.2">
      <c r="A416" s="4" t="s">
        <v>8</v>
      </c>
      <c r="B416" s="1" t="s">
        <v>9</v>
      </c>
      <c r="D416" s="4" t="s">
        <v>165</v>
      </c>
      <c r="E416" s="1" t="s">
        <v>166</v>
      </c>
      <c r="F416" s="2">
        <v>446682.33000000007</v>
      </c>
      <c r="G416" s="16">
        <f t="shared" si="86"/>
        <v>0.10438563388375988</v>
      </c>
      <c r="H416" s="17">
        <f t="shared" si="87"/>
        <v>46627.218161724821</v>
      </c>
    </row>
    <row r="417" spans="1:8" x14ac:dyDescent="0.2">
      <c r="A417" s="4" t="s">
        <v>8</v>
      </c>
      <c r="B417" s="1" t="s">
        <v>9</v>
      </c>
      <c r="D417" s="4" t="s">
        <v>167</v>
      </c>
      <c r="E417" s="1" t="s">
        <v>168</v>
      </c>
      <c r="F417" s="2">
        <v>7717.24</v>
      </c>
      <c r="G417" s="16">
        <f t="shared" si="86"/>
        <v>0.10438563388375988</v>
      </c>
      <c r="H417" s="17">
        <f t="shared" si="87"/>
        <v>805.568989233107</v>
      </c>
    </row>
    <row r="418" spans="1:8" x14ac:dyDescent="0.2">
      <c r="A418" s="4" t="s">
        <v>8</v>
      </c>
      <c r="B418" s="1" t="s">
        <v>9</v>
      </c>
      <c r="D418" s="4" t="s">
        <v>201</v>
      </c>
      <c r="E418" s="1" t="s">
        <v>202</v>
      </c>
      <c r="F418" s="2">
        <v>174569.63</v>
      </c>
      <c r="G418" s="16">
        <f t="shared" si="86"/>
        <v>0.10438563388375988</v>
      </c>
      <c r="H418" s="17">
        <f t="shared" si="87"/>
        <v>18222.561484403424</v>
      </c>
    </row>
    <row r="419" spans="1:8" x14ac:dyDescent="0.2">
      <c r="A419" s="4" t="s">
        <v>8</v>
      </c>
      <c r="B419" s="1" t="s">
        <v>9</v>
      </c>
      <c r="D419" s="4" t="s">
        <v>127</v>
      </c>
      <c r="E419" s="1" t="s">
        <v>128</v>
      </c>
      <c r="F419" s="2">
        <v>305997.21000000025</v>
      </c>
      <c r="G419" s="16">
        <f t="shared" si="86"/>
        <v>0.10438563388375988</v>
      </c>
      <c r="H419" s="17">
        <f t="shared" si="87"/>
        <v>31941.712732512013</v>
      </c>
    </row>
    <row r="420" spans="1:8" x14ac:dyDescent="0.2">
      <c r="A420" s="4" t="s">
        <v>8</v>
      </c>
      <c r="B420" s="1" t="s">
        <v>9</v>
      </c>
      <c r="D420" s="4" t="s">
        <v>179</v>
      </c>
      <c r="E420" s="1" t="s">
        <v>180</v>
      </c>
      <c r="F420" s="2">
        <v>12355.740000000002</v>
      </c>
      <c r="G420" s="16">
        <f t="shared" si="86"/>
        <v>0.10438563388375988</v>
      </c>
      <c r="H420" s="17">
        <f t="shared" si="87"/>
        <v>1289.7617520029273</v>
      </c>
    </row>
    <row r="421" spans="1:8" ht="13.5" thickBot="1" x14ac:dyDescent="0.25">
      <c r="A421" s="4" t="s">
        <v>287</v>
      </c>
      <c r="F421" s="8">
        <f>SUM(F413:F420)</f>
        <v>2.0000000669824658E-2</v>
      </c>
      <c r="G421" s="13"/>
      <c r="H421" s="8">
        <f>SUM(H413:H420)</f>
        <v>2.087712753791493E-3</v>
      </c>
    </row>
    <row r="422" spans="1:8" ht="13.5" thickTop="1" x14ac:dyDescent="0.2"/>
    <row r="423" spans="1:8" ht="13.5" thickBot="1" x14ac:dyDescent="0.25">
      <c r="A423" s="6" t="s">
        <v>0</v>
      </c>
      <c r="B423" s="7" t="s">
        <v>1</v>
      </c>
      <c r="C423" s="6" t="s">
        <v>341</v>
      </c>
      <c r="D423" s="6" t="s">
        <v>2</v>
      </c>
      <c r="E423" s="7" t="s">
        <v>3</v>
      </c>
      <c r="F423" s="6" t="s">
        <v>241</v>
      </c>
      <c r="G423" s="14" t="s">
        <v>362</v>
      </c>
      <c r="H423" s="11" t="s">
        <v>343</v>
      </c>
    </row>
    <row r="424" spans="1:8" x14ac:dyDescent="0.2">
      <c r="A424" s="4" t="s">
        <v>14</v>
      </c>
      <c r="B424" s="1" t="s">
        <v>15</v>
      </c>
      <c r="D424" s="4" t="s">
        <v>6</v>
      </c>
      <c r="E424" s="1" t="s">
        <v>7</v>
      </c>
      <c r="F424" s="2">
        <v>-22497192.379999999</v>
      </c>
      <c r="G424" s="15">
        <f>H424/F424</f>
        <v>0.10929999968289378</v>
      </c>
      <c r="H424" s="2">
        <v>-2458943.12</v>
      </c>
    </row>
    <row r="425" spans="1:8" x14ac:dyDescent="0.2">
      <c r="A425" s="4" t="s">
        <v>14</v>
      </c>
      <c r="B425" s="1" t="s">
        <v>15</v>
      </c>
      <c r="D425" s="4" t="s">
        <v>217</v>
      </c>
      <c r="E425" s="1" t="s">
        <v>218</v>
      </c>
      <c r="F425" s="2">
        <v>12886.47</v>
      </c>
      <c r="G425" s="16">
        <f>$G$424</f>
        <v>0.10929999968289378</v>
      </c>
      <c r="H425" s="17">
        <f>F425*G425</f>
        <v>1408.4911669136202</v>
      </c>
    </row>
    <row r="426" spans="1:8" x14ac:dyDescent="0.2">
      <c r="A426" s="4" t="s">
        <v>14</v>
      </c>
      <c r="B426" s="1" t="s">
        <v>15</v>
      </c>
      <c r="D426" s="4" t="s">
        <v>123</v>
      </c>
      <c r="E426" s="1" t="s">
        <v>124</v>
      </c>
      <c r="F426" s="2">
        <v>2815670.95</v>
      </c>
      <c r="G426" s="16">
        <f t="shared" ref="G426:G434" si="88">$G$424</f>
        <v>0.10929999968289378</v>
      </c>
      <c r="H426" s="17">
        <f t="shared" ref="H426:H434" si="89">F426*G426</f>
        <v>307752.83394213323</v>
      </c>
    </row>
    <row r="427" spans="1:8" x14ac:dyDescent="0.2">
      <c r="A427" s="4" t="s">
        <v>14</v>
      </c>
      <c r="B427" s="1" t="s">
        <v>15</v>
      </c>
      <c r="D427" s="4" t="s">
        <v>223</v>
      </c>
      <c r="E427" s="1" t="s">
        <v>224</v>
      </c>
      <c r="F427" s="2">
        <v>28433.74</v>
      </c>
      <c r="G427" s="16">
        <f t="shared" si="88"/>
        <v>0.10929999968289378</v>
      </c>
      <c r="H427" s="17">
        <f t="shared" si="89"/>
        <v>3107.8077729834845</v>
      </c>
    </row>
    <row r="428" spans="1:8" x14ac:dyDescent="0.2">
      <c r="A428" s="4" t="s">
        <v>14</v>
      </c>
      <c r="B428" s="1" t="s">
        <v>15</v>
      </c>
      <c r="D428" s="4" t="s">
        <v>203</v>
      </c>
      <c r="E428" s="1" t="s">
        <v>204</v>
      </c>
      <c r="F428" s="2">
        <v>11920673.41</v>
      </c>
      <c r="G428" s="16">
        <f t="shared" si="88"/>
        <v>0.10929999968289378</v>
      </c>
      <c r="H428" s="17">
        <f t="shared" si="89"/>
        <v>1302929.5999328804</v>
      </c>
    </row>
    <row r="429" spans="1:8" x14ac:dyDescent="0.2">
      <c r="A429" s="4" t="s">
        <v>14</v>
      </c>
      <c r="B429" s="1" t="s">
        <v>15</v>
      </c>
      <c r="D429" s="4" t="s">
        <v>115</v>
      </c>
      <c r="E429" s="1" t="s">
        <v>116</v>
      </c>
      <c r="F429" s="2">
        <v>44692.229999999989</v>
      </c>
      <c r="G429" s="16">
        <f t="shared" si="88"/>
        <v>0.10929999968289378</v>
      </c>
      <c r="H429" s="17">
        <f t="shared" si="89"/>
        <v>4884.8607248278149</v>
      </c>
    </row>
    <row r="430" spans="1:8" x14ac:dyDescent="0.2">
      <c r="A430" s="4" t="s">
        <v>14</v>
      </c>
      <c r="B430" s="1" t="s">
        <v>15</v>
      </c>
      <c r="D430" s="4" t="s">
        <v>165</v>
      </c>
      <c r="E430" s="1" t="s">
        <v>166</v>
      </c>
      <c r="F430" s="2">
        <v>2030520.7899999991</v>
      </c>
      <c r="G430" s="16">
        <f t="shared" si="88"/>
        <v>0.10929999968289378</v>
      </c>
      <c r="H430" s="17">
        <f t="shared" si="89"/>
        <v>221935.92170310914</v>
      </c>
    </row>
    <row r="431" spans="1:8" x14ac:dyDescent="0.2">
      <c r="A431" s="4" t="s">
        <v>14</v>
      </c>
      <c r="B431" s="1" t="s">
        <v>15</v>
      </c>
      <c r="D431" s="4" t="s">
        <v>167</v>
      </c>
      <c r="E431" s="1" t="s">
        <v>168</v>
      </c>
      <c r="F431" s="2">
        <v>18234.629999999997</v>
      </c>
      <c r="G431" s="16">
        <f t="shared" si="88"/>
        <v>0.10929999968289378</v>
      </c>
      <c r="H431" s="17">
        <f t="shared" si="89"/>
        <v>1993.0450532176851</v>
      </c>
    </row>
    <row r="432" spans="1:8" x14ac:dyDescent="0.2">
      <c r="A432" s="4" t="s">
        <v>14</v>
      </c>
      <c r="B432" s="1" t="s">
        <v>15</v>
      </c>
      <c r="D432" s="4" t="s">
        <v>127</v>
      </c>
      <c r="E432" s="1" t="s">
        <v>128</v>
      </c>
      <c r="F432" s="2">
        <v>4986004.6700000027</v>
      </c>
      <c r="G432" s="16">
        <f t="shared" si="88"/>
        <v>0.10929999968289378</v>
      </c>
      <c r="H432" s="17">
        <f t="shared" si="89"/>
        <v>544970.30884990725</v>
      </c>
    </row>
    <row r="433" spans="1:8" x14ac:dyDescent="0.2">
      <c r="A433" s="4" t="s">
        <v>14</v>
      </c>
      <c r="B433" s="1" t="s">
        <v>15</v>
      </c>
      <c r="D433" s="4" t="s">
        <v>169</v>
      </c>
      <c r="E433" s="1" t="s">
        <v>170</v>
      </c>
      <c r="F433" s="2">
        <v>638286.16999999993</v>
      </c>
      <c r="G433" s="16">
        <f t="shared" si="88"/>
        <v>0.10929999968289378</v>
      </c>
      <c r="H433" s="17">
        <f t="shared" si="89"/>
        <v>69764.678178595481</v>
      </c>
    </row>
    <row r="434" spans="1:8" x14ac:dyDescent="0.2">
      <c r="A434" s="4" t="s">
        <v>14</v>
      </c>
      <c r="B434" s="1" t="s">
        <v>15</v>
      </c>
      <c r="D434" s="4" t="s">
        <v>179</v>
      </c>
      <c r="E434" s="1" t="s">
        <v>180</v>
      </c>
      <c r="F434" s="2">
        <v>1789.34</v>
      </c>
      <c r="G434" s="16">
        <f t="shared" si="88"/>
        <v>0.10929999968289378</v>
      </c>
      <c r="H434" s="17">
        <f t="shared" si="89"/>
        <v>195.57486143258913</v>
      </c>
    </row>
    <row r="435" spans="1:8" ht="13.5" thickBot="1" x14ac:dyDescent="0.25">
      <c r="A435" s="4" t="s">
        <v>288</v>
      </c>
      <c r="F435" s="8">
        <f>SUM(F424:F434)</f>
        <v>1.9999999701894922E-2</v>
      </c>
      <c r="G435" s="13"/>
      <c r="H435" s="8">
        <f>SUM(H424:H434)</f>
        <v>2.1860004960387869E-3</v>
      </c>
    </row>
    <row r="436" spans="1:8" ht="13.5" thickTop="1" x14ac:dyDescent="0.2"/>
    <row r="437" spans="1:8" ht="13.5" thickBot="1" x14ac:dyDescent="0.25">
      <c r="A437" s="6" t="s">
        <v>0</v>
      </c>
      <c r="B437" s="7" t="s">
        <v>1</v>
      </c>
      <c r="C437" s="6" t="s">
        <v>341</v>
      </c>
      <c r="D437" s="6" t="s">
        <v>2</v>
      </c>
      <c r="E437" s="7" t="s">
        <v>3</v>
      </c>
      <c r="F437" s="6" t="s">
        <v>241</v>
      </c>
      <c r="G437" s="14" t="s">
        <v>362</v>
      </c>
      <c r="H437" s="11" t="s">
        <v>343</v>
      </c>
    </row>
    <row r="438" spans="1:8" x14ac:dyDescent="0.2">
      <c r="A438" s="4" t="s">
        <v>150</v>
      </c>
      <c r="B438" s="1" t="s">
        <v>345</v>
      </c>
      <c r="C438" s="4" t="s">
        <v>351</v>
      </c>
      <c r="D438" s="4" t="s">
        <v>6</v>
      </c>
      <c r="E438" s="1" t="s">
        <v>7</v>
      </c>
      <c r="F438" s="2">
        <v>-15.029999999999816</v>
      </c>
      <c r="G438" s="15">
        <f>H438/F438</f>
        <v>0.1091151031270796</v>
      </c>
      <c r="H438" s="2">
        <v>-1.6399999999999864</v>
      </c>
    </row>
    <row r="439" spans="1:8" x14ac:dyDescent="0.2">
      <c r="A439" s="4" t="s">
        <v>150</v>
      </c>
      <c r="B439" s="1" t="s">
        <v>345</v>
      </c>
      <c r="D439" s="4" t="s">
        <v>127</v>
      </c>
      <c r="E439" s="1" t="s">
        <v>128</v>
      </c>
      <c r="F439" s="2">
        <v>15.040000000000006</v>
      </c>
      <c r="G439" s="16">
        <f>G438</f>
        <v>0.1091151031270796</v>
      </c>
      <c r="H439" s="17">
        <f>F439*G439</f>
        <v>1.6410911510312778</v>
      </c>
    </row>
    <row r="440" spans="1:8" ht="13.5" thickBot="1" x14ac:dyDescent="0.25">
      <c r="A440" s="4" t="s">
        <v>289</v>
      </c>
      <c r="F440" s="8">
        <f>SUM(F438:F439)</f>
        <v>1.0000000000189857E-2</v>
      </c>
      <c r="G440" s="13"/>
      <c r="H440" s="8">
        <f>SUM(H438:H439)</f>
        <v>1.0911510312914263E-3</v>
      </c>
    </row>
    <row r="441" spans="1:8" ht="13.5" thickTop="1" x14ac:dyDescent="0.2"/>
    <row r="442" spans="1:8" ht="13.5" thickBot="1" x14ac:dyDescent="0.25">
      <c r="A442" s="6" t="s">
        <v>0</v>
      </c>
      <c r="B442" s="7" t="s">
        <v>1</v>
      </c>
      <c r="C442" s="6" t="s">
        <v>341</v>
      </c>
      <c r="D442" s="6" t="s">
        <v>2</v>
      </c>
      <c r="E442" s="7" t="s">
        <v>3</v>
      </c>
      <c r="F442" s="6" t="s">
        <v>241</v>
      </c>
      <c r="G442" s="14" t="s">
        <v>362</v>
      </c>
      <c r="H442" s="11" t="s">
        <v>343</v>
      </c>
    </row>
    <row r="443" spans="1:8" x14ac:dyDescent="0.2">
      <c r="A443" s="4" t="s">
        <v>22</v>
      </c>
      <c r="B443" s="1" t="s">
        <v>346</v>
      </c>
      <c r="C443" s="4" t="s">
        <v>351</v>
      </c>
      <c r="D443" s="4" t="s">
        <v>6</v>
      </c>
      <c r="E443" s="1" t="s">
        <v>7</v>
      </c>
      <c r="F443" s="2">
        <v>-16249.120000000003</v>
      </c>
      <c r="G443" s="15">
        <f>H443/F443</f>
        <v>0.10930007286548438</v>
      </c>
      <c r="H443" s="2">
        <v>-1776.0299999999997</v>
      </c>
    </row>
    <row r="444" spans="1:8" x14ac:dyDescent="0.2">
      <c r="A444" s="4" t="s">
        <v>22</v>
      </c>
      <c r="B444" s="1" t="s">
        <v>346</v>
      </c>
      <c r="D444" s="4" t="s">
        <v>123</v>
      </c>
      <c r="E444" s="1" t="s">
        <v>124</v>
      </c>
      <c r="F444" s="2">
        <v>2369.5200000000004</v>
      </c>
      <c r="G444" s="16">
        <f>$G$443</f>
        <v>0.10930007286548438</v>
      </c>
      <c r="H444" s="17">
        <f>F444*G444</f>
        <v>258.98870865622257</v>
      </c>
    </row>
    <row r="445" spans="1:8" x14ac:dyDescent="0.2">
      <c r="A445" s="4" t="s">
        <v>22</v>
      </c>
      <c r="B445" s="1" t="s">
        <v>346</v>
      </c>
      <c r="D445" s="4" t="s">
        <v>203</v>
      </c>
      <c r="E445" s="1" t="s">
        <v>204</v>
      </c>
      <c r="F445" s="2">
        <v>9288.6300000000047</v>
      </c>
      <c r="G445" s="16">
        <f t="shared" ref="G445:G446" si="90">$G$443</f>
        <v>0.10930007286548438</v>
      </c>
      <c r="H445" s="17">
        <f t="shared" ref="H445:H446" si="91">F445*G445</f>
        <v>1015.2479358205246</v>
      </c>
    </row>
    <row r="446" spans="1:8" x14ac:dyDescent="0.2">
      <c r="A446" s="4" t="s">
        <v>22</v>
      </c>
      <c r="B446" s="1" t="s">
        <v>346</v>
      </c>
      <c r="D446" s="4" t="s">
        <v>127</v>
      </c>
      <c r="E446" s="1" t="s">
        <v>128</v>
      </c>
      <c r="F446" s="2">
        <v>4590.9599999999973</v>
      </c>
      <c r="G446" s="16">
        <f t="shared" si="90"/>
        <v>0.10930007286548438</v>
      </c>
      <c r="H446" s="17">
        <f t="shared" si="91"/>
        <v>501.79226252252386</v>
      </c>
    </row>
    <row r="447" spans="1:8" ht="13.5" thickBot="1" x14ac:dyDescent="0.25">
      <c r="A447" s="4" t="s">
        <v>290</v>
      </c>
      <c r="F447" s="8">
        <f>SUM(F443:F446)</f>
        <v>-1.0000000000218279E-2</v>
      </c>
      <c r="G447" s="13"/>
      <c r="H447" s="8">
        <f>SUM(H443:H446)</f>
        <v>-1.0930007287015542E-3</v>
      </c>
    </row>
    <row r="448" spans="1:8" ht="13.5" thickTop="1" x14ac:dyDescent="0.2"/>
    <row r="449" spans="1:8" ht="13.5" thickBot="1" x14ac:dyDescent="0.25">
      <c r="A449" s="6" t="s">
        <v>0</v>
      </c>
      <c r="B449" s="7" t="s">
        <v>1</v>
      </c>
      <c r="C449" s="6" t="s">
        <v>341</v>
      </c>
      <c r="D449" s="6" t="s">
        <v>2</v>
      </c>
      <c r="E449" s="7" t="s">
        <v>3</v>
      </c>
      <c r="F449" s="6" t="s">
        <v>241</v>
      </c>
      <c r="G449" s="14" t="s">
        <v>362</v>
      </c>
      <c r="H449" s="11" t="s">
        <v>343</v>
      </c>
    </row>
    <row r="450" spans="1:8" x14ac:dyDescent="0.2">
      <c r="A450" s="4" t="s">
        <v>23</v>
      </c>
      <c r="B450" s="1" t="s">
        <v>24</v>
      </c>
      <c r="C450" s="4" t="s">
        <v>351</v>
      </c>
      <c r="D450" s="4" t="s">
        <v>6</v>
      </c>
      <c r="E450" s="1" t="s">
        <v>7</v>
      </c>
      <c r="F450" s="2">
        <v>-6211891.7400000002</v>
      </c>
      <c r="G450" s="15">
        <f>H450/F450</f>
        <v>0.10930000045364602</v>
      </c>
      <c r="H450" s="2">
        <v>-678959.77</v>
      </c>
    </row>
    <row r="451" spans="1:8" x14ac:dyDescent="0.2">
      <c r="A451" s="4" t="s">
        <v>23</v>
      </c>
      <c r="B451" s="1" t="s">
        <v>24</v>
      </c>
      <c r="D451" s="4" t="s">
        <v>123</v>
      </c>
      <c r="E451" s="1" t="s">
        <v>124</v>
      </c>
      <c r="F451" s="2">
        <v>621928.32999999996</v>
      </c>
      <c r="G451" s="16">
        <f>$G$450</f>
        <v>0.10930000045364602</v>
      </c>
      <c r="H451" s="17">
        <f>F451*G451</f>
        <v>67976.766751135307</v>
      </c>
    </row>
    <row r="452" spans="1:8" x14ac:dyDescent="0.2">
      <c r="A452" s="4" t="s">
        <v>23</v>
      </c>
      <c r="B452" s="1" t="s">
        <v>24</v>
      </c>
      <c r="D452" s="4" t="s">
        <v>203</v>
      </c>
      <c r="E452" s="1" t="s">
        <v>204</v>
      </c>
      <c r="F452" s="2">
        <v>3597837.9199999976</v>
      </c>
      <c r="G452" s="16">
        <f t="shared" ref="G452:G458" si="92">$G$450</f>
        <v>0.10930000045364602</v>
      </c>
      <c r="H452" s="17">
        <f t="shared" ref="H452:H458" si="93">F452*G452</f>
        <v>393243.68628814456</v>
      </c>
    </row>
    <row r="453" spans="1:8" x14ac:dyDescent="0.2">
      <c r="A453" s="4" t="s">
        <v>23</v>
      </c>
      <c r="B453" s="1" t="s">
        <v>24</v>
      </c>
      <c r="D453" s="4" t="s">
        <v>115</v>
      </c>
      <c r="E453" s="1" t="s">
        <v>116</v>
      </c>
      <c r="F453" s="2">
        <v>302160.02999999991</v>
      </c>
      <c r="G453" s="16">
        <f t="shared" si="92"/>
        <v>0.10930000045364602</v>
      </c>
      <c r="H453" s="17">
        <f t="shared" si="93"/>
        <v>33026.091416073687</v>
      </c>
    </row>
    <row r="454" spans="1:8" x14ac:dyDescent="0.2">
      <c r="A454" s="4" t="s">
        <v>23</v>
      </c>
      <c r="B454" s="1" t="s">
        <v>24</v>
      </c>
      <c r="D454" s="4" t="s">
        <v>165</v>
      </c>
      <c r="E454" s="1" t="s">
        <v>166</v>
      </c>
      <c r="F454" s="2">
        <v>108701.87000000005</v>
      </c>
      <c r="G454" s="16">
        <f t="shared" si="92"/>
        <v>0.10930000045364602</v>
      </c>
      <c r="H454" s="17">
        <f t="shared" si="93"/>
        <v>11881.114440312176</v>
      </c>
    </row>
    <row r="455" spans="1:8" x14ac:dyDescent="0.2">
      <c r="A455" s="4" t="s">
        <v>23</v>
      </c>
      <c r="B455" s="1" t="s">
        <v>24</v>
      </c>
      <c r="D455" s="4" t="s">
        <v>167</v>
      </c>
      <c r="E455" s="1" t="s">
        <v>168</v>
      </c>
      <c r="F455" s="2">
        <v>12330.95</v>
      </c>
      <c r="G455" s="16">
        <f t="shared" si="92"/>
        <v>0.10930000045364602</v>
      </c>
      <c r="H455" s="17">
        <f t="shared" si="93"/>
        <v>1347.7728405938865</v>
      </c>
    </row>
    <row r="456" spans="1:8" x14ac:dyDescent="0.2">
      <c r="A456" s="4" t="s">
        <v>23</v>
      </c>
      <c r="B456" s="1" t="s">
        <v>24</v>
      </c>
      <c r="D456" s="4" t="s">
        <v>127</v>
      </c>
      <c r="E456" s="1" t="s">
        <v>128</v>
      </c>
      <c r="F456" s="2">
        <v>1557836.8099999996</v>
      </c>
      <c r="G456" s="16">
        <f t="shared" si="92"/>
        <v>0.10930000045364602</v>
      </c>
      <c r="H456" s="17">
        <f t="shared" si="93"/>
        <v>170271.56403970643</v>
      </c>
    </row>
    <row r="457" spans="1:8" x14ac:dyDescent="0.2">
      <c r="A457" s="4" t="s">
        <v>23</v>
      </c>
      <c r="B457" s="1" t="s">
        <v>24</v>
      </c>
      <c r="D457" s="4" t="s">
        <v>169</v>
      </c>
      <c r="E457" s="1" t="s">
        <v>170</v>
      </c>
      <c r="F457" s="2">
        <v>10515.559999999998</v>
      </c>
      <c r="G457" s="16">
        <f t="shared" si="92"/>
        <v>0.10930000045364602</v>
      </c>
      <c r="H457" s="17">
        <f t="shared" si="93"/>
        <v>1149.3507127703417</v>
      </c>
    </row>
    <row r="458" spans="1:8" x14ac:dyDescent="0.2">
      <c r="A458" s="4" t="s">
        <v>23</v>
      </c>
      <c r="B458" s="1" t="s">
        <v>24</v>
      </c>
      <c r="D458" s="4" t="s">
        <v>179</v>
      </c>
      <c r="E458" s="1" t="s">
        <v>180</v>
      </c>
      <c r="F458" s="2">
        <v>580.27</v>
      </c>
      <c r="G458" s="16">
        <f t="shared" si="92"/>
        <v>0.10930000045364602</v>
      </c>
      <c r="H458" s="17">
        <f t="shared" si="93"/>
        <v>63.423511263237174</v>
      </c>
    </row>
    <row r="459" spans="1:8" ht="13.5" thickBot="1" x14ac:dyDescent="0.25">
      <c r="A459" s="4" t="s">
        <v>291</v>
      </c>
      <c r="F459" s="8">
        <f>SUM(F450:F458)</f>
        <v>-3.1036506698001176E-9</v>
      </c>
      <c r="G459" s="16"/>
      <c r="H459" s="8">
        <f>SUM(H450:H458)</f>
        <v>-3.78690856450703E-10</v>
      </c>
    </row>
    <row r="460" spans="1:8" ht="13.5" thickTop="1" x14ac:dyDescent="0.2"/>
    <row r="461" spans="1:8" ht="13.5" thickBot="1" x14ac:dyDescent="0.25">
      <c r="A461" s="6" t="s">
        <v>0</v>
      </c>
      <c r="B461" s="7" t="s">
        <v>1</v>
      </c>
      <c r="C461" s="6" t="s">
        <v>341</v>
      </c>
      <c r="D461" s="6" t="s">
        <v>2</v>
      </c>
      <c r="E461" s="7" t="s">
        <v>3</v>
      </c>
      <c r="F461" s="6" t="s">
        <v>241</v>
      </c>
      <c r="G461" s="14" t="s">
        <v>362</v>
      </c>
      <c r="H461" s="11" t="s">
        <v>343</v>
      </c>
    </row>
    <row r="462" spans="1:8" x14ac:dyDescent="0.2">
      <c r="A462" s="4" t="s">
        <v>25</v>
      </c>
      <c r="B462" s="1" t="s">
        <v>26</v>
      </c>
      <c r="C462" s="5" t="s">
        <v>347</v>
      </c>
      <c r="D462" s="4" t="s">
        <v>6</v>
      </c>
      <c r="E462" s="1" t="s">
        <v>7</v>
      </c>
      <c r="F462" s="2">
        <v>-969760.0700000003</v>
      </c>
      <c r="G462" s="15">
        <f>H462/F462</f>
        <v>0.10736313364603678</v>
      </c>
      <c r="H462" s="2">
        <v>-104116.48000000001</v>
      </c>
    </row>
    <row r="463" spans="1:8" x14ac:dyDescent="0.2">
      <c r="A463" s="4" t="s">
        <v>25</v>
      </c>
      <c r="B463" s="1" t="s">
        <v>26</v>
      </c>
      <c r="D463" s="4" t="s">
        <v>203</v>
      </c>
      <c r="E463" s="1" t="s">
        <v>204</v>
      </c>
      <c r="F463" s="2">
        <v>420.36</v>
      </c>
      <c r="G463" s="16">
        <f>$G$462</f>
        <v>0.10736313364603678</v>
      </c>
      <c r="H463" s="17">
        <f>F463*G463</f>
        <v>45.131166859448022</v>
      </c>
    </row>
    <row r="464" spans="1:8" x14ac:dyDescent="0.2">
      <c r="A464" s="4" t="s">
        <v>25</v>
      </c>
      <c r="B464" s="1" t="s">
        <v>26</v>
      </c>
      <c r="D464" s="4" t="s">
        <v>115</v>
      </c>
      <c r="E464" s="1" t="s">
        <v>116</v>
      </c>
      <c r="F464" s="2">
        <v>663826.65999999992</v>
      </c>
      <c r="G464" s="16">
        <f t="shared" ref="G464:G467" si="94">$G$462</f>
        <v>0.10736313364603678</v>
      </c>
      <c r="H464" s="17">
        <f t="shared" ref="H464:H467" si="95">F464*G464</f>
        <v>71270.510415382203</v>
      </c>
    </row>
    <row r="465" spans="1:8" x14ac:dyDescent="0.2">
      <c r="A465" s="4" t="s">
        <v>25</v>
      </c>
      <c r="B465" s="1" t="s">
        <v>26</v>
      </c>
      <c r="D465" s="4" t="s">
        <v>165</v>
      </c>
      <c r="E465" s="1" t="s">
        <v>166</v>
      </c>
      <c r="F465" s="2">
        <v>79681.02</v>
      </c>
      <c r="G465" s="16">
        <f t="shared" si="94"/>
        <v>0.10736313364603678</v>
      </c>
      <c r="H465" s="17">
        <f t="shared" si="95"/>
        <v>8554.8039993125294</v>
      </c>
    </row>
    <row r="466" spans="1:8" x14ac:dyDescent="0.2">
      <c r="A466" s="4" t="s">
        <v>25</v>
      </c>
      <c r="B466" s="1" t="s">
        <v>26</v>
      </c>
      <c r="D466" s="4" t="s">
        <v>127</v>
      </c>
      <c r="E466" s="1" t="s">
        <v>128</v>
      </c>
      <c r="F466" s="2">
        <v>225377.11000000004</v>
      </c>
      <c r="G466" s="16">
        <f t="shared" si="94"/>
        <v>0.10736313364603678</v>
      </c>
      <c r="H466" s="17">
        <f t="shared" si="95"/>
        <v>24197.192781687536</v>
      </c>
    </row>
    <row r="467" spans="1:8" x14ac:dyDescent="0.2">
      <c r="A467" s="4" t="s">
        <v>25</v>
      </c>
      <c r="B467" s="1" t="s">
        <v>26</v>
      </c>
      <c r="D467" s="4" t="s">
        <v>179</v>
      </c>
      <c r="E467" s="1" t="s">
        <v>180</v>
      </c>
      <c r="F467" s="2">
        <v>454.89</v>
      </c>
      <c r="G467" s="16">
        <f t="shared" si="94"/>
        <v>0.10736313364603678</v>
      </c>
      <c r="H467" s="17">
        <f t="shared" si="95"/>
        <v>48.838415864245668</v>
      </c>
    </row>
    <row r="468" spans="1:8" ht="13.5" thickBot="1" x14ac:dyDescent="0.25">
      <c r="A468" s="4" t="s">
        <v>292</v>
      </c>
      <c r="F468" s="8">
        <f>SUM(F462:F467)</f>
        <v>-3.0000000332961463E-2</v>
      </c>
      <c r="G468" s="13"/>
      <c r="H468" s="8">
        <f>SUM(H462:H467)</f>
        <v>-3.2208940556515131E-3</v>
      </c>
    </row>
    <row r="469" spans="1:8" ht="13.5" thickTop="1" x14ac:dyDescent="0.2"/>
    <row r="470" spans="1:8" ht="13.5" thickBot="1" x14ac:dyDescent="0.25">
      <c r="A470" s="6" t="s">
        <v>0</v>
      </c>
      <c r="B470" s="7" t="s">
        <v>1</v>
      </c>
      <c r="C470" s="6" t="s">
        <v>341</v>
      </c>
      <c r="D470" s="6" t="s">
        <v>2</v>
      </c>
      <c r="E470" s="7" t="s">
        <v>3</v>
      </c>
      <c r="F470" s="6" t="s">
        <v>241</v>
      </c>
      <c r="G470" s="14" t="s">
        <v>362</v>
      </c>
      <c r="H470" s="11" t="s">
        <v>343</v>
      </c>
    </row>
    <row r="471" spans="1:8" x14ac:dyDescent="0.2">
      <c r="A471" s="4" t="s">
        <v>225</v>
      </c>
      <c r="B471" s="1" t="s">
        <v>226</v>
      </c>
      <c r="C471" s="4" t="s">
        <v>359</v>
      </c>
      <c r="D471" s="4" t="s">
        <v>6</v>
      </c>
      <c r="E471" s="1" t="s">
        <v>7</v>
      </c>
      <c r="F471" s="2">
        <v>-494434.47999999986</v>
      </c>
      <c r="G471" s="15">
        <f>H471/F471</f>
        <v>0</v>
      </c>
      <c r="H471" s="2">
        <v>0</v>
      </c>
    </row>
    <row r="472" spans="1:8" x14ac:dyDescent="0.2">
      <c r="A472" s="4" t="s">
        <v>225</v>
      </c>
      <c r="B472" s="1" t="s">
        <v>226</v>
      </c>
      <c r="D472" s="4" t="s">
        <v>115</v>
      </c>
      <c r="E472" s="1" t="s">
        <v>116</v>
      </c>
      <c r="F472" s="2">
        <v>91141.210000000021</v>
      </c>
      <c r="G472" s="16">
        <f>$G$471</f>
        <v>0</v>
      </c>
      <c r="H472" s="2">
        <f>F472*G472</f>
        <v>0</v>
      </c>
    </row>
    <row r="473" spans="1:8" x14ac:dyDescent="0.2">
      <c r="A473" s="4" t="s">
        <v>225</v>
      </c>
      <c r="B473" s="1" t="s">
        <v>226</v>
      </c>
      <c r="D473" s="4" t="s">
        <v>165</v>
      </c>
      <c r="E473" s="1" t="s">
        <v>166</v>
      </c>
      <c r="F473" s="2">
        <v>3738.25</v>
      </c>
      <c r="G473" s="16">
        <f t="shared" ref="G473:G476" si="96">$G$471</f>
        <v>0</v>
      </c>
      <c r="H473" s="2">
        <f t="shared" ref="H473:H476" si="97">F473*G473</f>
        <v>0</v>
      </c>
    </row>
    <row r="474" spans="1:8" x14ac:dyDescent="0.2">
      <c r="A474" s="4" t="s">
        <v>225</v>
      </c>
      <c r="B474" s="1" t="s">
        <v>226</v>
      </c>
      <c r="D474" s="4" t="s">
        <v>127</v>
      </c>
      <c r="E474" s="1" t="s">
        <v>128</v>
      </c>
      <c r="F474" s="2">
        <v>400206.7</v>
      </c>
      <c r="G474" s="16">
        <f t="shared" si="96"/>
        <v>0</v>
      </c>
      <c r="H474" s="2">
        <f t="shared" si="97"/>
        <v>0</v>
      </c>
    </row>
    <row r="475" spans="1:8" x14ac:dyDescent="0.2">
      <c r="A475" s="4" t="s">
        <v>225</v>
      </c>
      <c r="B475" s="1" t="s">
        <v>226</v>
      </c>
      <c r="D475" s="4" t="s">
        <v>169</v>
      </c>
      <c r="E475" s="1" t="s">
        <v>170</v>
      </c>
      <c r="F475" s="2">
        <v>-1131.73</v>
      </c>
      <c r="G475" s="16">
        <f t="shared" si="96"/>
        <v>0</v>
      </c>
      <c r="H475" s="2">
        <f t="shared" si="97"/>
        <v>0</v>
      </c>
    </row>
    <row r="476" spans="1:8" x14ac:dyDescent="0.2">
      <c r="A476" s="4" t="s">
        <v>225</v>
      </c>
      <c r="B476" s="1" t="s">
        <v>226</v>
      </c>
      <c r="D476" s="4" t="s">
        <v>179</v>
      </c>
      <c r="E476" s="1" t="s">
        <v>180</v>
      </c>
      <c r="F476" s="2">
        <v>480.03</v>
      </c>
      <c r="G476" s="16">
        <f t="shared" si="96"/>
        <v>0</v>
      </c>
      <c r="H476" s="2">
        <f t="shared" si="97"/>
        <v>0</v>
      </c>
    </row>
    <row r="477" spans="1:8" ht="13.5" thickBot="1" x14ac:dyDescent="0.25">
      <c r="A477" s="4" t="s">
        <v>293</v>
      </c>
      <c r="F477" s="8">
        <f>SUM(F471:F476)</f>
        <v>-1.9999999832407411E-2</v>
      </c>
      <c r="G477" s="13"/>
      <c r="H477" s="8">
        <f>SUM(H471:H476)</f>
        <v>0</v>
      </c>
    </row>
    <row r="478" spans="1:8" ht="13.5" thickTop="1" x14ac:dyDescent="0.2"/>
    <row r="479" spans="1:8" ht="13.5" thickBot="1" x14ac:dyDescent="0.25">
      <c r="A479" s="6" t="s">
        <v>0</v>
      </c>
      <c r="B479" s="7" t="s">
        <v>1</v>
      </c>
      <c r="C479" s="6" t="s">
        <v>341</v>
      </c>
      <c r="D479" s="6" t="s">
        <v>2</v>
      </c>
      <c r="E479" s="7" t="s">
        <v>3</v>
      </c>
      <c r="F479" s="6" t="s">
        <v>241</v>
      </c>
      <c r="G479" s="14" t="s">
        <v>362</v>
      </c>
      <c r="H479" s="11" t="s">
        <v>343</v>
      </c>
    </row>
    <row r="480" spans="1:8" x14ac:dyDescent="0.2">
      <c r="A480" s="4" t="s">
        <v>148</v>
      </c>
      <c r="B480" s="1" t="s">
        <v>149</v>
      </c>
      <c r="C480" s="4" t="s">
        <v>351</v>
      </c>
      <c r="D480" s="4" t="s">
        <v>6</v>
      </c>
      <c r="E480" s="1" t="s">
        <v>7</v>
      </c>
      <c r="F480" s="2">
        <v>-783392.38</v>
      </c>
      <c r="G480" s="15">
        <f>H480/F480</f>
        <v>0.10930000365844762</v>
      </c>
      <c r="H480" s="2">
        <v>-85624.79</v>
      </c>
    </row>
    <row r="481" spans="1:8" x14ac:dyDescent="0.2">
      <c r="A481" s="4" t="s">
        <v>148</v>
      </c>
      <c r="B481" s="1" t="s">
        <v>149</v>
      </c>
      <c r="D481" s="4" t="s">
        <v>123</v>
      </c>
      <c r="E481" s="1" t="s">
        <v>124</v>
      </c>
      <c r="F481" s="2">
        <v>100.5</v>
      </c>
      <c r="G481" s="16">
        <f>$G$480</f>
        <v>0.10930000365844762</v>
      </c>
      <c r="H481" s="17">
        <f>F481*G481</f>
        <v>10.984650367673986</v>
      </c>
    </row>
    <row r="482" spans="1:8" x14ac:dyDescent="0.2">
      <c r="A482" s="4" t="s">
        <v>148</v>
      </c>
      <c r="B482" s="1" t="s">
        <v>149</v>
      </c>
      <c r="D482" s="4" t="s">
        <v>203</v>
      </c>
      <c r="E482" s="1" t="s">
        <v>204</v>
      </c>
      <c r="F482" s="2">
        <v>108367.64999999998</v>
      </c>
      <c r="G482" s="16">
        <f t="shared" ref="G482:G486" si="98">$G$480</f>
        <v>0.10930000365844762</v>
      </c>
      <c r="H482" s="17">
        <f t="shared" ref="H482:H486" si="99">F482*G482</f>
        <v>11844.584541457369</v>
      </c>
    </row>
    <row r="483" spans="1:8" x14ac:dyDescent="0.2">
      <c r="A483" s="4" t="s">
        <v>148</v>
      </c>
      <c r="B483" s="1" t="s">
        <v>149</v>
      </c>
      <c r="D483" s="4" t="s">
        <v>115</v>
      </c>
      <c r="E483" s="1" t="s">
        <v>116</v>
      </c>
      <c r="F483" s="2">
        <v>373282.74000000005</v>
      </c>
      <c r="G483" s="16">
        <f t="shared" si="98"/>
        <v>0.10930000365844762</v>
      </c>
      <c r="H483" s="17">
        <f t="shared" si="99"/>
        <v>40799.804847635358</v>
      </c>
    </row>
    <row r="484" spans="1:8" x14ac:dyDescent="0.2">
      <c r="A484" s="4" t="s">
        <v>148</v>
      </c>
      <c r="B484" s="1" t="s">
        <v>149</v>
      </c>
      <c r="D484" s="4" t="s">
        <v>165</v>
      </c>
      <c r="E484" s="1" t="s">
        <v>166</v>
      </c>
      <c r="F484" s="2">
        <v>139533.40000000002</v>
      </c>
      <c r="G484" s="16">
        <f t="shared" si="98"/>
        <v>0.10930000365844762</v>
      </c>
      <c r="H484" s="17">
        <f t="shared" si="99"/>
        <v>15251.001130475637</v>
      </c>
    </row>
    <row r="485" spans="1:8" x14ac:dyDescent="0.2">
      <c r="A485" s="4" t="s">
        <v>148</v>
      </c>
      <c r="B485" s="1" t="s">
        <v>149</v>
      </c>
      <c r="D485" s="4" t="s">
        <v>127</v>
      </c>
      <c r="E485" s="1" t="s">
        <v>128</v>
      </c>
      <c r="F485" s="2">
        <v>160077.78999999998</v>
      </c>
      <c r="G485" s="16">
        <f t="shared" si="98"/>
        <v>0.10930000365844762</v>
      </c>
      <c r="H485" s="17">
        <f t="shared" si="99"/>
        <v>17496.503032636207</v>
      </c>
    </row>
    <row r="486" spans="1:8" x14ac:dyDescent="0.2">
      <c r="A486" s="4" t="s">
        <v>148</v>
      </c>
      <c r="B486" s="1" t="s">
        <v>149</v>
      </c>
      <c r="D486" s="4" t="s">
        <v>179</v>
      </c>
      <c r="E486" s="1" t="s">
        <v>180</v>
      </c>
      <c r="F486" s="2">
        <v>2030.3100000000002</v>
      </c>
      <c r="G486" s="16">
        <f t="shared" si="98"/>
        <v>0.10930000365844762</v>
      </c>
      <c r="H486" s="17">
        <f t="shared" si="99"/>
        <v>221.9128904277828</v>
      </c>
    </row>
    <row r="487" spans="1:8" ht="13.5" thickBot="1" x14ac:dyDescent="0.25">
      <c r="A487" s="4" t="s">
        <v>294</v>
      </c>
      <c r="F487" s="8">
        <f>SUM(F480:F486)</f>
        <v>1.0000000070021997E-2</v>
      </c>
      <c r="G487" s="13"/>
      <c r="H487" s="8">
        <f>SUM(H480:H486)</f>
        <v>1.0930000285895858E-3</v>
      </c>
    </row>
    <row r="488" spans="1:8" ht="13.5" thickTop="1" x14ac:dyDescent="0.2"/>
    <row r="489" spans="1:8" ht="13.5" thickBot="1" x14ac:dyDescent="0.25">
      <c r="A489" s="6" t="s">
        <v>0</v>
      </c>
      <c r="B489" s="7" t="s">
        <v>1</v>
      </c>
      <c r="C489" s="6" t="s">
        <v>341</v>
      </c>
      <c r="D489" s="6" t="s">
        <v>2</v>
      </c>
      <c r="E489" s="7" t="s">
        <v>3</v>
      </c>
      <c r="F489" s="6" t="s">
        <v>241</v>
      </c>
      <c r="G489" s="14" t="s">
        <v>362</v>
      </c>
      <c r="H489" s="11" t="s">
        <v>343</v>
      </c>
    </row>
    <row r="490" spans="1:8" x14ac:dyDescent="0.2">
      <c r="A490" s="4" t="s">
        <v>31</v>
      </c>
      <c r="B490" s="1" t="s">
        <v>32</v>
      </c>
      <c r="C490" s="4" t="s">
        <v>351</v>
      </c>
      <c r="D490" s="4" t="s">
        <v>6</v>
      </c>
      <c r="E490" s="1" t="s">
        <v>7</v>
      </c>
      <c r="F490" s="2">
        <v>-3025453.419999999</v>
      </c>
      <c r="G490" s="15">
        <f>H490/F490</f>
        <v>0.10930000039465163</v>
      </c>
      <c r="H490" s="2">
        <v>-330682.06</v>
      </c>
    </row>
    <row r="491" spans="1:8" x14ac:dyDescent="0.2">
      <c r="A491" s="4" t="s">
        <v>31</v>
      </c>
      <c r="B491" s="1" t="s">
        <v>32</v>
      </c>
      <c r="D491" s="4" t="s">
        <v>123</v>
      </c>
      <c r="E491" s="1" t="s">
        <v>124</v>
      </c>
      <c r="F491" s="2">
        <v>607.86</v>
      </c>
      <c r="G491" s="16">
        <f>$G$490</f>
        <v>0.10930000039465163</v>
      </c>
      <c r="H491" s="17">
        <f>F491*G491</f>
        <v>66.439098239892942</v>
      </c>
    </row>
    <row r="492" spans="1:8" x14ac:dyDescent="0.2">
      <c r="A492" s="4" t="s">
        <v>31</v>
      </c>
      <c r="B492" s="1" t="s">
        <v>32</v>
      </c>
      <c r="D492" s="4" t="s">
        <v>203</v>
      </c>
      <c r="E492" s="1" t="s">
        <v>204</v>
      </c>
      <c r="F492" s="2">
        <v>49064.82</v>
      </c>
      <c r="G492" s="16">
        <f t="shared" ref="G492:G498" si="100">$G$490</f>
        <v>0.10930000039465163</v>
      </c>
      <c r="H492" s="17">
        <f t="shared" ref="H492:H498" si="101">F492*G492</f>
        <v>5362.7848453635106</v>
      </c>
    </row>
    <row r="493" spans="1:8" x14ac:dyDescent="0.2">
      <c r="A493" s="4" t="s">
        <v>31</v>
      </c>
      <c r="B493" s="1" t="s">
        <v>32</v>
      </c>
      <c r="D493" s="4" t="s">
        <v>115</v>
      </c>
      <c r="E493" s="1" t="s">
        <v>116</v>
      </c>
      <c r="F493" s="2">
        <v>1076749.2000000002</v>
      </c>
      <c r="G493" s="16">
        <f t="shared" si="100"/>
        <v>0.10930000039465163</v>
      </c>
      <c r="H493" s="17">
        <f t="shared" si="101"/>
        <v>117688.68798494084</v>
      </c>
    </row>
    <row r="494" spans="1:8" x14ac:dyDescent="0.2">
      <c r="A494" s="4" t="s">
        <v>31</v>
      </c>
      <c r="B494" s="1" t="s">
        <v>32</v>
      </c>
      <c r="D494" s="4" t="s">
        <v>165</v>
      </c>
      <c r="E494" s="1" t="s">
        <v>166</v>
      </c>
      <c r="F494" s="2">
        <v>363918.0799999999</v>
      </c>
      <c r="G494" s="16">
        <f t="shared" si="100"/>
        <v>0.10930000039465163</v>
      </c>
      <c r="H494" s="17">
        <f t="shared" si="101"/>
        <v>39776.246287620852</v>
      </c>
    </row>
    <row r="495" spans="1:8" x14ac:dyDescent="0.2">
      <c r="A495" s="4" t="s">
        <v>31</v>
      </c>
      <c r="B495" s="1" t="s">
        <v>32</v>
      </c>
      <c r="D495" s="4" t="s">
        <v>201</v>
      </c>
      <c r="E495" s="1" t="s">
        <v>202</v>
      </c>
      <c r="F495" s="2">
        <v>278.89</v>
      </c>
      <c r="G495" s="16">
        <f t="shared" si="100"/>
        <v>0.10930000039465163</v>
      </c>
      <c r="H495" s="17">
        <f t="shared" si="101"/>
        <v>30.48267711006439</v>
      </c>
    </row>
    <row r="496" spans="1:8" x14ac:dyDescent="0.2">
      <c r="A496" s="4" t="s">
        <v>31</v>
      </c>
      <c r="B496" s="1" t="s">
        <v>32</v>
      </c>
      <c r="D496" s="4" t="s">
        <v>127</v>
      </c>
      <c r="E496" s="1" t="s">
        <v>128</v>
      </c>
      <c r="F496" s="2">
        <v>556136.46000000008</v>
      </c>
      <c r="G496" s="16">
        <f t="shared" si="100"/>
        <v>0.10930000039465163</v>
      </c>
      <c r="H496" s="17">
        <f t="shared" si="101"/>
        <v>60785.715297480165</v>
      </c>
    </row>
    <row r="497" spans="1:8" x14ac:dyDescent="0.2">
      <c r="A497" s="4" t="s">
        <v>31</v>
      </c>
      <c r="B497" s="1" t="s">
        <v>32</v>
      </c>
      <c r="D497" s="4" t="s">
        <v>169</v>
      </c>
      <c r="E497" s="1" t="s">
        <v>170</v>
      </c>
      <c r="F497" s="2">
        <v>976867.22</v>
      </c>
      <c r="G497" s="16">
        <f t="shared" si="100"/>
        <v>0.10930000039465163</v>
      </c>
      <c r="H497" s="17">
        <f t="shared" si="101"/>
        <v>106771.58753152224</v>
      </c>
    </row>
    <row r="498" spans="1:8" x14ac:dyDescent="0.2">
      <c r="A498" s="4" t="s">
        <v>31</v>
      </c>
      <c r="B498" s="1" t="s">
        <v>32</v>
      </c>
      <c r="D498" s="4" t="s">
        <v>179</v>
      </c>
      <c r="E498" s="1" t="s">
        <v>180</v>
      </c>
      <c r="F498" s="2">
        <v>1830.9</v>
      </c>
      <c r="G498" s="16">
        <f t="shared" si="100"/>
        <v>0.10930000039465163</v>
      </c>
      <c r="H498" s="17">
        <f t="shared" si="101"/>
        <v>200.11737072256767</v>
      </c>
    </row>
    <row r="499" spans="1:8" ht="13.5" thickBot="1" x14ac:dyDescent="0.25">
      <c r="A499" s="4" t="s">
        <v>295</v>
      </c>
      <c r="F499" s="8">
        <f>SUM(F490:F498)</f>
        <v>1.0000000684613042E-2</v>
      </c>
      <c r="G499" s="13"/>
      <c r="H499" s="8">
        <f>SUM(H490:H498)</f>
        <v>1.0930001295719194E-3</v>
      </c>
    </row>
    <row r="500" spans="1:8" ht="13.5" thickTop="1" x14ac:dyDescent="0.2"/>
    <row r="501" spans="1:8" ht="13.5" thickBot="1" x14ac:dyDescent="0.25">
      <c r="A501" s="6" t="s">
        <v>0</v>
      </c>
      <c r="B501" s="7" t="s">
        <v>1</v>
      </c>
      <c r="C501" s="6" t="s">
        <v>341</v>
      </c>
      <c r="D501" s="6" t="s">
        <v>2</v>
      </c>
      <c r="E501" s="7" t="s">
        <v>3</v>
      </c>
      <c r="F501" s="6" t="s">
        <v>241</v>
      </c>
      <c r="G501" s="14" t="s">
        <v>362</v>
      </c>
      <c r="H501" s="11" t="s">
        <v>343</v>
      </c>
    </row>
    <row r="502" spans="1:8" x14ac:dyDescent="0.2">
      <c r="A502" s="4" t="s">
        <v>33</v>
      </c>
      <c r="B502" s="1" t="s">
        <v>34</v>
      </c>
      <c r="C502" s="5" t="s">
        <v>348</v>
      </c>
      <c r="D502" s="4" t="s">
        <v>6</v>
      </c>
      <c r="E502" s="1" t="s">
        <v>7</v>
      </c>
      <c r="F502" s="2">
        <v>-2790712.6700000004</v>
      </c>
      <c r="G502" s="15">
        <f>H502/F502</f>
        <v>0.10438855032682386</v>
      </c>
      <c r="H502" s="2">
        <v>-291318.45</v>
      </c>
    </row>
    <row r="503" spans="1:8" x14ac:dyDescent="0.2">
      <c r="A503" s="4" t="s">
        <v>33</v>
      </c>
      <c r="B503" s="1" t="s">
        <v>34</v>
      </c>
      <c r="D503" s="4" t="s">
        <v>203</v>
      </c>
      <c r="E503" s="1" t="s">
        <v>204</v>
      </c>
      <c r="F503" s="2">
        <v>455241.03999999992</v>
      </c>
      <c r="G503" s="16">
        <f>$G$502</f>
        <v>0.10438855032682386</v>
      </c>
      <c r="H503" s="17">
        <f>F503*G503</f>
        <v>47521.952214875622</v>
      </c>
    </row>
    <row r="504" spans="1:8" x14ac:dyDescent="0.2">
      <c r="A504" s="4" t="s">
        <v>33</v>
      </c>
      <c r="B504" s="1" t="s">
        <v>34</v>
      </c>
      <c r="D504" s="4" t="s">
        <v>115</v>
      </c>
      <c r="E504" s="1" t="s">
        <v>116</v>
      </c>
      <c r="F504" s="2">
        <v>1183513.04</v>
      </c>
      <c r="G504" s="16">
        <f t="shared" ref="G504:G507" si="102">$G$502</f>
        <v>0.10438855032682386</v>
      </c>
      <c r="H504" s="17">
        <f t="shared" ref="H504:H507" si="103">F504*G504</f>
        <v>123545.21053849231</v>
      </c>
    </row>
    <row r="505" spans="1:8" x14ac:dyDescent="0.2">
      <c r="A505" s="4" t="s">
        <v>33</v>
      </c>
      <c r="B505" s="1" t="s">
        <v>34</v>
      </c>
      <c r="D505" s="4" t="s">
        <v>165</v>
      </c>
      <c r="E505" s="1" t="s">
        <v>166</v>
      </c>
      <c r="F505" s="2">
        <v>513575.27</v>
      </c>
      <c r="G505" s="16">
        <f t="shared" si="102"/>
        <v>0.10438855032682386</v>
      </c>
      <c r="H505" s="17">
        <f t="shared" si="103"/>
        <v>53611.377919007151</v>
      </c>
    </row>
    <row r="506" spans="1:8" x14ac:dyDescent="0.2">
      <c r="A506" s="4" t="s">
        <v>33</v>
      </c>
      <c r="B506" s="1" t="s">
        <v>34</v>
      </c>
      <c r="D506" s="4" t="s">
        <v>127</v>
      </c>
      <c r="E506" s="1" t="s">
        <v>128</v>
      </c>
      <c r="F506" s="2">
        <v>636031.7100000002</v>
      </c>
      <c r="G506" s="16">
        <f t="shared" si="102"/>
        <v>0.10438855032682386</v>
      </c>
      <c r="H506" s="17">
        <f t="shared" si="103"/>
        <v>66394.428168790851</v>
      </c>
    </row>
    <row r="507" spans="1:8" x14ac:dyDescent="0.2">
      <c r="A507" s="4" t="s">
        <v>33</v>
      </c>
      <c r="B507" s="1" t="s">
        <v>34</v>
      </c>
      <c r="D507" s="4" t="s">
        <v>179</v>
      </c>
      <c r="E507" s="1" t="s">
        <v>180</v>
      </c>
      <c r="F507" s="2">
        <v>2351.6</v>
      </c>
      <c r="G507" s="16">
        <f t="shared" si="102"/>
        <v>0.10438855032682386</v>
      </c>
      <c r="H507" s="17">
        <f t="shared" si="103"/>
        <v>245.48011494855896</v>
      </c>
    </row>
    <row r="508" spans="1:8" ht="13.5" thickBot="1" x14ac:dyDescent="0.25">
      <c r="A508" s="4" t="s">
        <v>296</v>
      </c>
      <c r="F508" s="8">
        <f>SUM(F502:F507)</f>
        <v>-1.0000000102536433E-2</v>
      </c>
      <c r="G508" s="13"/>
      <c r="H508" s="8">
        <f>SUM(H502:H507)</f>
        <v>-1.0438855373138267E-3</v>
      </c>
    </row>
    <row r="509" spans="1:8" ht="13.5" thickTop="1" x14ac:dyDescent="0.2"/>
    <row r="510" spans="1:8" ht="13.5" thickBot="1" x14ac:dyDescent="0.25">
      <c r="A510" s="6" t="s">
        <v>0</v>
      </c>
      <c r="B510" s="7" t="s">
        <v>1</v>
      </c>
      <c r="C510" s="6" t="s">
        <v>341</v>
      </c>
      <c r="D510" s="6" t="s">
        <v>2</v>
      </c>
      <c r="E510" s="7" t="s">
        <v>3</v>
      </c>
      <c r="F510" s="6" t="s">
        <v>241</v>
      </c>
      <c r="G510" s="14" t="s">
        <v>362</v>
      </c>
      <c r="H510" s="11" t="s">
        <v>343</v>
      </c>
    </row>
    <row r="511" spans="1:8" x14ac:dyDescent="0.2">
      <c r="A511" s="4" t="s">
        <v>197</v>
      </c>
      <c r="B511" s="1" t="s">
        <v>198</v>
      </c>
      <c r="C511" s="4" t="s">
        <v>351</v>
      </c>
      <c r="D511" s="4" t="s">
        <v>6</v>
      </c>
      <c r="E511" s="1" t="s">
        <v>7</v>
      </c>
      <c r="F511" s="2">
        <v>-5697135.6900000004</v>
      </c>
      <c r="G511" s="15">
        <f>H511/F511</f>
        <v>0.10929999632850589</v>
      </c>
      <c r="H511" s="2">
        <v>-622696.90999999992</v>
      </c>
    </row>
    <row r="512" spans="1:8" x14ac:dyDescent="0.2">
      <c r="A512" s="4" t="s">
        <v>197</v>
      </c>
      <c r="B512" s="1" t="s">
        <v>198</v>
      </c>
      <c r="D512" s="4" t="s">
        <v>209</v>
      </c>
      <c r="E512" s="1" t="s">
        <v>210</v>
      </c>
      <c r="F512" s="2">
        <v>343.84</v>
      </c>
      <c r="G512" s="16">
        <f>$G$511</f>
        <v>0.10929999632850589</v>
      </c>
      <c r="H512" s="17">
        <f>F512*G512</f>
        <v>37.581710737593461</v>
      </c>
    </row>
    <row r="513" spans="1:8" x14ac:dyDescent="0.2">
      <c r="A513" s="4" t="s">
        <v>197</v>
      </c>
      <c r="B513" s="1" t="s">
        <v>198</v>
      </c>
      <c r="D513" s="4" t="s">
        <v>217</v>
      </c>
      <c r="E513" s="1" t="s">
        <v>218</v>
      </c>
      <c r="F513" s="2">
        <v>6983.1100000000006</v>
      </c>
      <c r="G513" s="16">
        <f t="shared" ref="G513:G519" si="104">$G$511</f>
        <v>0.10929999632850589</v>
      </c>
      <c r="H513" s="17">
        <f t="shared" ref="H513:H519" si="105">F513*G513</f>
        <v>763.25389736155284</v>
      </c>
    </row>
    <row r="514" spans="1:8" x14ac:dyDescent="0.2">
      <c r="A514" s="4" t="s">
        <v>197</v>
      </c>
      <c r="B514" s="1" t="s">
        <v>198</v>
      </c>
      <c r="D514" s="4" t="s">
        <v>123</v>
      </c>
      <c r="E514" s="1" t="s">
        <v>124</v>
      </c>
      <c r="F514" s="2">
        <v>823021.76000000013</v>
      </c>
      <c r="G514" s="16">
        <f t="shared" si="104"/>
        <v>0.10929999632850589</v>
      </c>
      <c r="H514" s="17">
        <f t="shared" si="105"/>
        <v>89956.275346280469</v>
      </c>
    </row>
    <row r="515" spans="1:8" x14ac:dyDescent="0.2">
      <c r="A515" s="4" t="s">
        <v>197</v>
      </c>
      <c r="B515" s="1" t="s">
        <v>198</v>
      </c>
      <c r="D515" s="4" t="s">
        <v>203</v>
      </c>
      <c r="E515" s="1" t="s">
        <v>204</v>
      </c>
      <c r="F515" s="2">
        <v>2951814.0999999996</v>
      </c>
      <c r="G515" s="16">
        <f t="shared" si="104"/>
        <v>0.10929999632850589</v>
      </c>
      <c r="H515" s="17">
        <f t="shared" si="105"/>
        <v>322633.27029243187</v>
      </c>
    </row>
    <row r="516" spans="1:8" x14ac:dyDescent="0.2">
      <c r="A516" s="4" t="s">
        <v>197</v>
      </c>
      <c r="B516" s="1" t="s">
        <v>198</v>
      </c>
      <c r="D516" s="4" t="s">
        <v>165</v>
      </c>
      <c r="E516" s="1" t="s">
        <v>166</v>
      </c>
      <c r="F516" s="2">
        <v>664376.22999999952</v>
      </c>
      <c r="G516" s="16">
        <f t="shared" si="104"/>
        <v>0.10929999632850589</v>
      </c>
      <c r="H516" s="17">
        <f t="shared" si="105"/>
        <v>72616.319499746533</v>
      </c>
    </row>
    <row r="517" spans="1:8" x14ac:dyDescent="0.2">
      <c r="A517" s="4" t="s">
        <v>197</v>
      </c>
      <c r="B517" s="1" t="s">
        <v>198</v>
      </c>
      <c r="D517" s="4" t="s">
        <v>167</v>
      </c>
      <c r="E517" s="1" t="s">
        <v>168</v>
      </c>
      <c r="F517" s="2">
        <v>2977.8599999999997</v>
      </c>
      <c r="G517" s="16">
        <f t="shared" si="104"/>
        <v>0.10929999632850589</v>
      </c>
      <c r="H517" s="17">
        <f t="shared" si="105"/>
        <v>325.48008706680451</v>
      </c>
    </row>
    <row r="518" spans="1:8" x14ac:dyDescent="0.2">
      <c r="A518" s="4" t="s">
        <v>197</v>
      </c>
      <c r="B518" s="1" t="s">
        <v>198</v>
      </c>
      <c r="D518" s="4" t="s">
        <v>127</v>
      </c>
      <c r="E518" s="1" t="s">
        <v>128</v>
      </c>
      <c r="F518" s="2">
        <v>1246022.0000000002</v>
      </c>
      <c r="G518" s="16">
        <f t="shared" si="104"/>
        <v>0.10929999632850589</v>
      </c>
      <c r="H518" s="17">
        <f t="shared" si="105"/>
        <v>136190.20002523757</v>
      </c>
    </row>
    <row r="519" spans="1:8" x14ac:dyDescent="0.2">
      <c r="A519" s="4" t="s">
        <v>197</v>
      </c>
      <c r="B519" s="1" t="s">
        <v>198</v>
      </c>
      <c r="D519" s="4" t="s">
        <v>179</v>
      </c>
      <c r="E519" s="1" t="s">
        <v>180</v>
      </c>
      <c r="F519" s="2">
        <v>1596.7800000000002</v>
      </c>
      <c r="G519" s="16">
        <f t="shared" si="104"/>
        <v>0.10929999632850589</v>
      </c>
      <c r="H519" s="17">
        <f t="shared" si="105"/>
        <v>174.52804813743165</v>
      </c>
    </row>
    <row r="520" spans="1:8" ht="13.5" thickBot="1" x14ac:dyDescent="0.25">
      <c r="A520" s="4" t="s">
        <v>297</v>
      </c>
      <c r="F520" s="8">
        <f>SUM(F511:F519)</f>
        <v>-1.0000000968375389E-2</v>
      </c>
      <c r="G520" s="13"/>
      <c r="H520" s="8">
        <f>SUM(H511:H519)</f>
        <v>-1.0930001485007779E-3</v>
      </c>
    </row>
    <row r="521" spans="1:8" ht="13.5" thickTop="1" x14ac:dyDescent="0.2"/>
    <row r="522" spans="1:8" ht="13.5" thickBot="1" x14ac:dyDescent="0.25">
      <c r="A522" s="6" t="s">
        <v>0</v>
      </c>
      <c r="B522" s="7" t="s">
        <v>1</v>
      </c>
      <c r="C522" s="6" t="s">
        <v>341</v>
      </c>
      <c r="D522" s="6" t="s">
        <v>2</v>
      </c>
      <c r="E522" s="7" t="s">
        <v>3</v>
      </c>
      <c r="F522" s="6" t="s">
        <v>241</v>
      </c>
      <c r="G522" s="14" t="s">
        <v>362</v>
      </c>
      <c r="H522" s="11" t="s">
        <v>343</v>
      </c>
    </row>
    <row r="523" spans="1:8" x14ac:dyDescent="0.2">
      <c r="A523" s="4" t="s">
        <v>35</v>
      </c>
      <c r="B523" s="1" t="s">
        <v>36</v>
      </c>
      <c r="C523" s="5" t="s">
        <v>348</v>
      </c>
      <c r="D523" s="4" t="s">
        <v>6</v>
      </c>
      <c r="E523" s="1" t="s">
        <v>7</v>
      </c>
      <c r="F523" s="2">
        <v>-1465755.8100000003</v>
      </c>
      <c r="G523" s="15">
        <f>H523/F523</f>
        <v>0.10439934739197791</v>
      </c>
      <c r="H523" s="2">
        <v>-153023.95000000001</v>
      </c>
    </row>
    <row r="524" spans="1:8" x14ac:dyDescent="0.2">
      <c r="A524" s="4" t="s">
        <v>35</v>
      </c>
      <c r="B524" s="1" t="s">
        <v>36</v>
      </c>
      <c r="D524" s="4" t="s">
        <v>115</v>
      </c>
      <c r="E524" s="1" t="s">
        <v>116</v>
      </c>
      <c r="F524" s="2">
        <v>516545.20999999996</v>
      </c>
      <c r="G524" s="16">
        <f>$G$523</f>
        <v>0.10439934739197791</v>
      </c>
      <c r="H524" s="17">
        <f>F524*G524</f>
        <v>53926.982822452177</v>
      </c>
    </row>
    <row r="525" spans="1:8" x14ac:dyDescent="0.2">
      <c r="A525" s="4" t="s">
        <v>35</v>
      </c>
      <c r="B525" s="1" t="s">
        <v>36</v>
      </c>
      <c r="D525" s="4" t="s">
        <v>165</v>
      </c>
      <c r="E525" s="1" t="s">
        <v>166</v>
      </c>
      <c r="F525" s="2">
        <v>555322.8600000001</v>
      </c>
      <c r="G525" s="16">
        <f t="shared" ref="G525:G528" si="106">$G$523</f>
        <v>0.10439934739197791</v>
      </c>
      <c r="H525" s="17">
        <f t="shared" ref="H525:H528" si="107">F525*G525</f>
        <v>57975.344175846723</v>
      </c>
    </row>
    <row r="526" spans="1:8" x14ac:dyDescent="0.2">
      <c r="A526" s="4" t="s">
        <v>35</v>
      </c>
      <c r="B526" s="1" t="s">
        <v>36</v>
      </c>
      <c r="D526" s="4" t="s">
        <v>219</v>
      </c>
      <c r="E526" s="1" t="s">
        <v>220</v>
      </c>
      <c r="F526" s="2">
        <v>33750</v>
      </c>
      <c r="G526" s="16">
        <f t="shared" si="106"/>
        <v>0.10439934739197791</v>
      </c>
      <c r="H526" s="17">
        <f t="shared" si="107"/>
        <v>3523.4779744792545</v>
      </c>
    </row>
    <row r="527" spans="1:8" x14ac:dyDescent="0.2">
      <c r="A527" s="4" t="s">
        <v>35</v>
      </c>
      <c r="B527" s="1" t="s">
        <v>36</v>
      </c>
      <c r="D527" s="4" t="s">
        <v>127</v>
      </c>
      <c r="E527" s="1" t="s">
        <v>128</v>
      </c>
      <c r="F527" s="2">
        <v>359690.4</v>
      </c>
      <c r="G527" s="16">
        <f t="shared" si="106"/>
        <v>0.10439934739197791</v>
      </c>
      <c r="H527" s="17">
        <f t="shared" si="107"/>
        <v>37551.443023159496</v>
      </c>
    </row>
    <row r="528" spans="1:8" x14ac:dyDescent="0.2">
      <c r="A528" s="4" t="s">
        <v>35</v>
      </c>
      <c r="B528" s="1" t="s">
        <v>36</v>
      </c>
      <c r="D528" s="4" t="s">
        <v>179</v>
      </c>
      <c r="E528" s="1" t="s">
        <v>180</v>
      </c>
      <c r="F528" s="2">
        <v>447.35</v>
      </c>
      <c r="G528" s="16">
        <f t="shared" si="106"/>
        <v>0.10439934739197791</v>
      </c>
      <c r="H528" s="17">
        <f t="shared" si="107"/>
        <v>46.703048055801318</v>
      </c>
    </row>
    <row r="529" spans="1:8" ht="13.5" thickBot="1" x14ac:dyDescent="0.25">
      <c r="A529" s="4" t="s">
        <v>298</v>
      </c>
      <c r="F529" s="8">
        <f>SUM(F523:F528)</f>
        <v>9.9999997997883838E-3</v>
      </c>
      <c r="G529" s="13"/>
      <c r="H529" s="8">
        <f>SUM(H523:H528)</f>
        <v>1.0439934402342033E-3</v>
      </c>
    </row>
    <row r="530" spans="1:8" ht="13.5" thickTop="1" x14ac:dyDescent="0.2"/>
    <row r="531" spans="1:8" ht="13.5" thickBot="1" x14ac:dyDescent="0.25">
      <c r="A531" s="6" t="s">
        <v>0</v>
      </c>
      <c r="B531" s="7" t="s">
        <v>1</v>
      </c>
      <c r="C531" s="6" t="s">
        <v>341</v>
      </c>
      <c r="D531" s="6" t="s">
        <v>2</v>
      </c>
      <c r="E531" s="7" t="s">
        <v>3</v>
      </c>
      <c r="F531" s="6" t="s">
        <v>241</v>
      </c>
      <c r="G531" s="14" t="s">
        <v>362</v>
      </c>
      <c r="H531" s="11" t="s">
        <v>343</v>
      </c>
    </row>
    <row r="532" spans="1:8" x14ac:dyDescent="0.2">
      <c r="A532" s="4" t="s">
        <v>129</v>
      </c>
      <c r="B532" s="1" t="s">
        <v>130</v>
      </c>
      <c r="C532" s="5" t="s">
        <v>347</v>
      </c>
      <c r="D532" s="4" t="s">
        <v>6</v>
      </c>
      <c r="E532" s="1" t="s">
        <v>7</v>
      </c>
      <c r="F532" s="2">
        <v>-1095172.8299999998</v>
      </c>
      <c r="G532" s="15">
        <f>H532/F532</f>
        <v>0.10348226042094197</v>
      </c>
      <c r="H532" s="2">
        <v>-113330.95999999999</v>
      </c>
    </row>
    <row r="533" spans="1:8" x14ac:dyDescent="0.2">
      <c r="A533" s="4" t="s">
        <v>129</v>
      </c>
      <c r="B533" s="1" t="s">
        <v>130</v>
      </c>
      <c r="D533" s="4" t="s">
        <v>115</v>
      </c>
      <c r="E533" s="1" t="s">
        <v>116</v>
      </c>
      <c r="F533" s="2">
        <v>594563.35</v>
      </c>
      <c r="G533" s="16">
        <f>$G$532</f>
        <v>0.10348226042094197</v>
      </c>
      <c r="H533" s="17">
        <f>F533*G533</f>
        <v>61526.759421447663</v>
      </c>
    </row>
    <row r="534" spans="1:8" x14ac:dyDescent="0.2">
      <c r="A534" s="4" t="s">
        <v>129</v>
      </c>
      <c r="B534" s="1" t="s">
        <v>130</v>
      </c>
      <c r="D534" s="4" t="s">
        <v>165</v>
      </c>
      <c r="E534" s="1" t="s">
        <v>166</v>
      </c>
      <c r="F534" s="2">
        <v>80959.77</v>
      </c>
      <c r="G534" s="16">
        <f t="shared" ref="G534:G539" si="108">$G$532</f>
        <v>0.10348226042094197</v>
      </c>
      <c r="H534" s="17">
        <f t="shared" ref="H534:H539" si="109">F534*G534</f>
        <v>8377.9000027595648</v>
      </c>
    </row>
    <row r="535" spans="1:8" x14ac:dyDescent="0.2">
      <c r="A535" s="4" t="s">
        <v>129</v>
      </c>
      <c r="B535" s="1" t="s">
        <v>130</v>
      </c>
      <c r="D535" s="4" t="s">
        <v>167</v>
      </c>
      <c r="E535" s="1" t="s">
        <v>168</v>
      </c>
      <c r="F535" s="2">
        <v>28787.570000000003</v>
      </c>
      <c r="G535" s="16">
        <f t="shared" si="108"/>
        <v>0.10348226042094197</v>
      </c>
      <c r="H535" s="17">
        <f t="shared" si="109"/>
        <v>2979.0028156260969</v>
      </c>
    </row>
    <row r="536" spans="1:8" x14ac:dyDescent="0.2">
      <c r="A536" s="4" t="s">
        <v>129</v>
      </c>
      <c r="B536" s="1" t="s">
        <v>130</v>
      </c>
      <c r="D536" s="4" t="s">
        <v>127</v>
      </c>
      <c r="E536" s="1" t="s">
        <v>128</v>
      </c>
      <c r="F536" s="2">
        <v>258051.62000000005</v>
      </c>
      <c r="G536" s="16">
        <f t="shared" si="108"/>
        <v>0.10348226042094197</v>
      </c>
      <c r="H536" s="17">
        <f t="shared" si="109"/>
        <v>26703.764942885962</v>
      </c>
    </row>
    <row r="537" spans="1:8" x14ac:dyDescent="0.2">
      <c r="A537" s="4" t="s">
        <v>129</v>
      </c>
      <c r="B537" s="1" t="s">
        <v>130</v>
      </c>
      <c r="D537" s="4" t="s">
        <v>163</v>
      </c>
      <c r="E537" s="1" t="s">
        <v>164</v>
      </c>
      <c r="F537" s="2">
        <v>639</v>
      </c>
      <c r="G537" s="16">
        <f t="shared" si="108"/>
        <v>0.10348226042094197</v>
      </c>
      <c r="H537" s="17">
        <f t="shared" si="109"/>
        <v>66.125164408981917</v>
      </c>
    </row>
    <row r="538" spans="1:8" x14ac:dyDescent="0.2">
      <c r="A538" s="4" t="s">
        <v>129</v>
      </c>
      <c r="B538" s="1" t="s">
        <v>130</v>
      </c>
      <c r="D538" s="4" t="s">
        <v>169</v>
      </c>
      <c r="E538" s="1" t="s">
        <v>170</v>
      </c>
      <c r="F538" s="2">
        <v>131424</v>
      </c>
      <c r="G538" s="16">
        <f t="shared" si="108"/>
        <v>0.10348226042094197</v>
      </c>
      <c r="H538" s="17">
        <f t="shared" si="109"/>
        <v>13600.052593561877</v>
      </c>
    </row>
    <row r="539" spans="1:8" x14ac:dyDescent="0.2">
      <c r="A539" s="4" t="s">
        <v>129</v>
      </c>
      <c r="B539" s="1" t="s">
        <v>130</v>
      </c>
      <c r="D539" s="4" t="s">
        <v>179</v>
      </c>
      <c r="E539" s="1" t="s">
        <v>180</v>
      </c>
      <c r="F539" s="2">
        <v>747.56</v>
      </c>
      <c r="G539" s="16">
        <f t="shared" si="108"/>
        <v>0.10348226042094197</v>
      </c>
      <c r="H539" s="17">
        <f t="shared" si="109"/>
        <v>77.35919860027937</v>
      </c>
    </row>
    <row r="540" spans="1:8" ht="13.5" thickBot="1" x14ac:dyDescent="0.25">
      <c r="A540" s="4" t="s">
        <v>299</v>
      </c>
      <c r="F540" s="8">
        <f>SUM(F532:F539)</f>
        <v>4.0000000214149622E-2</v>
      </c>
      <c r="G540" s="13"/>
      <c r="H540" s="8">
        <f>SUM(H532:H539)</f>
        <v>4.1392904368251493E-3</v>
      </c>
    </row>
    <row r="541" spans="1:8" ht="13.5" thickTop="1" x14ac:dyDescent="0.2"/>
    <row r="542" spans="1:8" ht="13.5" thickBot="1" x14ac:dyDescent="0.25">
      <c r="A542" s="6" t="s">
        <v>0</v>
      </c>
      <c r="B542" s="7" t="s">
        <v>1</v>
      </c>
      <c r="C542" s="6" t="s">
        <v>341</v>
      </c>
      <c r="D542" s="6" t="s">
        <v>2</v>
      </c>
      <c r="E542" s="7" t="s">
        <v>3</v>
      </c>
      <c r="F542" s="6" t="s">
        <v>241</v>
      </c>
      <c r="G542" s="14" t="s">
        <v>362</v>
      </c>
      <c r="H542" s="11" t="s">
        <v>343</v>
      </c>
    </row>
    <row r="543" spans="1:8" x14ac:dyDescent="0.2">
      <c r="A543" s="4" t="s">
        <v>193</v>
      </c>
      <c r="B543" s="1" t="s">
        <v>194</v>
      </c>
      <c r="C543" s="5" t="s">
        <v>347</v>
      </c>
      <c r="D543" s="4" t="s">
        <v>6</v>
      </c>
      <c r="E543" s="1" t="s">
        <v>7</v>
      </c>
      <c r="F543" s="2">
        <v>-327728.91000000009</v>
      </c>
      <c r="G543" s="15">
        <f>H543/F543</f>
        <v>0.10341452635350354</v>
      </c>
      <c r="H543" s="2">
        <v>-33891.93</v>
      </c>
    </row>
    <row r="544" spans="1:8" x14ac:dyDescent="0.2">
      <c r="A544" s="4" t="s">
        <v>193</v>
      </c>
      <c r="B544" s="1" t="s">
        <v>194</v>
      </c>
      <c r="D544" s="4" t="s">
        <v>165</v>
      </c>
      <c r="E544" s="1" t="s">
        <v>166</v>
      </c>
      <c r="F544" s="2">
        <v>1200</v>
      </c>
      <c r="G544" s="16">
        <f>$G$543</f>
        <v>0.10341452635350354</v>
      </c>
      <c r="H544" s="17">
        <f>F544*G544</f>
        <v>124.09743162420425</v>
      </c>
    </row>
    <row r="545" spans="1:8" x14ac:dyDescent="0.2">
      <c r="A545" s="4" t="s">
        <v>193</v>
      </c>
      <c r="B545" s="1" t="s">
        <v>194</v>
      </c>
      <c r="D545" s="4" t="s">
        <v>167</v>
      </c>
      <c r="E545" s="1" t="s">
        <v>168</v>
      </c>
      <c r="F545" s="2">
        <v>254202.81</v>
      </c>
      <c r="G545" s="16">
        <f t="shared" ref="G545:G547" si="110">$G$543</f>
        <v>0.10341452635350354</v>
      </c>
      <c r="H545" s="17">
        <f t="shared" ref="H545:H547" si="111">F545*G545</f>
        <v>26288.263193879651</v>
      </c>
    </row>
    <row r="546" spans="1:8" x14ac:dyDescent="0.2">
      <c r="A546" s="4" t="s">
        <v>193</v>
      </c>
      <c r="B546" s="1" t="s">
        <v>194</v>
      </c>
      <c r="D546" s="4" t="s">
        <v>201</v>
      </c>
      <c r="E546" s="1" t="s">
        <v>202</v>
      </c>
      <c r="F546" s="2">
        <v>18374</v>
      </c>
      <c r="G546" s="16">
        <f t="shared" si="110"/>
        <v>0.10341452635350354</v>
      </c>
      <c r="H546" s="17">
        <f t="shared" si="111"/>
        <v>1900.1385072192741</v>
      </c>
    </row>
    <row r="547" spans="1:8" x14ac:dyDescent="0.2">
      <c r="A547" s="4" t="s">
        <v>193</v>
      </c>
      <c r="B547" s="1" t="s">
        <v>194</v>
      </c>
      <c r="D547" s="4" t="s">
        <v>127</v>
      </c>
      <c r="E547" s="1" t="s">
        <v>128</v>
      </c>
      <c r="F547" s="2">
        <v>53952.030000000006</v>
      </c>
      <c r="G547" s="16">
        <f t="shared" si="110"/>
        <v>0.10341452635350354</v>
      </c>
      <c r="H547" s="17">
        <f t="shared" si="111"/>
        <v>5579.4236282600141</v>
      </c>
    </row>
    <row r="548" spans="1:8" ht="13.5" thickBot="1" x14ac:dyDescent="0.25">
      <c r="A548" s="4" t="s">
        <v>300</v>
      </c>
      <c r="F548" s="8">
        <f>SUM(F543:F547)</f>
        <v>-7.0000000087020453E-2</v>
      </c>
      <c r="G548" s="13"/>
      <c r="H548" s="8">
        <f>SUM(H543:H547)</f>
        <v>-7.2390168543279287E-3</v>
      </c>
    </row>
    <row r="549" spans="1:8" ht="13.5" thickTop="1" x14ac:dyDescent="0.2"/>
    <row r="550" spans="1:8" ht="13.5" thickBot="1" x14ac:dyDescent="0.25">
      <c r="A550" s="6" t="s">
        <v>0</v>
      </c>
      <c r="B550" s="7" t="s">
        <v>1</v>
      </c>
      <c r="C550" s="6" t="s">
        <v>341</v>
      </c>
      <c r="D550" s="6" t="s">
        <v>2</v>
      </c>
      <c r="E550" s="7" t="s">
        <v>3</v>
      </c>
      <c r="F550" s="6" t="s">
        <v>241</v>
      </c>
      <c r="G550" s="14" t="s">
        <v>362</v>
      </c>
      <c r="H550" s="11" t="s">
        <v>343</v>
      </c>
    </row>
    <row r="551" spans="1:8" x14ac:dyDescent="0.2">
      <c r="A551" s="4" t="s">
        <v>43</v>
      </c>
      <c r="B551" s="1" t="s">
        <v>44</v>
      </c>
      <c r="C551" s="5" t="s">
        <v>347</v>
      </c>
      <c r="D551" s="4" t="s">
        <v>6</v>
      </c>
      <c r="E551" s="1" t="s">
        <v>7</v>
      </c>
      <c r="F551" s="2">
        <v>-1328458.8000000007</v>
      </c>
      <c r="G551" s="15">
        <f>H551/F551</f>
        <v>0.10348286299883737</v>
      </c>
      <c r="H551" s="2">
        <v>-137472.71999999997</v>
      </c>
    </row>
    <row r="552" spans="1:8" x14ac:dyDescent="0.2">
      <c r="A552" s="4" t="s">
        <v>43</v>
      </c>
      <c r="B552" s="1" t="s">
        <v>44</v>
      </c>
      <c r="D552" s="4" t="s">
        <v>115</v>
      </c>
      <c r="E552" s="1" t="s">
        <v>116</v>
      </c>
      <c r="F552" s="2">
        <v>692622.57</v>
      </c>
      <c r="G552" s="16">
        <f>$G$551</f>
        <v>0.10348286299883737</v>
      </c>
      <c r="H552" s="17">
        <f>F552*G552</f>
        <v>71674.566521212633</v>
      </c>
    </row>
    <row r="553" spans="1:8" x14ac:dyDescent="0.2">
      <c r="A553" s="4" t="s">
        <v>43</v>
      </c>
      <c r="B553" s="1" t="s">
        <v>44</v>
      </c>
      <c r="D553" s="4" t="s">
        <v>165</v>
      </c>
      <c r="E553" s="1" t="s">
        <v>166</v>
      </c>
      <c r="F553" s="2">
        <v>29532.460000000003</v>
      </c>
      <c r="G553" s="16">
        <f t="shared" ref="G553:G556" si="112">$G$551</f>
        <v>0.10348286299883737</v>
      </c>
      <c r="H553" s="17">
        <f t="shared" ref="H553:H556" si="113">F553*G553</f>
        <v>3056.1035121986451</v>
      </c>
    </row>
    <row r="554" spans="1:8" x14ac:dyDescent="0.2">
      <c r="A554" s="4" t="s">
        <v>43</v>
      </c>
      <c r="B554" s="1" t="s">
        <v>44</v>
      </c>
      <c r="D554" s="4" t="s">
        <v>127</v>
      </c>
      <c r="E554" s="1" t="s">
        <v>128</v>
      </c>
      <c r="F554" s="2">
        <v>526179.36999999988</v>
      </c>
      <c r="G554" s="16">
        <f t="shared" si="112"/>
        <v>0.10348286299883737</v>
      </c>
      <c r="H554" s="17">
        <f t="shared" si="113"/>
        <v>54450.547658524541</v>
      </c>
    </row>
    <row r="555" spans="1:8" x14ac:dyDescent="0.2">
      <c r="A555" s="4" t="s">
        <v>43</v>
      </c>
      <c r="B555" s="1" t="s">
        <v>44</v>
      </c>
      <c r="D555" s="4" t="s">
        <v>169</v>
      </c>
      <c r="E555" s="1" t="s">
        <v>170</v>
      </c>
      <c r="F555" s="2">
        <v>79792.62</v>
      </c>
      <c r="G555" s="16">
        <f t="shared" si="112"/>
        <v>0.10348286299883737</v>
      </c>
      <c r="H555" s="17">
        <f t="shared" si="113"/>
        <v>8257.1687637782907</v>
      </c>
    </row>
    <row r="556" spans="1:8" x14ac:dyDescent="0.2">
      <c r="A556" s="4" t="s">
        <v>43</v>
      </c>
      <c r="B556" s="1" t="s">
        <v>44</v>
      </c>
      <c r="D556" s="4" t="s">
        <v>179</v>
      </c>
      <c r="E556" s="1" t="s">
        <v>180</v>
      </c>
      <c r="F556" s="2">
        <v>331.77</v>
      </c>
      <c r="G556" s="16">
        <f t="shared" si="112"/>
        <v>0.10348286299883737</v>
      </c>
      <c r="H556" s="17">
        <f t="shared" si="113"/>
        <v>34.332509457124274</v>
      </c>
    </row>
    <row r="557" spans="1:8" ht="13.5" thickBot="1" x14ac:dyDescent="0.25">
      <c r="A557" s="4" t="s">
        <v>301</v>
      </c>
      <c r="F557" s="8">
        <f>SUM(F551:F556)</f>
        <v>-1.0000000959280442E-2</v>
      </c>
      <c r="G557" s="13"/>
      <c r="H557" s="8">
        <f>SUM(H551:H556)</f>
        <v>-1.0348287399892797E-3</v>
      </c>
    </row>
    <row r="558" spans="1:8" ht="13.5" thickTop="1" x14ac:dyDescent="0.2"/>
    <row r="559" spans="1:8" ht="13.5" thickBot="1" x14ac:dyDescent="0.25">
      <c r="A559" s="6" t="s">
        <v>0</v>
      </c>
      <c r="B559" s="7" t="s">
        <v>1</v>
      </c>
      <c r="C559" s="6" t="s">
        <v>341</v>
      </c>
      <c r="D559" s="6" t="s">
        <v>2</v>
      </c>
      <c r="E559" s="7" t="s">
        <v>3</v>
      </c>
      <c r="F559" s="6" t="s">
        <v>241</v>
      </c>
      <c r="G559" s="14" t="s">
        <v>362</v>
      </c>
      <c r="H559" s="11" t="s">
        <v>343</v>
      </c>
    </row>
    <row r="560" spans="1:8" x14ac:dyDescent="0.2">
      <c r="A560" s="4" t="s">
        <v>175</v>
      </c>
      <c r="B560" s="1" t="s">
        <v>176</v>
      </c>
      <c r="C560" s="5" t="s">
        <v>347</v>
      </c>
      <c r="D560" s="4" t="s">
        <v>6</v>
      </c>
      <c r="E560" s="1" t="s">
        <v>7</v>
      </c>
      <c r="F560" s="2">
        <v>-1237114.2300000004</v>
      </c>
      <c r="G560" s="15">
        <f>H560/F560</f>
        <v>0.10347951457966816</v>
      </c>
      <c r="H560" s="2">
        <v>-128015.98</v>
      </c>
    </row>
    <row r="561" spans="1:8" x14ac:dyDescent="0.2">
      <c r="A561" s="4" t="s">
        <v>175</v>
      </c>
      <c r="B561" s="1" t="s">
        <v>176</v>
      </c>
      <c r="D561" s="4" t="s">
        <v>115</v>
      </c>
      <c r="E561" s="1" t="s">
        <v>116</v>
      </c>
      <c r="F561" s="2">
        <v>608220.3600000001</v>
      </c>
      <c r="G561" s="16">
        <f>$G$560</f>
        <v>0.10347951457966816</v>
      </c>
      <c r="H561" s="17">
        <f>F561*G561</f>
        <v>62938.347610271026</v>
      </c>
    </row>
    <row r="562" spans="1:8" x14ac:dyDescent="0.2">
      <c r="A562" s="4" t="s">
        <v>175</v>
      </c>
      <c r="B562" s="1" t="s">
        <v>176</v>
      </c>
      <c r="D562" s="4" t="s">
        <v>165</v>
      </c>
      <c r="E562" s="1" t="s">
        <v>166</v>
      </c>
      <c r="F562" s="2">
        <v>40705.830000000009</v>
      </c>
      <c r="G562" s="16">
        <f t="shared" ref="G562:G565" si="114">$G$560</f>
        <v>0.10347951457966816</v>
      </c>
      <c r="H562" s="17">
        <f t="shared" ref="H562:H565" si="115">F562*G562</f>
        <v>4212.2195289624942</v>
      </c>
    </row>
    <row r="563" spans="1:8" x14ac:dyDescent="0.2">
      <c r="A563" s="4" t="s">
        <v>175</v>
      </c>
      <c r="B563" s="1" t="s">
        <v>176</v>
      </c>
      <c r="D563" s="4" t="s">
        <v>167</v>
      </c>
      <c r="E563" s="1" t="s">
        <v>168</v>
      </c>
      <c r="F563" s="2">
        <v>6969.2100000000009</v>
      </c>
      <c r="G563" s="16">
        <f t="shared" si="114"/>
        <v>0.10347951457966816</v>
      </c>
      <c r="H563" s="17">
        <f t="shared" si="115"/>
        <v>721.17046780376916</v>
      </c>
    </row>
    <row r="564" spans="1:8" x14ac:dyDescent="0.2">
      <c r="A564" s="4" t="s">
        <v>175</v>
      </c>
      <c r="B564" s="1" t="s">
        <v>176</v>
      </c>
      <c r="D564" s="4" t="s">
        <v>127</v>
      </c>
      <c r="E564" s="1" t="s">
        <v>128</v>
      </c>
      <c r="F564" s="2">
        <v>420550.87000000011</v>
      </c>
      <c r="G564" s="16">
        <f t="shared" si="114"/>
        <v>0.10347951457966816</v>
      </c>
      <c r="H564" s="17">
        <f t="shared" si="115"/>
        <v>43518.399883657141</v>
      </c>
    </row>
    <row r="565" spans="1:8" x14ac:dyDescent="0.2">
      <c r="A565" s="4" t="s">
        <v>175</v>
      </c>
      <c r="B565" s="1" t="s">
        <v>176</v>
      </c>
      <c r="D565" s="4" t="s">
        <v>169</v>
      </c>
      <c r="E565" s="1" t="s">
        <v>170</v>
      </c>
      <c r="F565" s="2">
        <v>160668</v>
      </c>
      <c r="G565" s="16">
        <f t="shared" si="114"/>
        <v>0.10347951457966816</v>
      </c>
      <c r="H565" s="17">
        <f t="shared" si="115"/>
        <v>16625.846648486124</v>
      </c>
    </row>
    <row r="566" spans="1:8" ht="13.5" thickBot="1" x14ac:dyDescent="0.25">
      <c r="A566" s="4" t="s">
        <v>302</v>
      </c>
      <c r="F566" s="8">
        <f>SUM(F560:F565)</f>
        <v>3.9999999688006938E-2</v>
      </c>
      <c r="G566" s="13"/>
      <c r="H566" s="8">
        <f>SUM(H560:H565)</f>
        <v>4.1391805607418064E-3</v>
      </c>
    </row>
    <row r="567" spans="1:8" ht="13.5" thickTop="1" x14ac:dyDescent="0.2"/>
    <row r="568" spans="1:8" ht="13.5" thickBot="1" x14ac:dyDescent="0.25">
      <c r="A568" s="6" t="s">
        <v>0</v>
      </c>
      <c r="B568" s="7" t="s">
        <v>1</v>
      </c>
      <c r="C568" s="6" t="s">
        <v>341</v>
      </c>
      <c r="D568" s="6" t="s">
        <v>2</v>
      </c>
      <c r="E568" s="7" t="s">
        <v>3</v>
      </c>
      <c r="F568" s="6" t="s">
        <v>241</v>
      </c>
      <c r="G568" s="14" t="s">
        <v>362</v>
      </c>
      <c r="H568" s="11" t="s">
        <v>343</v>
      </c>
    </row>
    <row r="569" spans="1:8" x14ac:dyDescent="0.2">
      <c r="A569" s="4" t="s">
        <v>159</v>
      </c>
      <c r="B569" s="1" t="s">
        <v>160</v>
      </c>
      <c r="C569" s="5" t="s">
        <v>347</v>
      </c>
      <c r="D569" s="4" t="s">
        <v>6</v>
      </c>
      <c r="E569" s="1" t="s">
        <v>7</v>
      </c>
      <c r="F569" s="2">
        <v>-1693488.8300000003</v>
      </c>
      <c r="G569" s="15">
        <f>H569/F569</f>
        <v>0.10348367045326186</v>
      </c>
      <c r="H569" s="2">
        <v>-175248.44000000003</v>
      </c>
    </row>
    <row r="570" spans="1:8" x14ac:dyDescent="0.2">
      <c r="A570" s="4" t="s">
        <v>159</v>
      </c>
      <c r="B570" s="1" t="s">
        <v>160</v>
      </c>
      <c r="D570" s="4" t="s">
        <v>217</v>
      </c>
      <c r="E570" s="1" t="s">
        <v>218</v>
      </c>
      <c r="F570" s="2">
        <v>25920.560000000001</v>
      </c>
      <c r="G570" s="16">
        <f>$G$569</f>
        <v>0.10348367045326186</v>
      </c>
      <c r="H570" s="17">
        <f>F570*G570</f>
        <v>2682.3546890040016</v>
      </c>
    </row>
    <row r="571" spans="1:8" x14ac:dyDescent="0.2">
      <c r="A571" s="4" t="s">
        <v>159</v>
      </c>
      <c r="B571" s="1" t="s">
        <v>160</v>
      </c>
      <c r="D571" s="4" t="s">
        <v>231</v>
      </c>
      <c r="E571" s="1" t="s">
        <v>232</v>
      </c>
      <c r="F571" s="2">
        <v>119.35</v>
      </c>
      <c r="G571" s="16">
        <f t="shared" ref="G571:G576" si="116">$G$569</f>
        <v>0.10348367045326186</v>
      </c>
      <c r="H571" s="17">
        <f t="shared" ref="H571:H576" si="117">F571*G571</f>
        <v>12.350776068596803</v>
      </c>
    </row>
    <row r="572" spans="1:8" x14ac:dyDescent="0.2">
      <c r="A572" s="4" t="s">
        <v>159</v>
      </c>
      <c r="B572" s="1" t="s">
        <v>160</v>
      </c>
      <c r="D572" s="4" t="s">
        <v>115</v>
      </c>
      <c r="E572" s="1" t="s">
        <v>116</v>
      </c>
      <c r="F572" s="2">
        <v>593866.68999999994</v>
      </c>
      <c r="G572" s="16">
        <f t="shared" si="116"/>
        <v>0.10348367045326186</v>
      </c>
      <c r="H572" s="17">
        <f t="shared" si="117"/>
        <v>61455.504841129412</v>
      </c>
    </row>
    <row r="573" spans="1:8" x14ac:dyDescent="0.2">
      <c r="A573" s="4" t="s">
        <v>159</v>
      </c>
      <c r="B573" s="1" t="s">
        <v>160</v>
      </c>
      <c r="D573" s="4" t="s">
        <v>165</v>
      </c>
      <c r="E573" s="1" t="s">
        <v>166</v>
      </c>
      <c r="F573" s="2">
        <v>76590.330000000016</v>
      </c>
      <c r="G573" s="16">
        <f t="shared" si="116"/>
        <v>0.10348367045326186</v>
      </c>
      <c r="H573" s="17">
        <f t="shared" si="117"/>
        <v>7925.8484696265768</v>
      </c>
    </row>
    <row r="574" spans="1:8" x14ac:dyDescent="0.2">
      <c r="A574" s="4" t="s">
        <v>159</v>
      </c>
      <c r="B574" s="1" t="s">
        <v>160</v>
      </c>
      <c r="D574" s="4" t="s">
        <v>127</v>
      </c>
      <c r="E574" s="1" t="s">
        <v>128</v>
      </c>
      <c r="F574" s="2">
        <v>252338.77000000008</v>
      </c>
      <c r="G574" s="16">
        <f t="shared" si="116"/>
        <v>0.10348367045326186</v>
      </c>
      <c r="H574" s="17">
        <f t="shared" si="117"/>
        <v>26112.942117261449</v>
      </c>
    </row>
    <row r="575" spans="1:8" x14ac:dyDescent="0.2">
      <c r="A575" s="4" t="s">
        <v>159</v>
      </c>
      <c r="B575" s="1" t="s">
        <v>160</v>
      </c>
      <c r="D575" s="4" t="s">
        <v>169</v>
      </c>
      <c r="E575" s="1" t="s">
        <v>170</v>
      </c>
      <c r="F575" s="2">
        <v>744584.88000000035</v>
      </c>
      <c r="G575" s="16">
        <f t="shared" si="116"/>
        <v>0.10348367045326186</v>
      </c>
      <c r="H575" s="17">
        <f t="shared" si="117"/>
        <v>77052.376346401565</v>
      </c>
    </row>
    <row r="576" spans="1:8" x14ac:dyDescent="0.2">
      <c r="A576" s="4" t="s">
        <v>159</v>
      </c>
      <c r="B576" s="1" t="s">
        <v>160</v>
      </c>
      <c r="D576" s="4" t="s">
        <v>179</v>
      </c>
      <c r="E576" s="1" t="s">
        <v>180</v>
      </c>
      <c r="F576" s="2">
        <v>68.2</v>
      </c>
      <c r="G576" s="16">
        <f t="shared" si="116"/>
        <v>0.10348367045326186</v>
      </c>
      <c r="H576" s="17">
        <f t="shared" si="117"/>
        <v>7.0575863249124593</v>
      </c>
    </row>
    <row r="577" spans="1:8" ht="13.5" thickBot="1" x14ac:dyDescent="0.25">
      <c r="A577" s="4" t="s">
        <v>303</v>
      </c>
      <c r="F577" s="8">
        <f>SUM(F569:F576)</f>
        <v>-4.9999999767166514E-2</v>
      </c>
      <c r="G577" s="13"/>
      <c r="H577" s="8">
        <f>SUM(H569:H576)</f>
        <v>-5.1741835176146722E-3</v>
      </c>
    </row>
    <row r="578" spans="1:8" ht="13.5" thickTop="1" x14ac:dyDescent="0.2"/>
    <row r="579" spans="1:8" ht="13.5" thickBot="1" x14ac:dyDescent="0.25">
      <c r="A579" s="6" t="s">
        <v>0</v>
      </c>
      <c r="B579" s="7" t="s">
        <v>1</v>
      </c>
      <c r="C579" s="6" t="s">
        <v>341</v>
      </c>
      <c r="D579" s="6" t="s">
        <v>2</v>
      </c>
      <c r="E579" s="7" t="s">
        <v>3</v>
      </c>
      <c r="F579" s="6" t="s">
        <v>241</v>
      </c>
      <c r="G579" s="14" t="s">
        <v>362</v>
      </c>
      <c r="H579" s="11" t="s">
        <v>343</v>
      </c>
    </row>
    <row r="580" spans="1:8" x14ac:dyDescent="0.2">
      <c r="A580" s="4" t="s">
        <v>55</v>
      </c>
      <c r="B580" s="1" t="s">
        <v>56</v>
      </c>
      <c r="C580" s="5" t="s">
        <v>347</v>
      </c>
      <c r="D580" s="4" t="s">
        <v>6</v>
      </c>
      <c r="E580" s="1" t="s">
        <v>7</v>
      </c>
      <c r="F580" s="2">
        <v>-1964958.8800000011</v>
      </c>
      <c r="G580" s="15">
        <f>H580/F580</f>
        <v>0.10353536762051725</v>
      </c>
      <c r="H580" s="2">
        <v>-203442.73999999996</v>
      </c>
    </row>
    <row r="581" spans="1:8" x14ac:dyDescent="0.2">
      <c r="A581" s="4" t="s">
        <v>55</v>
      </c>
      <c r="B581" s="1" t="s">
        <v>56</v>
      </c>
      <c r="D581" s="4" t="s">
        <v>209</v>
      </c>
      <c r="E581" s="1" t="s">
        <v>210</v>
      </c>
      <c r="F581" s="2">
        <v>258.24</v>
      </c>
      <c r="G581" s="16">
        <f>$G$580</f>
        <v>0.10353536762051725</v>
      </c>
      <c r="H581" s="17">
        <f>F581*G581</f>
        <v>26.736973334322375</v>
      </c>
    </row>
    <row r="582" spans="1:8" x14ac:dyDescent="0.2">
      <c r="A582" s="4" t="s">
        <v>55</v>
      </c>
      <c r="B582" s="1" t="s">
        <v>56</v>
      </c>
      <c r="D582" s="4" t="s">
        <v>217</v>
      </c>
      <c r="E582" s="1" t="s">
        <v>218</v>
      </c>
      <c r="F582" s="2">
        <v>-4814.7700000000013</v>
      </c>
      <c r="G582" s="16">
        <f t="shared" ref="G582:G588" si="118">$G$580</f>
        <v>0.10353536762051725</v>
      </c>
      <c r="H582" s="17">
        <f t="shared" ref="H582:H588" si="119">F582*G582</f>
        <v>-498.49898195823801</v>
      </c>
    </row>
    <row r="583" spans="1:8" x14ac:dyDescent="0.2">
      <c r="A583" s="4" t="s">
        <v>55</v>
      </c>
      <c r="B583" s="1" t="s">
        <v>56</v>
      </c>
      <c r="D583" s="4" t="s">
        <v>203</v>
      </c>
      <c r="E583" s="1" t="s">
        <v>204</v>
      </c>
      <c r="F583" s="2">
        <v>3421.98</v>
      </c>
      <c r="G583" s="16">
        <f t="shared" si="118"/>
        <v>0.10353536762051725</v>
      </c>
      <c r="H583" s="17">
        <f t="shared" si="119"/>
        <v>354.29595729005763</v>
      </c>
    </row>
    <row r="584" spans="1:8" x14ac:dyDescent="0.2">
      <c r="A584" s="4" t="s">
        <v>55</v>
      </c>
      <c r="B584" s="1" t="s">
        <v>56</v>
      </c>
      <c r="D584" s="4" t="s">
        <v>115</v>
      </c>
      <c r="E584" s="1" t="s">
        <v>116</v>
      </c>
      <c r="F584" s="2">
        <v>831955.15999999992</v>
      </c>
      <c r="G584" s="16">
        <f t="shared" si="118"/>
        <v>0.10353536762051725</v>
      </c>
      <c r="H584" s="17">
        <f t="shared" si="119"/>
        <v>86136.783334386244</v>
      </c>
    </row>
    <row r="585" spans="1:8" x14ac:dyDescent="0.2">
      <c r="A585" s="4" t="s">
        <v>55</v>
      </c>
      <c r="B585" s="1" t="s">
        <v>56</v>
      </c>
      <c r="D585" s="4" t="s">
        <v>165</v>
      </c>
      <c r="E585" s="1" t="s">
        <v>166</v>
      </c>
      <c r="F585" s="2">
        <v>512692.37000000011</v>
      </c>
      <c r="G585" s="16">
        <f t="shared" si="118"/>
        <v>0.10353536762051725</v>
      </c>
      <c r="H585" s="17">
        <f t="shared" si="119"/>
        <v>53081.793004184263</v>
      </c>
    </row>
    <row r="586" spans="1:8" x14ac:dyDescent="0.2">
      <c r="A586" s="4" t="s">
        <v>55</v>
      </c>
      <c r="B586" s="1" t="s">
        <v>56</v>
      </c>
      <c r="D586" s="4" t="s">
        <v>127</v>
      </c>
      <c r="E586" s="1" t="s">
        <v>128</v>
      </c>
      <c r="F586" s="2">
        <v>528500.8600000001</v>
      </c>
      <c r="G586" s="16">
        <f t="shared" si="118"/>
        <v>0.10353536762051725</v>
      </c>
      <c r="H586" s="17">
        <f t="shared" si="119"/>
        <v>54718.530827859533</v>
      </c>
    </row>
    <row r="587" spans="1:8" x14ac:dyDescent="0.2">
      <c r="A587" s="4" t="s">
        <v>55</v>
      </c>
      <c r="B587" s="1" t="s">
        <v>56</v>
      </c>
      <c r="D587" s="4" t="s">
        <v>169</v>
      </c>
      <c r="E587" s="1" t="s">
        <v>170</v>
      </c>
      <c r="F587" s="2">
        <v>79296</v>
      </c>
      <c r="G587" s="16">
        <f t="shared" si="118"/>
        <v>0.10353536762051725</v>
      </c>
      <c r="H587" s="17">
        <f t="shared" si="119"/>
        <v>8209.9405108365354</v>
      </c>
    </row>
    <row r="588" spans="1:8" x14ac:dyDescent="0.2">
      <c r="A588" s="4" t="s">
        <v>55</v>
      </c>
      <c r="B588" s="1" t="s">
        <v>56</v>
      </c>
      <c r="D588" s="4" t="s">
        <v>179</v>
      </c>
      <c r="E588" s="1" t="s">
        <v>180</v>
      </c>
      <c r="F588" s="2">
        <v>13649.04</v>
      </c>
      <c r="G588" s="16">
        <f t="shared" si="118"/>
        <v>0.10353536762051725</v>
      </c>
      <c r="H588" s="17">
        <f t="shared" si="119"/>
        <v>1413.1583740671449</v>
      </c>
    </row>
    <row r="589" spans="1:8" ht="13.5" thickBot="1" x14ac:dyDescent="0.25">
      <c r="A589" s="4" t="s">
        <v>304</v>
      </c>
      <c r="F589" s="8">
        <f>SUM(F580:F588)</f>
        <v>-9.6770236268639565E-10</v>
      </c>
      <c r="G589" s="13"/>
      <c r="H589" s="8">
        <f>SUM(H580:H588)</f>
        <v>-8.7311491370201111E-11</v>
      </c>
    </row>
    <row r="590" spans="1:8" ht="13.5" thickTop="1" x14ac:dyDescent="0.2"/>
    <row r="591" spans="1:8" ht="13.5" thickBot="1" x14ac:dyDescent="0.25">
      <c r="A591" s="6" t="s">
        <v>0</v>
      </c>
      <c r="B591" s="7" t="s">
        <v>1</v>
      </c>
      <c r="C591" s="6" t="s">
        <v>341</v>
      </c>
      <c r="D591" s="6" t="s">
        <v>2</v>
      </c>
      <c r="E591" s="7" t="s">
        <v>3</v>
      </c>
      <c r="F591" s="6" t="s">
        <v>241</v>
      </c>
      <c r="G591" s="14" t="s">
        <v>362</v>
      </c>
      <c r="H591" s="11" t="s">
        <v>343</v>
      </c>
    </row>
    <row r="592" spans="1:8" x14ac:dyDescent="0.2">
      <c r="A592" s="4" t="s">
        <v>81</v>
      </c>
      <c r="B592" s="1" t="s">
        <v>82</v>
      </c>
      <c r="C592" s="5" t="s">
        <v>348</v>
      </c>
      <c r="D592" s="4" t="s">
        <v>6</v>
      </c>
      <c r="E592" s="1" t="s">
        <v>7</v>
      </c>
      <c r="F592" s="2">
        <v>-2283730.7100000004</v>
      </c>
      <c r="G592" s="15">
        <f>H592/F592</f>
        <v>0.10438440879047423</v>
      </c>
      <c r="H592" s="2">
        <v>-238385.88</v>
      </c>
    </row>
    <row r="593" spans="1:8" x14ac:dyDescent="0.2">
      <c r="A593" s="4" t="s">
        <v>81</v>
      </c>
      <c r="B593" s="1" t="s">
        <v>82</v>
      </c>
      <c r="D593" s="4" t="s">
        <v>209</v>
      </c>
      <c r="E593" s="1" t="s">
        <v>210</v>
      </c>
      <c r="F593" s="2">
        <v>1910.1100000000001</v>
      </c>
      <c r="G593" s="16">
        <f>$G$592</f>
        <v>0.10438440879047423</v>
      </c>
      <c r="H593" s="17">
        <f>F593*G593</f>
        <v>199.38570307477275</v>
      </c>
    </row>
    <row r="594" spans="1:8" x14ac:dyDescent="0.2">
      <c r="A594" s="4" t="s">
        <v>81</v>
      </c>
      <c r="B594" s="1" t="s">
        <v>82</v>
      </c>
      <c r="D594" s="4" t="s">
        <v>217</v>
      </c>
      <c r="E594" s="1" t="s">
        <v>218</v>
      </c>
      <c r="F594" s="2">
        <v>37431.660000000003</v>
      </c>
      <c r="G594" s="16">
        <f t="shared" ref="G594:G602" si="120">$G$592</f>
        <v>0.10438440879047423</v>
      </c>
      <c r="H594" s="17">
        <f t="shared" ref="H594:H602" si="121">F594*G594</f>
        <v>3907.2816991460427</v>
      </c>
    </row>
    <row r="595" spans="1:8" x14ac:dyDescent="0.2">
      <c r="A595" s="4" t="s">
        <v>81</v>
      </c>
      <c r="B595" s="1" t="s">
        <v>82</v>
      </c>
      <c r="D595" s="4" t="s">
        <v>233</v>
      </c>
      <c r="E595" s="1" t="s">
        <v>234</v>
      </c>
      <c r="F595" s="2">
        <v>97</v>
      </c>
      <c r="G595" s="16">
        <f t="shared" si="120"/>
        <v>0.10438440879047423</v>
      </c>
      <c r="H595" s="17">
        <f t="shared" si="121"/>
        <v>10.125287652676001</v>
      </c>
    </row>
    <row r="596" spans="1:8" x14ac:dyDescent="0.2">
      <c r="A596" s="4" t="s">
        <v>81</v>
      </c>
      <c r="B596" s="1" t="s">
        <v>82</v>
      </c>
      <c r="D596" s="4" t="s">
        <v>123</v>
      </c>
      <c r="E596" s="1" t="s">
        <v>124</v>
      </c>
      <c r="F596" s="2">
        <v>102.81</v>
      </c>
      <c r="G596" s="16">
        <f t="shared" si="120"/>
        <v>0.10438440879047423</v>
      </c>
      <c r="H596" s="17">
        <f t="shared" si="121"/>
        <v>10.731761067748655</v>
      </c>
    </row>
    <row r="597" spans="1:8" x14ac:dyDescent="0.2">
      <c r="A597" s="4" t="s">
        <v>81</v>
      </c>
      <c r="B597" s="1" t="s">
        <v>82</v>
      </c>
      <c r="D597" s="4" t="s">
        <v>203</v>
      </c>
      <c r="E597" s="1" t="s">
        <v>204</v>
      </c>
      <c r="F597" s="2">
        <v>941.08999999999992</v>
      </c>
      <c r="G597" s="16">
        <f t="shared" si="120"/>
        <v>0.10438440879047423</v>
      </c>
      <c r="H597" s="17">
        <f t="shared" si="121"/>
        <v>98.235123268627376</v>
      </c>
    </row>
    <row r="598" spans="1:8" x14ac:dyDescent="0.2">
      <c r="A598" s="4" t="s">
        <v>81</v>
      </c>
      <c r="B598" s="1" t="s">
        <v>82</v>
      </c>
      <c r="D598" s="4" t="s">
        <v>115</v>
      </c>
      <c r="E598" s="1" t="s">
        <v>116</v>
      </c>
      <c r="F598" s="2">
        <v>850112.00000000012</v>
      </c>
      <c r="G598" s="16">
        <f t="shared" si="120"/>
        <v>0.10438440879047423</v>
      </c>
      <c r="H598" s="17">
        <f t="shared" si="121"/>
        <v>88738.438525687641</v>
      </c>
    </row>
    <row r="599" spans="1:8" x14ac:dyDescent="0.2">
      <c r="A599" s="4" t="s">
        <v>81</v>
      </c>
      <c r="B599" s="1" t="s">
        <v>82</v>
      </c>
      <c r="D599" s="4" t="s">
        <v>165</v>
      </c>
      <c r="E599" s="1" t="s">
        <v>166</v>
      </c>
      <c r="F599" s="2">
        <v>1063889.6800000004</v>
      </c>
      <c r="G599" s="16">
        <f t="shared" si="120"/>
        <v>0.10438440879047423</v>
      </c>
      <c r="H599" s="17">
        <f t="shared" si="121"/>
        <v>111053.49526508685</v>
      </c>
    </row>
    <row r="600" spans="1:8" x14ac:dyDescent="0.2">
      <c r="A600" s="4" t="s">
        <v>81</v>
      </c>
      <c r="B600" s="1" t="s">
        <v>82</v>
      </c>
      <c r="D600" s="4" t="s">
        <v>127</v>
      </c>
      <c r="E600" s="1" t="s">
        <v>128</v>
      </c>
      <c r="F600" s="2">
        <v>288342.68000000005</v>
      </c>
      <c r="G600" s="16">
        <f t="shared" si="120"/>
        <v>0.10438440879047423</v>
      </c>
      <c r="H600" s="17">
        <f t="shared" si="121"/>
        <v>30098.480180860901</v>
      </c>
    </row>
    <row r="601" spans="1:8" x14ac:dyDescent="0.2">
      <c r="A601" s="4" t="s">
        <v>81</v>
      </c>
      <c r="B601" s="1" t="s">
        <v>82</v>
      </c>
      <c r="D601" s="4" t="s">
        <v>169</v>
      </c>
      <c r="E601" s="1" t="s">
        <v>170</v>
      </c>
      <c r="F601" s="2">
        <v>40426.43</v>
      </c>
      <c r="G601" s="16">
        <f t="shared" si="120"/>
        <v>0.10438440879047423</v>
      </c>
      <c r="H601" s="17">
        <f t="shared" si="121"/>
        <v>4219.8889950594912</v>
      </c>
    </row>
    <row r="602" spans="1:8" x14ac:dyDescent="0.2">
      <c r="A602" s="4" t="s">
        <v>81</v>
      </c>
      <c r="B602" s="1" t="s">
        <v>82</v>
      </c>
      <c r="D602" s="4" t="s">
        <v>179</v>
      </c>
      <c r="E602" s="1" t="s">
        <v>180</v>
      </c>
      <c r="F602" s="2">
        <v>477.23999999999995</v>
      </c>
      <c r="G602" s="16">
        <f t="shared" si="120"/>
        <v>0.10438440879047423</v>
      </c>
      <c r="H602" s="17">
        <f t="shared" si="121"/>
        <v>49.816415251165914</v>
      </c>
    </row>
    <row r="603" spans="1:8" ht="13.5" thickBot="1" x14ac:dyDescent="0.25">
      <c r="A603" s="4" t="s">
        <v>305</v>
      </c>
      <c r="F603" s="8">
        <f>SUM(F592:F602)</f>
        <v>-1.0000000050979452E-2</v>
      </c>
      <c r="G603" s="13"/>
      <c r="H603" s="8">
        <f>SUM(H592:H602)</f>
        <v>-1.0438440616908906E-3</v>
      </c>
    </row>
    <row r="604" spans="1:8" ht="13.5" thickTop="1" x14ac:dyDescent="0.2"/>
    <row r="605" spans="1:8" ht="13.5" thickBot="1" x14ac:dyDescent="0.25">
      <c r="A605" s="6" t="s">
        <v>0</v>
      </c>
      <c r="B605" s="7" t="s">
        <v>1</v>
      </c>
      <c r="C605" s="6" t="s">
        <v>341</v>
      </c>
      <c r="D605" s="6" t="s">
        <v>2</v>
      </c>
      <c r="E605" s="7" t="s">
        <v>3</v>
      </c>
      <c r="F605" s="6" t="s">
        <v>241</v>
      </c>
      <c r="G605" s="14" t="s">
        <v>362</v>
      </c>
      <c r="H605" s="11" t="s">
        <v>343</v>
      </c>
    </row>
    <row r="606" spans="1:8" x14ac:dyDescent="0.2">
      <c r="A606" s="4" t="s">
        <v>151</v>
      </c>
      <c r="B606" s="1" t="s">
        <v>152</v>
      </c>
      <c r="C606" s="5" t="s">
        <v>348</v>
      </c>
      <c r="D606" s="4" t="s">
        <v>6</v>
      </c>
      <c r="E606" s="1" t="s">
        <v>7</v>
      </c>
      <c r="F606" s="2">
        <v>-488328.48000000016</v>
      </c>
      <c r="G606" s="15">
        <f>H606/F606</f>
        <v>0.1043909828892224</v>
      </c>
      <c r="H606" s="2">
        <v>-50977.09</v>
      </c>
    </row>
    <row r="607" spans="1:8" x14ac:dyDescent="0.2">
      <c r="A607" s="4" t="s">
        <v>151</v>
      </c>
      <c r="B607" s="1" t="s">
        <v>152</v>
      </c>
      <c r="D607" s="4" t="s">
        <v>115</v>
      </c>
      <c r="E607" s="1" t="s">
        <v>116</v>
      </c>
      <c r="F607" s="2">
        <v>355128.11000000004</v>
      </c>
      <c r="G607" s="16">
        <f>$G$606</f>
        <v>0.1043909828892224</v>
      </c>
      <c r="H607" s="17">
        <f>F607*G607</f>
        <v>37072.172454491891</v>
      </c>
    </row>
    <row r="608" spans="1:8" x14ac:dyDescent="0.2">
      <c r="A608" s="4" t="s">
        <v>151</v>
      </c>
      <c r="B608" s="1" t="s">
        <v>152</v>
      </c>
      <c r="D608" s="4" t="s">
        <v>165</v>
      </c>
      <c r="E608" s="1" t="s">
        <v>166</v>
      </c>
      <c r="F608" s="2">
        <v>10742.640000000003</v>
      </c>
      <c r="G608" s="16">
        <f t="shared" ref="G608:G611" si="122">$G$606</f>
        <v>0.1043909828892224</v>
      </c>
      <c r="H608" s="17">
        <f t="shared" ref="H608:H611" si="123">F608*G608</f>
        <v>1121.4347484250764</v>
      </c>
    </row>
    <row r="609" spans="1:8" x14ac:dyDescent="0.2">
      <c r="A609" s="4" t="s">
        <v>151</v>
      </c>
      <c r="B609" s="1" t="s">
        <v>152</v>
      </c>
      <c r="D609" s="4" t="s">
        <v>167</v>
      </c>
      <c r="E609" s="1" t="s">
        <v>168</v>
      </c>
      <c r="F609" s="2">
        <v>598</v>
      </c>
      <c r="G609" s="16">
        <f t="shared" si="122"/>
        <v>0.1043909828892224</v>
      </c>
      <c r="H609" s="17">
        <f t="shared" si="123"/>
        <v>62.425807767754996</v>
      </c>
    </row>
    <row r="610" spans="1:8" x14ac:dyDescent="0.2">
      <c r="A610" s="4" t="s">
        <v>151</v>
      </c>
      <c r="B610" s="1" t="s">
        <v>152</v>
      </c>
      <c r="D610" s="4" t="s">
        <v>127</v>
      </c>
      <c r="E610" s="1" t="s">
        <v>128</v>
      </c>
      <c r="F610" s="2">
        <v>120247.99999999997</v>
      </c>
      <c r="G610" s="16">
        <f t="shared" si="122"/>
        <v>0.1043909828892224</v>
      </c>
      <c r="H610" s="17">
        <f t="shared" si="123"/>
        <v>12552.806910463212</v>
      </c>
    </row>
    <row r="611" spans="1:8" x14ac:dyDescent="0.2">
      <c r="A611" s="4" t="s">
        <v>151</v>
      </c>
      <c r="B611" s="1" t="s">
        <v>152</v>
      </c>
      <c r="D611" s="4" t="s">
        <v>179</v>
      </c>
      <c r="E611" s="1" t="s">
        <v>180</v>
      </c>
      <c r="F611" s="2">
        <v>1611.7</v>
      </c>
      <c r="G611" s="16">
        <f t="shared" si="122"/>
        <v>0.1043909828892224</v>
      </c>
      <c r="H611" s="17">
        <f t="shared" si="123"/>
        <v>168.24694712255973</v>
      </c>
    </row>
    <row r="612" spans="1:8" ht="13.5" thickBot="1" x14ac:dyDescent="0.25">
      <c r="A612" s="4" t="s">
        <v>306</v>
      </c>
      <c r="F612" s="8">
        <f>SUM(F606:F611)</f>
        <v>-3.0000000141399141E-2</v>
      </c>
      <c r="G612" s="13"/>
      <c r="H612" s="8">
        <f>SUM(H606:H611)</f>
        <v>-3.1317295031385584E-3</v>
      </c>
    </row>
    <row r="613" spans="1:8" ht="13.5" thickTop="1" x14ac:dyDescent="0.2"/>
    <row r="614" spans="1:8" ht="13.5" thickBot="1" x14ac:dyDescent="0.25">
      <c r="A614" s="6" t="s">
        <v>0</v>
      </c>
      <c r="B614" s="7" t="s">
        <v>1</v>
      </c>
      <c r="C614" s="6" t="s">
        <v>341</v>
      </c>
      <c r="D614" s="6" t="s">
        <v>2</v>
      </c>
      <c r="E614" s="7" t="s">
        <v>3</v>
      </c>
      <c r="F614" s="6" t="s">
        <v>241</v>
      </c>
      <c r="G614" s="14" t="s">
        <v>362</v>
      </c>
      <c r="H614" s="11" t="s">
        <v>343</v>
      </c>
    </row>
    <row r="615" spans="1:8" x14ac:dyDescent="0.2">
      <c r="A615" s="4" t="s">
        <v>83</v>
      </c>
      <c r="B615" s="1" t="s">
        <v>84</v>
      </c>
      <c r="C615" s="5" t="s">
        <v>347</v>
      </c>
      <c r="D615" s="4" t="s">
        <v>6</v>
      </c>
      <c r="E615" s="1" t="s">
        <v>7</v>
      </c>
      <c r="F615" s="2">
        <v>-1238962.8200000008</v>
      </c>
      <c r="G615" s="15">
        <f>H615/F615</f>
        <v>0.10346747128376292</v>
      </c>
      <c r="H615" s="2">
        <v>-128192.35</v>
      </c>
    </row>
    <row r="616" spans="1:8" x14ac:dyDescent="0.2">
      <c r="A616" s="4" t="s">
        <v>83</v>
      </c>
      <c r="B616" s="1" t="s">
        <v>84</v>
      </c>
      <c r="D616" s="4" t="s">
        <v>239</v>
      </c>
      <c r="E616" s="1" t="s">
        <v>240</v>
      </c>
      <c r="F616" s="2">
        <v>6062</v>
      </c>
      <c r="G616" s="16">
        <f>$G$615</f>
        <v>0.10346747128376292</v>
      </c>
      <c r="H616" s="17">
        <f>F616*G616</f>
        <v>627.21981092217084</v>
      </c>
    </row>
    <row r="617" spans="1:8" x14ac:dyDescent="0.2">
      <c r="A617" s="4" t="s">
        <v>83</v>
      </c>
      <c r="B617" s="1" t="s">
        <v>84</v>
      </c>
      <c r="D617" s="4" t="s">
        <v>115</v>
      </c>
      <c r="E617" s="1" t="s">
        <v>116</v>
      </c>
      <c r="F617" s="2">
        <v>816808.54000000015</v>
      </c>
      <c r="G617" s="16">
        <f t="shared" ref="G617:G621" si="124">$G$615</f>
        <v>0.10346747128376292</v>
      </c>
      <c r="H617" s="17">
        <f t="shared" ref="H617:H621" si="125">F617*G617</f>
        <v>84513.114156782336</v>
      </c>
    </row>
    <row r="618" spans="1:8" x14ac:dyDescent="0.2">
      <c r="A618" s="4" t="s">
        <v>83</v>
      </c>
      <c r="B618" s="1" t="s">
        <v>84</v>
      </c>
      <c r="D618" s="4" t="s">
        <v>165</v>
      </c>
      <c r="E618" s="1" t="s">
        <v>166</v>
      </c>
      <c r="F618" s="2">
        <v>39351.380000000012</v>
      </c>
      <c r="G618" s="16">
        <f t="shared" si="124"/>
        <v>0.10346747128376292</v>
      </c>
      <c r="H618" s="17">
        <f t="shared" si="125"/>
        <v>4071.5877801264437</v>
      </c>
    </row>
    <row r="619" spans="1:8" x14ac:dyDescent="0.2">
      <c r="A619" s="4" t="s">
        <v>83</v>
      </c>
      <c r="B619" s="1" t="s">
        <v>84</v>
      </c>
      <c r="D619" s="4" t="s">
        <v>167</v>
      </c>
      <c r="E619" s="1" t="s">
        <v>168</v>
      </c>
      <c r="F619" s="2">
        <v>73123.73</v>
      </c>
      <c r="G619" s="16">
        <f t="shared" si="124"/>
        <v>0.10346747128376292</v>
      </c>
      <c r="H619" s="17">
        <f t="shared" si="125"/>
        <v>7565.927433936633</v>
      </c>
    </row>
    <row r="620" spans="1:8" x14ac:dyDescent="0.2">
      <c r="A620" s="4" t="s">
        <v>83</v>
      </c>
      <c r="B620" s="1" t="s">
        <v>84</v>
      </c>
      <c r="D620" s="4" t="s">
        <v>127</v>
      </c>
      <c r="E620" s="1" t="s">
        <v>128</v>
      </c>
      <c r="F620" s="2">
        <v>302815.32000000012</v>
      </c>
      <c r="G620" s="16">
        <f t="shared" si="124"/>
        <v>0.10346747128376292</v>
      </c>
      <c r="H620" s="17">
        <f t="shared" si="125"/>
        <v>31331.535426383492</v>
      </c>
    </row>
    <row r="621" spans="1:8" x14ac:dyDescent="0.2">
      <c r="A621" s="4" t="s">
        <v>83</v>
      </c>
      <c r="B621" s="1" t="s">
        <v>84</v>
      </c>
      <c r="D621" s="4" t="s">
        <v>179</v>
      </c>
      <c r="E621" s="1" t="s">
        <v>180</v>
      </c>
      <c r="F621" s="2">
        <v>801.89</v>
      </c>
      <c r="G621" s="16">
        <f t="shared" si="124"/>
        <v>0.10346747128376292</v>
      </c>
      <c r="H621" s="17">
        <f t="shared" si="125"/>
        <v>82.969530547736653</v>
      </c>
    </row>
    <row r="622" spans="1:8" ht="13.5" thickBot="1" x14ac:dyDescent="0.25">
      <c r="A622" s="4" t="s">
        <v>307</v>
      </c>
      <c r="F622" s="8">
        <f>SUM(F615:F621)</f>
        <v>3.9999999499400474E-2</v>
      </c>
      <c r="G622" s="13"/>
      <c r="H622" s="8">
        <f>SUM(H615:H621)</f>
        <v>4.138698798200835E-3</v>
      </c>
    </row>
    <row r="623" spans="1:8" ht="13.5" thickTop="1" x14ac:dyDescent="0.2"/>
    <row r="624" spans="1:8" ht="13.5" thickBot="1" x14ac:dyDescent="0.25">
      <c r="A624" s="6" t="s">
        <v>0</v>
      </c>
      <c r="B624" s="7" t="s">
        <v>1</v>
      </c>
      <c r="C624" s="6" t="s">
        <v>341</v>
      </c>
      <c r="D624" s="6" t="s">
        <v>2</v>
      </c>
      <c r="E624" s="7" t="s">
        <v>3</v>
      </c>
      <c r="F624" s="6" t="s">
        <v>241</v>
      </c>
      <c r="G624" s="14" t="s">
        <v>362</v>
      </c>
      <c r="H624" s="11" t="s">
        <v>343</v>
      </c>
    </row>
    <row r="625" spans="1:8" x14ac:dyDescent="0.2">
      <c r="A625" s="4" t="s">
        <v>91</v>
      </c>
      <c r="B625" s="1" t="s">
        <v>92</v>
      </c>
      <c r="C625" s="5" t="s">
        <v>347</v>
      </c>
      <c r="D625" s="4" t="s">
        <v>6</v>
      </c>
      <c r="E625" s="1" t="s">
        <v>7</v>
      </c>
      <c r="F625" s="2">
        <v>-61255.030000000013</v>
      </c>
      <c r="G625" s="15">
        <f>H625/F625</f>
        <v>0.1036274082308016</v>
      </c>
      <c r="H625" s="2">
        <v>-6347.7000000000007</v>
      </c>
    </row>
    <row r="626" spans="1:8" x14ac:dyDescent="0.2">
      <c r="A626" s="4" t="s">
        <v>91</v>
      </c>
      <c r="B626" s="1" t="s">
        <v>92</v>
      </c>
      <c r="D626" s="4" t="s">
        <v>123</v>
      </c>
      <c r="E626" s="1" t="s">
        <v>124</v>
      </c>
      <c r="F626" s="2">
        <v>4879.2</v>
      </c>
      <c r="G626" s="16">
        <f>$G$625</f>
        <v>0.1036274082308016</v>
      </c>
      <c r="H626" s="17">
        <f>F626*G626</f>
        <v>505.61885023972718</v>
      </c>
    </row>
    <row r="627" spans="1:8" x14ac:dyDescent="0.2">
      <c r="A627" s="4" t="s">
        <v>91</v>
      </c>
      <c r="B627" s="1" t="s">
        <v>92</v>
      </c>
      <c r="D627" s="4" t="s">
        <v>165</v>
      </c>
      <c r="E627" s="1" t="s">
        <v>166</v>
      </c>
      <c r="F627" s="2">
        <v>56375.780000000006</v>
      </c>
      <c r="G627" s="16">
        <f>$G$625</f>
        <v>0.1036274082308016</v>
      </c>
      <c r="H627" s="17">
        <f>F627*G627</f>
        <v>5842.0759683898614</v>
      </c>
    </row>
    <row r="628" spans="1:8" ht="13.5" thickBot="1" x14ac:dyDescent="0.25">
      <c r="A628" s="4" t="s">
        <v>308</v>
      </c>
      <c r="F628" s="8">
        <f>SUM(F625:F627)</f>
        <v>-5.0000000010186341E-2</v>
      </c>
      <c r="G628" s="13"/>
      <c r="H628" s="8">
        <f>SUM(H625:H627)</f>
        <v>-5.1813704121741466E-3</v>
      </c>
    </row>
    <row r="629" spans="1:8" ht="13.5" thickTop="1" x14ac:dyDescent="0.2"/>
    <row r="630" spans="1:8" ht="13.5" thickBot="1" x14ac:dyDescent="0.25">
      <c r="A630" s="6" t="s">
        <v>0</v>
      </c>
      <c r="B630" s="7" t="s">
        <v>1</v>
      </c>
      <c r="C630" s="6" t="s">
        <v>341</v>
      </c>
      <c r="D630" s="6" t="s">
        <v>2</v>
      </c>
      <c r="E630" s="7" t="s">
        <v>3</v>
      </c>
      <c r="F630" s="6" t="s">
        <v>241</v>
      </c>
      <c r="G630" s="14" t="s">
        <v>362</v>
      </c>
      <c r="H630" s="11" t="s">
        <v>343</v>
      </c>
    </row>
    <row r="631" spans="1:8" x14ac:dyDescent="0.2">
      <c r="A631" s="4" t="s">
        <v>125</v>
      </c>
      <c r="B631" s="1" t="s">
        <v>126</v>
      </c>
      <c r="C631" s="5" t="s">
        <v>347</v>
      </c>
      <c r="D631" s="4" t="s">
        <v>6</v>
      </c>
      <c r="E631" s="1" t="s">
        <v>7</v>
      </c>
      <c r="F631" s="2">
        <v>-231054.54</v>
      </c>
      <c r="G631" s="15">
        <f>H631/F631</f>
        <v>0.10272925171693226</v>
      </c>
      <c r="H631" s="2">
        <v>-23736.059999999994</v>
      </c>
    </row>
    <row r="632" spans="1:8" x14ac:dyDescent="0.2">
      <c r="A632" s="4" t="s">
        <v>125</v>
      </c>
      <c r="B632" s="1" t="s">
        <v>126</v>
      </c>
      <c r="D632" s="4" t="s">
        <v>127</v>
      </c>
      <c r="E632" s="1" t="s">
        <v>128</v>
      </c>
      <c r="F632" s="2">
        <v>231054.51999999996</v>
      </c>
      <c r="G632" s="16">
        <f>G631</f>
        <v>0.10272925171693226</v>
      </c>
      <c r="H632" s="17">
        <f>F632*G632</f>
        <v>23736.057945414956</v>
      </c>
    </row>
    <row r="633" spans="1:8" ht="13.5" thickBot="1" x14ac:dyDescent="0.25">
      <c r="A633" s="4" t="s">
        <v>309</v>
      </c>
      <c r="F633" s="8">
        <f>SUM(F631:F632)</f>
        <v>-2.0000000047730282E-2</v>
      </c>
      <c r="G633" s="13"/>
      <c r="H633" s="8">
        <f>SUM(H631:H632)</f>
        <v>-2.0545850384223741E-3</v>
      </c>
    </row>
    <row r="634" spans="1:8" ht="13.5" thickTop="1" x14ac:dyDescent="0.2"/>
    <row r="635" spans="1:8" ht="13.5" thickBot="1" x14ac:dyDescent="0.25">
      <c r="A635" s="6" t="s">
        <v>0</v>
      </c>
      <c r="B635" s="7" t="s">
        <v>1</v>
      </c>
      <c r="C635" s="6" t="s">
        <v>341</v>
      </c>
      <c r="D635" s="6" t="s">
        <v>2</v>
      </c>
      <c r="E635" s="7" t="s">
        <v>3</v>
      </c>
      <c r="F635" s="6" t="s">
        <v>241</v>
      </c>
      <c r="G635" s="14" t="s">
        <v>362</v>
      </c>
      <c r="H635" s="11" t="s">
        <v>343</v>
      </c>
    </row>
    <row r="636" spans="1:8" x14ac:dyDescent="0.2">
      <c r="A636" s="4" t="s">
        <v>103</v>
      </c>
      <c r="B636" s="1" t="s">
        <v>104</v>
      </c>
      <c r="C636" s="5" t="s">
        <v>347</v>
      </c>
      <c r="D636" s="4" t="s">
        <v>6</v>
      </c>
      <c r="E636" s="1" t="s">
        <v>7</v>
      </c>
      <c r="F636" s="2">
        <v>-7214463.4999999991</v>
      </c>
      <c r="G636" s="15">
        <f>H636/F636</f>
        <v>0.10349160682564962</v>
      </c>
      <c r="H636" s="2">
        <v>-746636.41999999993</v>
      </c>
    </row>
    <row r="637" spans="1:8" x14ac:dyDescent="0.2">
      <c r="A637" s="4" t="s">
        <v>103</v>
      </c>
      <c r="B637" s="1" t="s">
        <v>104</v>
      </c>
      <c r="D637" s="4" t="s">
        <v>233</v>
      </c>
      <c r="E637" s="1" t="s">
        <v>234</v>
      </c>
      <c r="F637" s="2">
        <v>617.64</v>
      </c>
      <c r="G637" s="16">
        <f>$G$636</f>
        <v>0.10349160682564962</v>
      </c>
      <c r="H637" s="17">
        <f>F637*G637</f>
        <v>63.920556039794228</v>
      </c>
    </row>
    <row r="638" spans="1:8" x14ac:dyDescent="0.2">
      <c r="A638" s="4" t="s">
        <v>103</v>
      </c>
      <c r="B638" s="1" t="s">
        <v>104</v>
      </c>
      <c r="D638" s="4" t="s">
        <v>115</v>
      </c>
      <c r="E638" s="1" t="s">
        <v>116</v>
      </c>
      <c r="F638" s="2">
        <v>4908634.7399999993</v>
      </c>
      <c r="G638" s="16">
        <f t="shared" ref="G638:G644" si="126">$G$636</f>
        <v>0.10349160682564962</v>
      </c>
      <c r="H638" s="17">
        <f t="shared" ref="H638:H644" si="127">F638*G638</f>
        <v>508002.49656280474</v>
      </c>
    </row>
    <row r="639" spans="1:8" x14ac:dyDescent="0.2">
      <c r="A639" s="4" t="s">
        <v>103</v>
      </c>
      <c r="B639" s="1" t="s">
        <v>104</v>
      </c>
      <c r="D639" s="4" t="s">
        <v>165</v>
      </c>
      <c r="E639" s="1" t="s">
        <v>166</v>
      </c>
      <c r="F639" s="2">
        <v>41817.079999999994</v>
      </c>
      <c r="G639" s="16">
        <f t="shared" si="126"/>
        <v>0.10349160682564962</v>
      </c>
      <c r="H639" s="17">
        <f t="shared" si="127"/>
        <v>4327.7168019567353</v>
      </c>
    </row>
    <row r="640" spans="1:8" x14ac:dyDescent="0.2">
      <c r="A640" s="4" t="s">
        <v>103</v>
      </c>
      <c r="B640" s="1" t="s">
        <v>104</v>
      </c>
      <c r="D640" s="4" t="s">
        <v>167</v>
      </c>
      <c r="E640" s="1" t="s">
        <v>168</v>
      </c>
      <c r="F640" s="2">
        <v>157893.32999999999</v>
      </c>
      <c r="G640" s="16">
        <f t="shared" si="126"/>
        <v>0.10349160682564962</v>
      </c>
      <c r="H640" s="17">
        <f t="shared" si="127"/>
        <v>16340.634428752546</v>
      </c>
    </row>
    <row r="641" spans="1:8" x14ac:dyDescent="0.2">
      <c r="A641" s="4" t="s">
        <v>103</v>
      </c>
      <c r="B641" s="1" t="s">
        <v>104</v>
      </c>
      <c r="D641" s="4" t="s">
        <v>127</v>
      </c>
      <c r="E641" s="1" t="s">
        <v>128</v>
      </c>
      <c r="F641" s="2">
        <v>1541335.7599999991</v>
      </c>
      <c r="G641" s="16">
        <f t="shared" si="126"/>
        <v>0.10349160682564962</v>
      </c>
      <c r="H641" s="17">
        <f t="shared" si="127"/>
        <v>159515.31446023376</v>
      </c>
    </row>
    <row r="642" spans="1:8" x14ac:dyDescent="0.2">
      <c r="A642" s="4" t="s">
        <v>103</v>
      </c>
      <c r="B642" s="1" t="s">
        <v>104</v>
      </c>
      <c r="D642" s="4" t="s">
        <v>163</v>
      </c>
      <c r="E642" s="1" t="s">
        <v>164</v>
      </c>
      <c r="F642" s="2">
        <v>256293.08999999997</v>
      </c>
      <c r="G642" s="16">
        <f t="shared" si="126"/>
        <v>0.10349160682564962</v>
      </c>
      <c r="H642" s="17">
        <f t="shared" si="127"/>
        <v>26524.183702410828</v>
      </c>
    </row>
    <row r="643" spans="1:8" x14ac:dyDescent="0.2">
      <c r="A643" s="4" t="s">
        <v>103</v>
      </c>
      <c r="B643" s="1" t="s">
        <v>104</v>
      </c>
      <c r="D643" s="4" t="s">
        <v>169</v>
      </c>
      <c r="E643" s="1" t="s">
        <v>170</v>
      </c>
      <c r="F643" s="2">
        <v>299332.05</v>
      </c>
      <c r="G643" s="16">
        <f t="shared" si="126"/>
        <v>0.10349160682564962</v>
      </c>
      <c r="H643" s="17">
        <f t="shared" si="127"/>
        <v>30978.35482891569</v>
      </c>
    </row>
    <row r="644" spans="1:8" x14ac:dyDescent="0.2">
      <c r="A644" s="4" t="s">
        <v>103</v>
      </c>
      <c r="B644" s="1" t="s">
        <v>104</v>
      </c>
      <c r="D644" s="4" t="s">
        <v>179</v>
      </c>
      <c r="E644" s="1" t="s">
        <v>180</v>
      </c>
      <c r="F644" s="2">
        <v>8539.82</v>
      </c>
      <c r="G644" s="16">
        <f t="shared" si="126"/>
        <v>0.10349160682564962</v>
      </c>
      <c r="H644" s="17">
        <f t="shared" si="127"/>
        <v>883.7996938018191</v>
      </c>
    </row>
    <row r="645" spans="1:8" ht="13.5" thickBot="1" x14ac:dyDescent="0.25">
      <c r="A645" s="4" t="s">
        <v>310</v>
      </c>
      <c r="F645" s="8">
        <f>SUM(F636:F644)</f>
        <v>9.9999990707146935E-3</v>
      </c>
      <c r="G645" s="13"/>
      <c r="H645" s="8">
        <f>SUM(H636:H644)</f>
        <v>1.0349159751967818E-3</v>
      </c>
    </row>
    <row r="646" spans="1:8" ht="13.5" thickTop="1" x14ac:dyDescent="0.2"/>
    <row r="647" spans="1:8" ht="13.5" thickBot="1" x14ac:dyDescent="0.25">
      <c r="A647" s="6" t="s">
        <v>0</v>
      </c>
      <c r="B647" s="7" t="s">
        <v>1</v>
      </c>
      <c r="C647" s="6" t="s">
        <v>341</v>
      </c>
      <c r="D647" s="6" t="s">
        <v>2</v>
      </c>
      <c r="E647" s="7" t="s">
        <v>3</v>
      </c>
      <c r="F647" s="6" t="s">
        <v>241</v>
      </c>
      <c r="G647" s="14" t="s">
        <v>362</v>
      </c>
      <c r="H647" s="11" t="s">
        <v>343</v>
      </c>
    </row>
    <row r="648" spans="1:8" x14ac:dyDescent="0.2">
      <c r="A648" s="4" t="s">
        <v>177</v>
      </c>
      <c r="B648" s="1" t="s">
        <v>178</v>
      </c>
      <c r="C648" s="5" t="s">
        <v>347</v>
      </c>
      <c r="D648" s="4" t="s">
        <v>6</v>
      </c>
      <c r="E648" s="1" t="s">
        <v>7</v>
      </c>
      <c r="F648" s="2">
        <v>-1531242.2199999997</v>
      </c>
      <c r="G648" s="15">
        <f>H648/F648</f>
        <v>0.1032167072822744</v>
      </c>
      <c r="H648" s="2">
        <v>-158049.78</v>
      </c>
    </row>
    <row r="649" spans="1:8" x14ac:dyDescent="0.2">
      <c r="A649" s="4" t="s">
        <v>177</v>
      </c>
      <c r="B649" s="1" t="s">
        <v>178</v>
      </c>
      <c r="D649" s="4" t="s">
        <v>165</v>
      </c>
      <c r="E649" s="1" t="s">
        <v>166</v>
      </c>
      <c r="F649" s="2">
        <v>807.47</v>
      </c>
      <c r="G649" s="16">
        <f>$G$648</f>
        <v>0.1032167072822744</v>
      </c>
      <c r="H649" s="17">
        <f>F649*G649</f>
        <v>83.344394629218115</v>
      </c>
    </row>
    <row r="650" spans="1:8" x14ac:dyDescent="0.2">
      <c r="A650" s="4" t="s">
        <v>177</v>
      </c>
      <c r="B650" s="1" t="s">
        <v>178</v>
      </c>
      <c r="D650" s="4" t="s">
        <v>163</v>
      </c>
      <c r="E650" s="1" t="s">
        <v>164</v>
      </c>
      <c r="F650" s="2">
        <v>1522870.1700000002</v>
      </c>
      <c r="G650" s="16">
        <f t="shared" ref="G650:G651" si="128">$G$648</f>
        <v>0.1032167072822744</v>
      </c>
      <c r="H650" s="17">
        <f t="shared" ref="H650:H651" si="129">F650*G650</f>
        <v>157185.64456579747</v>
      </c>
    </row>
    <row r="651" spans="1:8" x14ac:dyDescent="0.2">
      <c r="A651" s="4" t="s">
        <v>177</v>
      </c>
      <c r="B651" s="1" t="s">
        <v>178</v>
      </c>
      <c r="D651" s="4" t="s">
        <v>169</v>
      </c>
      <c r="E651" s="1" t="s">
        <v>170</v>
      </c>
      <c r="F651" s="2">
        <v>7564.6200000000008</v>
      </c>
      <c r="G651" s="16">
        <f t="shared" si="128"/>
        <v>0.1032167072822744</v>
      </c>
      <c r="H651" s="17">
        <f t="shared" si="129"/>
        <v>780.79516824163863</v>
      </c>
    </row>
    <row r="652" spans="1:8" ht="13.5" thickBot="1" x14ac:dyDescent="0.25">
      <c r="A652" s="4" t="s">
        <v>311</v>
      </c>
      <c r="F652" s="8">
        <f>SUM(F648:F651)</f>
        <v>4.0000000391955837E-2</v>
      </c>
      <c r="G652" s="13"/>
      <c r="H652" s="8">
        <f>SUM(H648:H651)</f>
        <v>4.1286683189127871E-3</v>
      </c>
    </row>
    <row r="653" spans="1:8" ht="13.5" thickTop="1" x14ac:dyDescent="0.2"/>
    <row r="654" spans="1:8" ht="13.5" thickBot="1" x14ac:dyDescent="0.25">
      <c r="A654" s="6" t="s">
        <v>0</v>
      </c>
      <c r="B654" s="7" t="s">
        <v>1</v>
      </c>
      <c r="C654" s="6" t="s">
        <v>341</v>
      </c>
      <c r="D654" s="6" t="s">
        <v>2</v>
      </c>
      <c r="E654" s="7" t="s">
        <v>3</v>
      </c>
      <c r="F654" s="6" t="s">
        <v>241</v>
      </c>
      <c r="G654" s="14" t="s">
        <v>362</v>
      </c>
      <c r="H654" s="11" t="s">
        <v>343</v>
      </c>
    </row>
    <row r="655" spans="1:8" x14ac:dyDescent="0.2">
      <c r="A655" s="4" t="s">
        <v>16</v>
      </c>
      <c r="B655" s="1" t="s">
        <v>17</v>
      </c>
      <c r="C655" s="5" t="s">
        <v>348</v>
      </c>
      <c r="D655" s="4" t="s">
        <v>6</v>
      </c>
      <c r="E655" s="1" t="s">
        <v>7</v>
      </c>
      <c r="F655" s="2">
        <v>-788285.8899999999</v>
      </c>
      <c r="G655" s="15">
        <f>H655/F655</f>
        <v>0.10438826959087143</v>
      </c>
      <c r="H655" s="2">
        <v>-82287.8</v>
      </c>
    </row>
    <row r="656" spans="1:8" x14ac:dyDescent="0.2">
      <c r="A656" s="4" t="s">
        <v>16</v>
      </c>
      <c r="B656" s="1" t="s">
        <v>17</v>
      </c>
      <c r="D656" s="4" t="s">
        <v>115</v>
      </c>
      <c r="E656" s="1" t="s">
        <v>116</v>
      </c>
      <c r="F656" s="2">
        <v>383342.42000000004</v>
      </c>
      <c r="G656" s="16">
        <f>$G$655</f>
        <v>0.10438826959087143</v>
      </c>
      <c r="H656" s="17">
        <f>F656*G656</f>
        <v>40016.451884577065</v>
      </c>
    </row>
    <row r="657" spans="1:8" x14ac:dyDescent="0.2">
      <c r="A657" s="4" t="s">
        <v>16</v>
      </c>
      <c r="B657" s="1" t="s">
        <v>17</v>
      </c>
      <c r="D657" s="4" t="s">
        <v>165</v>
      </c>
      <c r="E657" s="1" t="s">
        <v>166</v>
      </c>
      <c r="F657" s="2">
        <v>50210.050000000025</v>
      </c>
      <c r="G657" s="16">
        <f t="shared" ref="G657:G659" si="130">$G$655</f>
        <v>0.10438826959087143</v>
      </c>
      <c r="H657" s="17">
        <f t="shared" ref="H657:H659" si="131">F657*G657</f>
        <v>5241.3402355711369</v>
      </c>
    </row>
    <row r="658" spans="1:8" x14ac:dyDescent="0.2">
      <c r="A658" s="4" t="s">
        <v>16</v>
      </c>
      <c r="B658" s="1" t="s">
        <v>17</v>
      </c>
      <c r="D658" s="4" t="s">
        <v>127</v>
      </c>
      <c r="E658" s="1" t="s">
        <v>128</v>
      </c>
      <c r="F658" s="2">
        <v>349862.10999999993</v>
      </c>
      <c r="G658" s="16">
        <f t="shared" si="130"/>
        <v>0.10438826959087143</v>
      </c>
      <c r="H658" s="17">
        <f t="shared" si="131"/>
        <v>36521.500258311105</v>
      </c>
    </row>
    <row r="659" spans="1:8" x14ac:dyDescent="0.2">
      <c r="A659" s="4" t="s">
        <v>16</v>
      </c>
      <c r="B659" s="1" t="s">
        <v>17</v>
      </c>
      <c r="D659" s="4" t="s">
        <v>169</v>
      </c>
      <c r="E659" s="1" t="s">
        <v>170</v>
      </c>
      <c r="F659" s="2">
        <v>4871.2699999999995</v>
      </c>
      <c r="G659" s="16">
        <f t="shared" si="130"/>
        <v>0.10438826959087143</v>
      </c>
      <c r="H659" s="17">
        <f t="shared" si="131"/>
        <v>508.50344600992423</v>
      </c>
    </row>
    <row r="660" spans="1:8" ht="13.5" thickBot="1" x14ac:dyDescent="0.25">
      <c r="A660" s="4" t="s">
        <v>312</v>
      </c>
      <c r="F660" s="8">
        <f>SUM(F655:F659)</f>
        <v>-3.9999999881729309E-2</v>
      </c>
      <c r="G660" s="13"/>
      <c r="H660" s="8">
        <f>SUM(H655:H659)</f>
        <v>-4.1755307710218403E-3</v>
      </c>
    </row>
    <row r="661" spans="1:8" ht="13.5" thickTop="1" x14ac:dyDescent="0.2"/>
    <row r="662" spans="1:8" ht="13.5" thickBot="1" x14ac:dyDescent="0.25">
      <c r="A662" s="6" t="s">
        <v>0</v>
      </c>
      <c r="B662" s="7" t="s">
        <v>1</v>
      </c>
      <c r="C662" s="6" t="s">
        <v>341</v>
      </c>
      <c r="D662" s="6" t="s">
        <v>2</v>
      </c>
      <c r="E662" s="7" t="s">
        <v>3</v>
      </c>
      <c r="F662" s="6" t="s">
        <v>241</v>
      </c>
      <c r="G662" s="14" t="s">
        <v>362</v>
      </c>
      <c r="H662" s="11" t="s">
        <v>343</v>
      </c>
    </row>
    <row r="663" spans="1:8" x14ac:dyDescent="0.2">
      <c r="A663" s="4" t="s">
        <v>18</v>
      </c>
      <c r="B663" s="1" t="s">
        <v>19</v>
      </c>
      <c r="C663" s="5" t="s">
        <v>348</v>
      </c>
      <c r="D663" s="4" t="s">
        <v>6</v>
      </c>
      <c r="E663" s="1" t="s">
        <v>7</v>
      </c>
      <c r="F663" s="2">
        <v>-735676.12</v>
      </c>
      <c r="G663" s="15">
        <f>H663/F663</f>
        <v>0.10437904386511825</v>
      </c>
      <c r="H663" s="2">
        <v>-76789.17</v>
      </c>
    </row>
    <row r="664" spans="1:8" x14ac:dyDescent="0.2">
      <c r="A664" s="4" t="s">
        <v>18</v>
      </c>
      <c r="B664" s="1" t="s">
        <v>19</v>
      </c>
      <c r="D664" s="4" t="s">
        <v>115</v>
      </c>
      <c r="E664" s="1" t="s">
        <v>116</v>
      </c>
      <c r="F664" s="2">
        <v>239432.24000000002</v>
      </c>
      <c r="G664" s="16">
        <f>$G$663</f>
        <v>0.10437904386511825</v>
      </c>
      <c r="H664" s="17">
        <f>F664*G664</f>
        <v>24991.708281683521</v>
      </c>
    </row>
    <row r="665" spans="1:8" x14ac:dyDescent="0.2">
      <c r="A665" s="4" t="s">
        <v>18</v>
      </c>
      <c r="B665" s="1" t="s">
        <v>19</v>
      </c>
      <c r="D665" s="4" t="s">
        <v>165</v>
      </c>
      <c r="E665" s="1" t="s">
        <v>166</v>
      </c>
      <c r="F665" s="2">
        <v>56395.850000000006</v>
      </c>
      <c r="G665" s="16">
        <f t="shared" ref="G665:G669" si="132">$G$663</f>
        <v>0.10437904386511825</v>
      </c>
      <c r="H665" s="17">
        <f t="shared" ref="H665:H669" si="133">F665*G665</f>
        <v>5886.5449009606291</v>
      </c>
    </row>
    <row r="666" spans="1:8" x14ac:dyDescent="0.2">
      <c r="A666" s="4" t="s">
        <v>18</v>
      </c>
      <c r="B666" s="1" t="s">
        <v>19</v>
      </c>
      <c r="D666" s="4" t="s">
        <v>127</v>
      </c>
      <c r="E666" s="1" t="s">
        <v>128</v>
      </c>
      <c r="F666" s="2">
        <v>81195.239999999991</v>
      </c>
      <c r="G666" s="16">
        <f t="shared" si="132"/>
        <v>0.10437904386511825</v>
      </c>
      <c r="H666" s="17">
        <f t="shared" si="133"/>
        <v>8475.0815175988027</v>
      </c>
    </row>
    <row r="667" spans="1:8" x14ac:dyDescent="0.2">
      <c r="A667" s="4" t="s">
        <v>18</v>
      </c>
      <c r="B667" s="1" t="s">
        <v>19</v>
      </c>
      <c r="D667" s="4" t="s">
        <v>163</v>
      </c>
      <c r="E667" s="1" t="s">
        <v>164</v>
      </c>
      <c r="F667" s="2">
        <v>42143.369999999995</v>
      </c>
      <c r="G667" s="16">
        <f t="shared" si="132"/>
        <v>0.10437904386511825</v>
      </c>
      <c r="H667" s="17">
        <f t="shared" si="133"/>
        <v>4398.8846658539078</v>
      </c>
    </row>
    <row r="668" spans="1:8" x14ac:dyDescent="0.2">
      <c r="A668" s="4" t="s">
        <v>18</v>
      </c>
      <c r="B668" s="1" t="s">
        <v>19</v>
      </c>
      <c r="D668" s="4" t="s">
        <v>169</v>
      </c>
      <c r="E668" s="1" t="s">
        <v>170</v>
      </c>
      <c r="F668" s="2">
        <v>98388</v>
      </c>
      <c r="G668" s="16">
        <f t="shared" si="132"/>
        <v>0.10437904386511825</v>
      </c>
      <c r="H668" s="17">
        <f t="shared" si="133"/>
        <v>10269.645367801253</v>
      </c>
    </row>
    <row r="669" spans="1:8" x14ac:dyDescent="0.2">
      <c r="A669" s="4" t="s">
        <v>18</v>
      </c>
      <c r="B669" s="1" t="s">
        <v>19</v>
      </c>
      <c r="D669" s="4" t="s">
        <v>179</v>
      </c>
      <c r="E669" s="1" t="s">
        <v>180</v>
      </c>
      <c r="F669" s="2">
        <v>218121.45</v>
      </c>
      <c r="G669" s="16">
        <f t="shared" si="132"/>
        <v>0.10437904386511825</v>
      </c>
      <c r="H669" s="17">
        <f t="shared" si="133"/>
        <v>22767.308397473196</v>
      </c>
    </row>
    <row r="670" spans="1:8" ht="13.5" thickBot="1" x14ac:dyDescent="0.25">
      <c r="A670" s="4" t="s">
        <v>313</v>
      </c>
      <c r="F670" s="8">
        <f>SUM(F663:F669)</f>
        <v>2.9999999969732016E-2</v>
      </c>
      <c r="G670" s="13"/>
      <c r="H670" s="8">
        <f>SUM(H663:H669)</f>
        <v>3.1313713152485434E-3</v>
      </c>
    </row>
    <row r="671" spans="1:8" ht="13.5" thickTop="1" x14ac:dyDescent="0.2"/>
    <row r="672" spans="1:8" ht="13.5" thickBot="1" x14ac:dyDescent="0.25">
      <c r="A672" s="6" t="s">
        <v>0</v>
      </c>
      <c r="B672" s="7" t="s">
        <v>1</v>
      </c>
      <c r="C672" s="6" t="s">
        <v>341</v>
      </c>
      <c r="D672" s="6" t="s">
        <v>2</v>
      </c>
      <c r="E672" s="7" t="s">
        <v>3</v>
      </c>
      <c r="F672" s="6" t="s">
        <v>241</v>
      </c>
      <c r="G672" s="14" t="s">
        <v>362</v>
      </c>
      <c r="H672" s="11" t="s">
        <v>343</v>
      </c>
    </row>
    <row r="673" spans="1:8" x14ac:dyDescent="0.2">
      <c r="A673" s="4" t="s">
        <v>119</v>
      </c>
      <c r="B673" s="1" t="s">
        <v>120</v>
      </c>
      <c r="C673" s="5" t="s">
        <v>348</v>
      </c>
      <c r="D673" s="4" t="s">
        <v>6</v>
      </c>
      <c r="E673" s="1" t="s">
        <v>7</v>
      </c>
      <c r="F673" s="2">
        <v>-196228.48000000001</v>
      </c>
      <c r="G673" s="15">
        <f>H673/F673</f>
        <v>0.10438321695199389</v>
      </c>
      <c r="H673" s="2">
        <v>-20482.959999999995</v>
      </c>
    </row>
    <row r="674" spans="1:8" x14ac:dyDescent="0.2">
      <c r="A674" s="4" t="s">
        <v>119</v>
      </c>
      <c r="B674" s="1" t="s">
        <v>120</v>
      </c>
      <c r="D674" s="4" t="s">
        <v>115</v>
      </c>
      <c r="E674" s="1" t="s">
        <v>116</v>
      </c>
      <c r="F674" s="2">
        <v>130950.59</v>
      </c>
      <c r="G674" s="16">
        <f>$G$673</f>
        <v>0.10438321695199389</v>
      </c>
      <c r="H674" s="17">
        <f>F674*G674</f>
        <v>13669.043845961602</v>
      </c>
    </row>
    <row r="675" spans="1:8" x14ac:dyDescent="0.2">
      <c r="A675" s="4" t="s">
        <v>119</v>
      </c>
      <c r="B675" s="1" t="s">
        <v>120</v>
      </c>
      <c r="D675" s="4" t="s">
        <v>165</v>
      </c>
      <c r="E675" s="1" t="s">
        <v>166</v>
      </c>
      <c r="F675" s="2">
        <v>1213.2000000000003</v>
      </c>
      <c r="G675" s="16">
        <f t="shared" ref="G675:G678" si="134">$G$673</f>
        <v>0.10438321695199389</v>
      </c>
      <c r="H675" s="17">
        <f t="shared" ref="H675:H678" si="135">F675*G675</f>
        <v>126.63771880615901</v>
      </c>
    </row>
    <row r="676" spans="1:8" x14ac:dyDescent="0.2">
      <c r="A676" s="4" t="s">
        <v>119</v>
      </c>
      <c r="B676" s="1" t="s">
        <v>120</v>
      </c>
      <c r="D676" s="4" t="s">
        <v>127</v>
      </c>
      <c r="E676" s="1" t="s">
        <v>128</v>
      </c>
      <c r="F676" s="2">
        <v>44414.830000000016</v>
      </c>
      <c r="G676" s="16">
        <f t="shared" si="134"/>
        <v>0.10438321695199389</v>
      </c>
      <c r="H676" s="17">
        <f t="shared" si="135"/>
        <v>4636.1628357759282</v>
      </c>
    </row>
    <row r="677" spans="1:8" x14ac:dyDescent="0.2">
      <c r="A677" s="4" t="s">
        <v>119</v>
      </c>
      <c r="B677" s="1" t="s">
        <v>120</v>
      </c>
      <c r="D677" s="4" t="s">
        <v>169</v>
      </c>
      <c r="E677" s="1" t="s">
        <v>170</v>
      </c>
      <c r="F677" s="2">
        <v>19140</v>
      </c>
      <c r="G677" s="16">
        <f t="shared" si="134"/>
        <v>0.10438321695199389</v>
      </c>
      <c r="H677" s="17">
        <f t="shared" si="135"/>
        <v>1997.894772461163</v>
      </c>
    </row>
    <row r="678" spans="1:8" x14ac:dyDescent="0.2">
      <c r="A678" s="4" t="s">
        <v>119</v>
      </c>
      <c r="B678" s="1" t="s">
        <v>120</v>
      </c>
      <c r="D678" s="4" t="s">
        <v>179</v>
      </c>
      <c r="E678" s="1" t="s">
        <v>180</v>
      </c>
      <c r="F678" s="2">
        <v>509.82</v>
      </c>
      <c r="G678" s="16">
        <f t="shared" si="134"/>
        <v>0.10438321695199389</v>
      </c>
      <c r="H678" s="17">
        <f t="shared" si="135"/>
        <v>53.216651666465523</v>
      </c>
    </row>
    <row r="679" spans="1:8" ht="13.5" thickBot="1" x14ac:dyDescent="0.25">
      <c r="A679" s="4" t="s">
        <v>314</v>
      </c>
      <c r="F679" s="8">
        <f>SUM(F673:F678)</f>
        <v>-4.0000000000588898E-2</v>
      </c>
      <c r="G679" s="13"/>
      <c r="H679" s="8">
        <f>SUM(H673:H678)</f>
        <v>-4.1753286783290378E-3</v>
      </c>
    </row>
    <row r="680" spans="1:8" ht="13.5" thickTop="1" x14ac:dyDescent="0.2"/>
    <row r="681" spans="1:8" ht="13.5" thickBot="1" x14ac:dyDescent="0.25">
      <c r="A681" s="6" t="s">
        <v>0</v>
      </c>
      <c r="B681" s="7" t="s">
        <v>1</v>
      </c>
      <c r="C681" s="6" t="s">
        <v>341</v>
      </c>
      <c r="D681" s="6" t="s">
        <v>2</v>
      </c>
      <c r="E681" s="7" t="s">
        <v>3</v>
      </c>
      <c r="F681" s="6" t="s">
        <v>241</v>
      </c>
      <c r="G681" s="14" t="s">
        <v>362</v>
      </c>
      <c r="H681" s="11" t="s">
        <v>343</v>
      </c>
    </row>
    <row r="682" spans="1:8" x14ac:dyDescent="0.2">
      <c r="A682" s="4" t="s">
        <v>134</v>
      </c>
      <c r="B682" s="1" t="s">
        <v>135</v>
      </c>
      <c r="C682" s="5" t="s">
        <v>349</v>
      </c>
      <c r="D682" s="4" t="s">
        <v>6</v>
      </c>
      <c r="E682" s="1" t="s">
        <v>7</v>
      </c>
      <c r="F682" s="2">
        <v>-886124.27000000014</v>
      </c>
      <c r="G682" s="15">
        <f>H682/F682</f>
        <v>0.12878405869641735</v>
      </c>
      <c r="H682" s="2">
        <v>-114118.68</v>
      </c>
    </row>
    <row r="683" spans="1:8" x14ac:dyDescent="0.2">
      <c r="A683" s="4" t="s">
        <v>134</v>
      </c>
      <c r="B683" s="1" t="s">
        <v>135</v>
      </c>
      <c r="D683" s="4" t="s">
        <v>115</v>
      </c>
      <c r="E683" s="1" t="s">
        <v>116</v>
      </c>
      <c r="F683" s="2">
        <v>473695.38999999996</v>
      </c>
      <c r="G683" s="16">
        <f>$G$682</f>
        <v>0.12878405869641735</v>
      </c>
      <c r="H683" s="17">
        <f>F683*G683</f>
        <v>61004.414909982304</v>
      </c>
    </row>
    <row r="684" spans="1:8" x14ac:dyDescent="0.2">
      <c r="A684" s="4" t="s">
        <v>134</v>
      </c>
      <c r="B684" s="1" t="s">
        <v>135</v>
      </c>
      <c r="D684" s="4" t="s">
        <v>165</v>
      </c>
      <c r="E684" s="1" t="s">
        <v>166</v>
      </c>
      <c r="F684" s="2">
        <v>139615.94000000003</v>
      </c>
      <c r="G684" s="16">
        <f t="shared" ref="G684:G686" si="136">$G$682</f>
        <v>0.12878405869641735</v>
      </c>
      <c r="H684" s="17">
        <f t="shared" ref="H684:H686" si="137">F684*G684</f>
        <v>17980.307411915488</v>
      </c>
    </row>
    <row r="685" spans="1:8" x14ac:dyDescent="0.2">
      <c r="A685" s="4" t="s">
        <v>134</v>
      </c>
      <c r="B685" s="1" t="s">
        <v>135</v>
      </c>
      <c r="D685" s="4" t="s">
        <v>127</v>
      </c>
      <c r="E685" s="1" t="s">
        <v>128</v>
      </c>
      <c r="F685" s="2">
        <v>187360.92999999993</v>
      </c>
      <c r="G685" s="16">
        <f t="shared" si="136"/>
        <v>0.12878405869641735</v>
      </c>
      <c r="H685" s="17">
        <f t="shared" si="137"/>
        <v>24129.101006535333</v>
      </c>
    </row>
    <row r="686" spans="1:8" x14ac:dyDescent="0.2">
      <c r="A686" s="4" t="s">
        <v>134</v>
      </c>
      <c r="B686" s="1" t="s">
        <v>135</v>
      </c>
      <c r="D686" s="4" t="s">
        <v>169</v>
      </c>
      <c r="E686" s="1" t="s">
        <v>170</v>
      </c>
      <c r="F686" s="2">
        <v>85452</v>
      </c>
      <c r="G686" s="16">
        <f t="shared" si="136"/>
        <v>0.12878405869641735</v>
      </c>
      <c r="H686" s="17">
        <f t="shared" si="137"/>
        <v>11004.855383726255</v>
      </c>
    </row>
    <row r="687" spans="1:8" ht="13.5" thickBot="1" x14ac:dyDescent="0.25">
      <c r="A687" s="4" t="s">
        <v>315</v>
      </c>
      <c r="F687" s="8">
        <f>SUM(F682:F686)</f>
        <v>-1.0000000242143869E-2</v>
      </c>
      <c r="G687" s="13"/>
      <c r="H687" s="8">
        <f>SUM(H682:H686)</f>
        <v>-1.2878406159870792E-3</v>
      </c>
    </row>
    <row r="688" spans="1:8" ht="13.5" thickTop="1" x14ac:dyDescent="0.2"/>
    <row r="689" spans="1:8" ht="13.5" thickBot="1" x14ac:dyDescent="0.25">
      <c r="A689" s="6" t="s">
        <v>0</v>
      </c>
      <c r="B689" s="7" t="s">
        <v>1</v>
      </c>
      <c r="C689" s="6" t="s">
        <v>341</v>
      </c>
      <c r="D689" s="6" t="s">
        <v>2</v>
      </c>
      <c r="E689" s="7" t="s">
        <v>3</v>
      </c>
      <c r="F689" s="6" t="s">
        <v>241</v>
      </c>
      <c r="G689" s="14" t="s">
        <v>362</v>
      </c>
      <c r="H689" s="11" t="s">
        <v>343</v>
      </c>
    </row>
    <row r="690" spans="1:8" x14ac:dyDescent="0.2">
      <c r="A690" s="4" t="s">
        <v>37</v>
      </c>
      <c r="B690" s="1" t="s">
        <v>38</v>
      </c>
      <c r="C690" s="5" t="s">
        <v>355</v>
      </c>
      <c r="D690" s="4" t="s">
        <v>6</v>
      </c>
      <c r="E690" s="1" t="s">
        <v>7</v>
      </c>
      <c r="F690" s="2">
        <v>-804487.23</v>
      </c>
      <c r="G690" s="15">
        <f>H690/F690</f>
        <v>0.10381765786387932</v>
      </c>
      <c r="H690" s="2">
        <v>-83519.98</v>
      </c>
    </row>
    <row r="691" spans="1:8" x14ac:dyDescent="0.2">
      <c r="A691" s="4" t="s">
        <v>37</v>
      </c>
      <c r="B691" s="1" t="s">
        <v>38</v>
      </c>
      <c r="D691" s="4" t="s">
        <v>115</v>
      </c>
      <c r="E691" s="1" t="s">
        <v>116</v>
      </c>
      <c r="F691" s="2">
        <v>310391.77000000014</v>
      </c>
      <c r="G691" s="16">
        <f>$G$690</f>
        <v>0.10381765786387932</v>
      </c>
      <c r="H691" s="17">
        <f>F691*G691</f>
        <v>32224.146581623936</v>
      </c>
    </row>
    <row r="692" spans="1:8" x14ac:dyDescent="0.2">
      <c r="A692" s="4" t="s">
        <v>37</v>
      </c>
      <c r="B692" s="1" t="s">
        <v>38</v>
      </c>
      <c r="D692" s="4" t="s">
        <v>165</v>
      </c>
      <c r="E692" s="1" t="s">
        <v>166</v>
      </c>
      <c r="F692" s="2">
        <v>104987.74999999997</v>
      </c>
      <c r="G692" s="16">
        <f t="shared" ref="G692:G696" si="138">$G$690</f>
        <v>0.10381765786387932</v>
      </c>
      <c r="H692" s="17">
        <f t="shared" ref="H692:H696" si="139">F692*G692</f>
        <v>10899.582309398493</v>
      </c>
    </row>
    <row r="693" spans="1:8" x14ac:dyDescent="0.2">
      <c r="A693" s="4" t="s">
        <v>37</v>
      </c>
      <c r="B693" s="1" t="s">
        <v>38</v>
      </c>
      <c r="D693" s="4" t="s">
        <v>167</v>
      </c>
      <c r="E693" s="1" t="s">
        <v>168</v>
      </c>
      <c r="F693" s="2">
        <v>12814.02</v>
      </c>
      <c r="G693" s="16">
        <f t="shared" si="138"/>
        <v>0.10381765786387932</v>
      </c>
      <c r="H693" s="17">
        <f t="shared" si="139"/>
        <v>1330.3215442209071</v>
      </c>
    </row>
    <row r="694" spans="1:8" x14ac:dyDescent="0.2">
      <c r="A694" s="4" t="s">
        <v>37</v>
      </c>
      <c r="B694" s="1" t="s">
        <v>38</v>
      </c>
      <c r="D694" s="4" t="s">
        <v>127</v>
      </c>
      <c r="E694" s="1" t="s">
        <v>128</v>
      </c>
      <c r="F694" s="2">
        <v>290007.39999999997</v>
      </c>
      <c r="G694" s="16">
        <f t="shared" si="138"/>
        <v>0.10381765786387932</v>
      </c>
      <c r="H694" s="17">
        <f t="shared" si="139"/>
        <v>30107.889031193194</v>
      </c>
    </row>
    <row r="695" spans="1:8" x14ac:dyDescent="0.2">
      <c r="A695" s="4" t="s">
        <v>37</v>
      </c>
      <c r="B695" s="1" t="s">
        <v>38</v>
      </c>
      <c r="D695" s="4" t="s">
        <v>169</v>
      </c>
      <c r="E695" s="1" t="s">
        <v>170</v>
      </c>
      <c r="F695" s="2">
        <v>86185.660000000018</v>
      </c>
      <c r="G695" s="16">
        <f t="shared" si="138"/>
        <v>0.10381765786387932</v>
      </c>
      <c r="H695" s="17">
        <f t="shared" si="139"/>
        <v>8947.5933626526312</v>
      </c>
    </row>
    <row r="696" spans="1:8" x14ac:dyDescent="0.2">
      <c r="A696" s="4" t="s">
        <v>37</v>
      </c>
      <c r="B696" s="1" t="s">
        <v>38</v>
      </c>
      <c r="D696" s="4" t="s">
        <v>179</v>
      </c>
      <c r="E696" s="1" t="s">
        <v>180</v>
      </c>
      <c r="F696" s="2">
        <v>100.64</v>
      </c>
      <c r="G696" s="16">
        <f t="shared" si="138"/>
        <v>0.10381765786387932</v>
      </c>
      <c r="H696" s="17">
        <f t="shared" si="139"/>
        <v>10.448209087420816</v>
      </c>
    </row>
    <row r="697" spans="1:8" ht="13.5" thickBot="1" x14ac:dyDescent="0.25">
      <c r="A697" s="4" t="s">
        <v>316</v>
      </c>
      <c r="F697" s="8">
        <f>SUM(F690:F696)</f>
        <v>1.0000000155415023E-2</v>
      </c>
      <c r="G697" s="13"/>
      <c r="H697" s="8">
        <f>SUM(H690:H696)</f>
        <v>1.0381765842399915E-3</v>
      </c>
    </row>
    <row r="698" spans="1:8" ht="13.5" thickTop="1" x14ac:dyDescent="0.2"/>
    <row r="699" spans="1:8" ht="13.5" thickBot="1" x14ac:dyDescent="0.25">
      <c r="A699" s="6" t="s">
        <v>0</v>
      </c>
      <c r="B699" s="7" t="s">
        <v>1</v>
      </c>
      <c r="C699" s="6" t="s">
        <v>341</v>
      </c>
      <c r="D699" s="6" t="s">
        <v>2</v>
      </c>
      <c r="E699" s="7" t="s">
        <v>3</v>
      </c>
      <c r="F699" s="6" t="s">
        <v>241</v>
      </c>
      <c r="G699" s="14" t="s">
        <v>362</v>
      </c>
      <c r="H699" s="11" t="s">
        <v>343</v>
      </c>
    </row>
    <row r="700" spans="1:8" x14ac:dyDescent="0.2">
      <c r="A700" s="4" t="s">
        <v>146</v>
      </c>
      <c r="B700" s="1" t="s">
        <v>147</v>
      </c>
      <c r="C700" s="5" t="s">
        <v>352</v>
      </c>
      <c r="D700" s="4" t="s">
        <v>6</v>
      </c>
      <c r="E700" s="1" t="s">
        <v>7</v>
      </c>
      <c r="F700" s="2">
        <v>-400360.53000000009</v>
      </c>
      <c r="G700" s="15">
        <f>H700/F700</f>
        <v>0</v>
      </c>
      <c r="H700" s="2">
        <v>0</v>
      </c>
    </row>
    <row r="701" spans="1:8" x14ac:dyDescent="0.2">
      <c r="A701" s="4" t="s">
        <v>146</v>
      </c>
      <c r="B701" s="1" t="s">
        <v>147</v>
      </c>
      <c r="D701" s="4" t="s">
        <v>115</v>
      </c>
      <c r="E701" s="1" t="s">
        <v>116</v>
      </c>
      <c r="F701" s="2">
        <v>267805.06</v>
      </c>
      <c r="G701" s="16">
        <f>$G$700</f>
        <v>0</v>
      </c>
      <c r="H701" s="2">
        <f>F701*G701</f>
        <v>0</v>
      </c>
    </row>
    <row r="702" spans="1:8" x14ac:dyDescent="0.2">
      <c r="A702" s="4" t="s">
        <v>146</v>
      </c>
      <c r="B702" s="1" t="s">
        <v>147</v>
      </c>
      <c r="D702" s="4" t="s">
        <v>165</v>
      </c>
      <c r="E702" s="1" t="s">
        <v>166</v>
      </c>
      <c r="F702" s="2">
        <v>15052.64</v>
      </c>
      <c r="G702" s="16">
        <f t="shared" ref="G702:G703" si="140">$G$700</f>
        <v>0</v>
      </c>
      <c r="H702" s="2">
        <f t="shared" ref="H702:H703" si="141">F702*G702</f>
        <v>0</v>
      </c>
    </row>
    <row r="703" spans="1:8" x14ac:dyDescent="0.2">
      <c r="A703" s="4" t="s">
        <v>146</v>
      </c>
      <c r="B703" s="1" t="s">
        <v>147</v>
      </c>
      <c r="D703" s="4" t="s">
        <v>127</v>
      </c>
      <c r="E703" s="1" t="s">
        <v>128</v>
      </c>
      <c r="F703" s="2">
        <v>117502.83</v>
      </c>
      <c r="G703" s="16">
        <f t="shared" si="140"/>
        <v>0</v>
      </c>
      <c r="H703" s="2">
        <f t="shared" si="141"/>
        <v>0</v>
      </c>
    </row>
    <row r="704" spans="1:8" ht="13.5" thickBot="1" x14ac:dyDescent="0.25">
      <c r="A704" s="4" t="s">
        <v>317</v>
      </c>
      <c r="F704" s="8">
        <f>SUM(F700:F703)</f>
        <v>0</v>
      </c>
      <c r="G704" s="13"/>
      <c r="H704" s="8">
        <f>SUM(H700:H703)</f>
        <v>0</v>
      </c>
    </row>
    <row r="705" spans="1:8" ht="13.5" thickTop="1" x14ac:dyDescent="0.2"/>
    <row r="706" spans="1:8" ht="13.5" thickBot="1" x14ac:dyDescent="0.25">
      <c r="A706" s="6" t="s">
        <v>0</v>
      </c>
      <c r="B706" s="7" t="s">
        <v>1</v>
      </c>
      <c r="C706" s="6" t="s">
        <v>341</v>
      </c>
      <c r="D706" s="6" t="s">
        <v>2</v>
      </c>
      <c r="E706" s="7" t="s">
        <v>3</v>
      </c>
      <c r="F706" s="6" t="s">
        <v>241</v>
      </c>
      <c r="G706" s="14" t="s">
        <v>362</v>
      </c>
      <c r="H706" s="11" t="s">
        <v>343</v>
      </c>
    </row>
    <row r="707" spans="1:8" x14ac:dyDescent="0.2">
      <c r="A707" s="4" t="s">
        <v>113</v>
      </c>
      <c r="B707" s="1" t="s">
        <v>114</v>
      </c>
      <c r="C707" s="5" t="s">
        <v>349</v>
      </c>
      <c r="D707" s="4" t="s">
        <v>6</v>
      </c>
      <c r="E707" s="1" t="s">
        <v>7</v>
      </c>
      <c r="F707" s="2">
        <v>-509591.06000000023</v>
      </c>
      <c r="G707" s="15">
        <f>H707/F707</f>
        <v>0.12878438252036833</v>
      </c>
      <c r="H707" s="2">
        <v>-65627.37</v>
      </c>
    </row>
    <row r="708" spans="1:8" x14ac:dyDescent="0.2">
      <c r="A708" s="4" t="s">
        <v>113</v>
      </c>
      <c r="B708" s="1" t="s">
        <v>114</v>
      </c>
      <c r="D708" s="4" t="s">
        <v>115</v>
      </c>
      <c r="E708" s="1" t="s">
        <v>116</v>
      </c>
      <c r="F708" s="2">
        <v>338398.86</v>
      </c>
      <c r="G708" s="16">
        <f>$G$707</f>
        <v>0.12878438252036833</v>
      </c>
      <c r="H708" s="17">
        <f>F708*G708</f>
        <v>43580.488230696566</v>
      </c>
    </row>
    <row r="709" spans="1:8" x14ac:dyDescent="0.2">
      <c r="A709" s="4" t="s">
        <v>113</v>
      </c>
      <c r="B709" s="1" t="s">
        <v>114</v>
      </c>
      <c r="D709" s="4" t="s">
        <v>165</v>
      </c>
      <c r="E709" s="1" t="s">
        <v>166</v>
      </c>
      <c r="F709" s="2">
        <v>27325.88</v>
      </c>
      <c r="G709" s="16">
        <f t="shared" ref="G709:G711" si="142">$G$707</f>
        <v>0.12878438252036833</v>
      </c>
      <c r="H709" s="17">
        <f t="shared" ref="H709:H711" si="143">F709*G709</f>
        <v>3519.1465826256826</v>
      </c>
    </row>
    <row r="710" spans="1:8" x14ac:dyDescent="0.2">
      <c r="A710" s="4" t="s">
        <v>113</v>
      </c>
      <c r="B710" s="1" t="s">
        <v>114</v>
      </c>
      <c r="D710" s="4" t="s">
        <v>127</v>
      </c>
      <c r="E710" s="1" t="s">
        <v>128</v>
      </c>
      <c r="F710" s="2">
        <v>143393.32000000007</v>
      </c>
      <c r="G710" s="16">
        <f t="shared" si="142"/>
        <v>0.12878438252036833</v>
      </c>
      <c r="H710" s="17">
        <f t="shared" si="143"/>
        <v>18466.820173745593</v>
      </c>
    </row>
    <row r="711" spans="1:8" x14ac:dyDescent="0.2">
      <c r="A711" s="4" t="s">
        <v>113</v>
      </c>
      <c r="B711" s="1" t="s">
        <v>114</v>
      </c>
      <c r="D711" s="4" t="s">
        <v>163</v>
      </c>
      <c r="E711" s="1" t="s">
        <v>164</v>
      </c>
      <c r="F711" s="2">
        <v>473</v>
      </c>
      <c r="G711" s="16">
        <f t="shared" si="142"/>
        <v>0.12878438252036833</v>
      </c>
      <c r="H711" s="17">
        <f t="shared" si="143"/>
        <v>60.915012932134225</v>
      </c>
    </row>
    <row r="712" spans="1:8" ht="13.5" thickBot="1" x14ac:dyDescent="0.25">
      <c r="A712" s="4" t="s">
        <v>318</v>
      </c>
      <c r="F712" s="8">
        <f>SUM(F707:F711)</f>
        <v>-1.7462298274040222E-10</v>
      </c>
      <c r="G712" s="13"/>
      <c r="H712" s="8">
        <f>SUM(H707:H711)</f>
        <v>-1.9106494164589094E-11</v>
      </c>
    </row>
    <row r="713" spans="1:8" ht="13.5" thickTop="1" x14ac:dyDescent="0.2"/>
    <row r="714" spans="1:8" ht="13.5" thickBot="1" x14ac:dyDescent="0.25">
      <c r="A714" s="6" t="s">
        <v>0</v>
      </c>
      <c r="B714" s="7" t="s">
        <v>1</v>
      </c>
      <c r="C714" s="6" t="s">
        <v>341</v>
      </c>
      <c r="D714" s="6" t="s">
        <v>2</v>
      </c>
      <c r="E714" s="7" t="s">
        <v>3</v>
      </c>
      <c r="F714" s="6" t="s">
        <v>241</v>
      </c>
      <c r="G714" s="14" t="s">
        <v>362</v>
      </c>
      <c r="H714" s="11" t="s">
        <v>343</v>
      </c>
    </row>
    <row r="715" spans="1:8" x14ac:dyDescent="0.2">
      <c r="A715" s="4" t="s">
        <v>185</v>
      </c>
      <c r="B715" s="1" t="s">
        <v>186</v>
      </c>
      <c r="C715" s="5" t="s">
        <v>353</v>
      </c>
      <c r="D715" s="4" t="s">
        <v>6</v>
      </c>
      <c r="E715" s="1" t="s">
        <v>7</v>
      </c>
      <c r="F715" s="2">
        <v>-527272.18000000005</v>
      </c>
      <c r="G715" s="15">
        <f>H715/F715</f>
        <v>0.24976550061867481</v>
      </c>
      <c r="H715" s="2">
        <v>-131694.40000000002</v>
      </c>
    </row>
    <row r="716" spans="1:8" x14ac:dyDescent="0.2">
      <c r="A716" s="4" t="s">
        <v>185</v>
      </c>
      <c r="B716" s="1" t="s">
        <v>186</v>
      </c>
      <c r="D716" s="4" t="s">
        <v>209</v>
      </c>
      <c r="E716" s="1" t="s">
        <v>210</v>
      </c>
      <c r="F716" s="2">
        <v>25</v>
      </c>
      <c r="G716" s="16">
        <f>$G$715</f>
        <v>0.24976550061867481</v>
      </c>
      <c r="H716" s="17">
        <f>F716*G716</f>
        <v>6.2441375154668703</v>
      </c>
    </row>
    <row r="717" spans="1:8" x14ac:dyDescent="0.2">
      <c r="A717" s="4" t="s">
        <v>185</v>
      </c>
      <c r="B717" s="1" t="s">
        <v>186</v>
      </c>
      <c r="D717" s="4" t="s">
        <v>115</v>
      </c>
      <c r="E717" s="1" t="s">
        <v>116</v>
      </c>
      <c r="F717" s="2">
        <v>339998.65999999992</v>
      </c>
      <c r="G717" s="16">
        <f t="shared" ref="G717:G720" si="144">$G$715</f>
        <v>0.24976550061867481</v>
      </c>
      <c r="H717" s="17">
        <f t="shared" ref="H717:H720" si="145">F717*G717</f>
        <v>84919.935524578585</v>
      </c>
    </row>
    <row r="718" spans="1:8" x14ac:dyDescent="0.2">
      <c r="A718" s="4" t="s">
        <v>185</v>
      </c>
      <c r="B718" s="1" t="s">
        <v>186</v>
      </c>
      <c r="D718" s="4" t="s">
        <v>165</v>
      </c>
      <c r="E718" s="1" t="s">
        <v>166</v>
      </c>
      <c r="F718" s="2">
        <v>24810.000000000004</v>
      </c>
      <c r="G718" s="16">
        <f t="shared" si="144"/>
        <v>0.24976550061867481</v>
      </c>
      <c r="H718" s="17">
        <f t="shared" si="145"/>
        <v>6196.6820703493231</v>
      </c>
    </row>
    <row r="719" spans="1:8" x14ac:dyDescent="0.2">
      <c r="A719" s="4" t="s">
        <v>185</v>
      </c>
      <c r="B719" s="1" t="s">
        <v>186</v>
      </c>
      <c r="D719" s="4" t="s">
        <v>127</v>
      </c>
      <c r="E719" s="1" t="s">
        <v>128</v>
      </c>
      <c r="F719" s="2">
        <v>161970.60000000006</v>
      </c>
      <c r="G719" s="16">
        <f t="shared" si="144"/>
        <v>0.24976550061867481</v>
      </c>
      <c r="H719" s="17">
        <f t="shared" si="145"/>
        <v>40454.667994507145</v>
      </c>
    </row>
    <row r="720" spans="1:8" x14ac:dyDescent="0.2">
      <c r="A720" s="4" t="s">
        <v>185</v>
      </c>
      <c r="B720" s="1" t="s">
        <v>186</v>
      </c>
      <c r="D720" s="4" t="s">
        <v>179</v>
      </c>
      <c r="E720" s="1" t="s">
        <v>180</v>
      </c>
      <c r="F720" s="2">
        <v>467.94</v>
      </c>
      <c r="G720" s="16">
        <f t="shared" si="144"/>
        <v>0.24976550061867481</v>
      </c>
      <c r="H720" s="17">
        <f t="shared" si="145"/>
        <v>116.87526835950268</v>
      </c>
    </row>
    <row r="721" spans="1:8" ht="13.5" thickBot="1" x14ac:dyDescent="0.25">
      <c r="A721" s="4" t="s">
        <v>319</v>
      </c>
      <c r="F721" s="8">
        <f>SUM(F715:F720)</f>
        <v>1.999999992898438E-2</v>
      </c>
      <c r="G721" s="13"/>
      <c r="H721" s="8">
        <f>SUM(H715:H720)</f>
        <v>4.9953099893400577E-3</v>
      </c>
    </row>
    <row r="722" spans="1:8" ht="13.5" thickTop="1" x14ac:dyDescent="0.2"/>
    <row r="723" spans="1:8" ht="13.5" thickBot="1" x14ac:dyDescent="0.25">
      <c r="A723" s="6" t="s">
        <v>0</v>
      </c>
      <c r="B723" s="7" t="s">
        <v>1</v>
      </c>
      <c r="C723" s="6" t="s">
        <v>341</v>
      </c>
      <c r="D723" s="6" t="s">
        <v>2</v>
      </c>
      <c r="E723" s="7" t="s">
        <v>3</v>
      </c>
      <c r="F723" s="6" t="s">
        <v>241</v>
      </c>
      <c r="G723" s="14" t="s">
        <v>362</v>
      </c>
      <c r="H723" s="11" t="s">
        <v>343</v>
      </c>
    </row>
    <row r="724" spans="1:8" x14ac:dyDescent="0.2">
      <c r="A724" s="4" t="s">
        <v>199</v>
      </c>
      <c r="B724" s="1" t="s">
        <v>200</v>
      </c>
      <c r="C724" s="5" t="s">
        <v>349</v>
      </c>
      <c r="D724" s="4" t="s">
        <v>6</v>
      </c>
      <c r="E724" s="1" t="s">
        <v>7</v>
      </c>
      <c r="F724" s="2">
        <v>-499530.8600000001</v>
      </c>
      <c r="G724" s="15">
        <f>H724/F724</f>
        <v>0.1287875788094453</v>
      </c>
      <c r="H724" s="2">
        <v>-64333.369999999995</v>
      </c>
    </row>
    <row r="725" spans="1:8" x14ac:dyDescent="0.2">
      <c r="A725" s="4" t="s">
        <v>199</v>
      </c>
      <c r="B725" s="1" t="s">
        <v>200</v>
      </c>
      <c r="D725" s="4" t="s">
        <v>209</v>
      </c>
      <c r="E725" s="1" t="s">
        <v>210</v>
      </c>
      <c r="F725" s="2">
        <v>1022.8700000000001</v>
      </c>
      <c r="G725" s="16">
        <f>$G$724</f>
        <v>0.1287875788094453</v>
      </c>
      <c r="H725" s="17">
        <f>F725*G725</f>
        <v>131.73295073681734</v>
      </c>
    </row>
    <row r="726" spans="1:8" x14ac:dyDescent="0.2">
      <c r="A726" s="4" t="s">
        <v>199</v>
      </c>
      <c r="B726" s="1" t="s">
        <v>200</v>
      </c>
      <c r="D726" s="4" t="s">
        <v>115</v>
      </c>
      <c r="E726" s="1" t="s">
        <v>116</v>
      </c>
      <c r="F726" s="2">
        <v>190261.41999999998</v>
      </c>
      <c r="G726" s="16">
        <f t="shared" ref="G726:G729" si="146">$G$724</f>
        <v>0.1287875788094453</v>
      </c>
      <c r="H726" s="17">
        <f t="shared" ref="H726:H729" si="147">F726*G726</f>
        <v>24503.307622646971</v>
      </c>
    </row>
    <row r="727" spans="1:8" x14ac:dyDescent="0.2">
      <c r="A727" s="4" t="s">
        <v>199</v>
      </c>
      <c r="B727" s="1" t="s">
        <v>200</v>
      </c>
      <c r="D727" s="4" t="s">
        <v>165</v>
      </c>
      <c r="E727" s="1" t="s">
        <v>166</v>
      </c>
      <c r="F727" s="2">
        <v>42120.060000000005</v>
      </c>
      <c r="G727" s="16">
        <f t="shared" si="146"/>
        <v>0.1287875788094453</v>
      </c>
      <c r="H727" s="17">
        <f t="shared" si="147"/>
        <v>5424.5405467085657</v>
      </c>
    </row>
    <row r="728" spans="1:8" x14ac:dyDescent="0.2">
      <c r="A728" s="4" t="s">
        <v>199</v>
      </c>
      <c r="B728" s="1" t="s">
        <v>200</v>
      </c>
      <c r="D728" s="4" t="s">
        <v>167</v>
      </c>
      <c r="E728" s="1" t="s">
        <v>168</v>
      </c>
      <c r="F728" s="2">
        <v>149000</v>
      </c>
      <c r="G728" s="16">
        <f t="shared" si="146"/>
        <v>0.1287875788094453</v>
      </c>
      <c r="H728" s="17">
        <f t="shared" si="147"/>
        <v>19189.34924260735</v>
      </c>
    </row>
    <row r="729" spans="1:8" x14ac:dyDescent="0.2">
      <c r="A729" s="4" t="s">
        <v>199</v>
      </c>
      <c r="B729" s="1" t="s">
        <v>200</v>
      </c>
      <c r="D729" s="4" t="s">
        <v>127</v>
      </c>
      <c r="E729" s="1" t="s">
        <v>128</v>
      </c>
      <c r="F729" s="2">
        <v>117126.52999999996</v>
      </c>
      <c r="G729" s="16">
        <f t="shared" si="146"/>
        <v>0.1287875788094453</v>
      </c>
      <c r="H729" s="17">
        <f t="shared" si="147"/>
        <v>15084.442213051854</v>
      </c>
    </row>
    <row r="730" spans="1:8" ht="13.5" thickBot="1" x14ac:dyDescent="0.25">
      <c r="A730" s="4" t="s">
        <v>320</v>
      </c>
      <c r="F730" s="8">
        <f>SUM(F724:F729)</f>
        <v>1.9999999829451554E-2</v>
      </c>
      <c r="G730" s="13"/>
      <c r="H730" s="8">
        <f>SUM(H724:H729)</f>
        <v>2.5757515650184359E-3</v>
      </c>
    </row>
    <row r="731" spans="1:8" ht="13.5" thickTop="1" x14ac:dyDescent="0.2"/>
    <row r="732" spans="1:8" ht="13.5" thickBot="1" x14ac:dyDescent="0.25">
      <c r="A732" s="6" t="s">
        <v>0</v>
      </c>
      <c r="B732" s="7" t="s">
        <v>1</v>
      </c>
      <c r="C732" s="6" t="s">
        <v>341</v>
      </c>
      <c r="D732" s="6" t="s">
        <v>2</v>
      </c>
      <c r="E732" s="7" t="s">
        <v>3</v>
      </c>
      <c r="F732" s="6" t="s">
        <v>241</v>
      </c>
      <c r="G732" s="14" t="s">
        <v>362</v>
      </c>
      <c r="H732" s="11" t="s">
        <v>343</v>
      </c>
    </row>
    <row r="733" spans="1:8" x14ac:dyDescent="0.2">
      <c r="A733" s="4" t="s">
        <v>131</v>
      </c>
      <c r="B733" s="1" t="s">
        <v>132</v>
      </c>
      <c r="C733" s="5" t="s">
        <v>349</v>
      </c>
      <c r="D733" s="4" t="s">
        <v>6</v>
      </c>
      <c r="E733" s="1" t="s">
        <v>7</v>
      </c>
      <c r="F733" s="2">
        <v>-663487.2699999999</v>
      </c>
      <c r="G733" s="15">
        <f>H733/F733</f>
        <v>0.12878449046957602</v>
      </c>
      <c r="H733" s="2">
        <v>-85446.87</v>
      </c>
    </row>
    <row r="734" spans="1:8" x14ac:dyDescent="0.2">
      <c r="A734" s="4" t="s">
        <v>131</v>
      </c>
      <c r="B734" s="1" t="s">
        <v>132</v>
      </c>
      <c r="D734" s="4" t="s">
        <v>115</v>
      </c>
      <c r="E734" s="1" t="s">
        <v>116</v>
      </c>
      <c r="F734" s="2">
        <v>401523.54000000004</v>
      </c>
      <c r="G734" s="16">
        <f>$G$733</f>
        <v>0.12878449046957602</v>
      </c>
      <c r="H734" s="17">
        <f>F734*G734</f>
        <v>51710.004510440427</v>
      </c>
    </row>
    <row r="735" spans="1:8" x14ac:dyDescent="0.2">
      <c r="A735" s="4" t="s">
        <v>131</v>
      </c>
      <c r="B735" s="1" t="s">
        <v>132</v>
      </c>
      <c r="D735" s="4" t="s">
        <v>165</v>
      </c>
      <c r="E735" s="1" t="s">
        <v>166</v>
      </c>
      <c r="F735" s="2">
        <v>105483.65000000001</v>
      </c>
      <c r="G735" s="16">
        <f t="shared" ref="G735:G737" si="148">$G$733</f>
        <v>0.12878449046957602</v>
      </c>
      <c r="H735" s="17">
        <f t="shared" ref="H735:H737" si="149">F735*G735</f>
        <v>13584.658118121093</v>
      </c>
    </row>
    <row r="736" spans="1:8" x14ac:dyDescent="0.2">
      <c r="A736" s="4" t="s">
        <v>131</v>
      </c>
      <c r="B736" s="1" t="s">
        <v>132</v>
      </c>
      <c r="D736" s="4" t="s">
        <v>167</v>
      </c>
      <c r="E736" s="1" t="s">
        <v>168</v>
      </c>
      <c r="F736" s="2">
        <v>5480.67</v>
      </c>
      <c r="G736" s="16">
        <f t="shared" si="148"/>
        <v>0.12878449046957602</v>
      </c>
      <c r="H736" s="17">
        <f t="shared" si="149"/>
        <v>705.82529338189124</v>
      </c>
    </row>
    <row r="737" spans="1:8" x14ac:dyDescent="0.2">
      <c r="A737" s="4" t="s">
        <v>131</v>
      </c>
      <c r="B737" s="1" t="s">
        <v>132</v>
      </c>
      <c r="D737" s="4" t="s">
        <v>127</v>
      </c>
      <c r="E737" s="1" t="s">
        <v>128</v>
      </c>
      <c r="F737" s="2">
        <v>150999.46</v>
      </c>
      <c r="G737" s="16">
        <f t="shared" si="148"/>
        <v>0.12878449046957602</v>
      </c>
      <c r="H737" s="17">
        <f t="shared" si="149"/>
        <v>19446.388517281124</v>
      </c>
    </row>
    <row r="738" spans="1:8" ht="13.5" thickBot="1" x14ac:dyDescent="0.25">
      <c r="A738" s="4" t="s">
        <v>321</v>
      </c>
      <c r="F738" s="8">
        <f>SUM(F733:F737)</f>
        <v>5.0000000162981451E-2</v>
      </c>
      <c r="G738" s="13"/>
      <c r="H738" s="8">
        <f>SUM(H733:H737)</f>
        <v>6.4392245403723791E-3</v>
      </c>
    </row>
    <row r="739" spans="1:8" ht="13.5" thickTop="1" x14ac:dyDescent="0.2"/>
    <row r="740" spans="1:8" ht="13.5" thickBot="1" x14ac:dyDescent="0.25">
      <c r="A740" s="6" t="s">
        <v>0</v>
      </c>
      <c r="B740" s="7" t="s">
        <v>1</v>
      </c>
      <c r="C740" s="6" t="s">
        <v>341</v>
      </c>
      <c r="D740" s="6" t="s">
        <v>2</v>
      </c>
      <c r="E740" s="7" t="s">
        <v>3</v>
      </c>
      <c r="F740" s="6" t="s">
        <v>241</v>
      </c>
      <c r="G740" s="14" t="s">
        <v>362</v>
      </c>
      <c r="H740" s="11" t="s">
        <v>343</v>
      </c>
    </row>
    <row r="741" spans="1:8" x14ac:dyDescent="0.2">
      <c r="A741" s="4" t="s">
        <v>205</v>
      </c>
      <c r="B741" s="1" t="s">
        <v>206</v>
      </c>
      <c r="C741" s="5" t="s">
        <v>354</v>
      </c>
      <c r="D741" s="4" t="s">
        <v>6</v>
      </c>
      <c r="E741" s="1" t="s">
        <v>7</v>
      </c>
      <c r="F741" s="2">
        <v>-168790.7</v>
      </c>
      <c r="G741" s="15">
        <f>H741/F741</f>
        <v>0</v>
      </c>
      <c r="H741" s="2">
        <v>0</v>
      </c>
    </row>
    <row r="742" spans="1:8" x14ac:dyDescent="0.2">
      <c r="A742" s="4" t="s">
        <v>205</v>
      </c>
      <c r="B742" s="1" t="s">
        <v>206</v>
      </c>
      <c r="D742" s="4" t="s">
        <v>115</v>
      </c>
      <c r="E742" s="1" t="s">
        <v>116</v>
      </c>
      <c r="F742" s="2">
        <v>99086.94</v>
      </c>
      <c r="G742" s="16">
        <f>$G$741</f>
        <v>0</v>
      </c>
      <c r="H742" s="2">
        <f>F742*G742</f>
        <v>0</v>
      </c>
    </row>
    <row r="743" spans="1:8" x14ac:dyDescent="0.2">
      <c r="A743" s="4" t="s">
        <v>205</v>
      </c>
      <c r="B743" s="1" t="s">
        <v>206</v>
      </c>
      <c r="D743" s="4" t="s">
        <v>165</v>
      </c>
      <c r="E743" s="1" t="s">
        <v>166</v>
      </c>
      <c r="F743" s="2">
        <v>36078.15</v>
      </c>
      <c r="G743" s="16">
        <f t="shared" ref="G743:G744" si="150">$G$741</f>
        <v>0</v>
      </c>
      <c r="H743" s="2">
        <f t="shared" ref="H743:H744" si="151">F743*G743</f>
        <v>0</v>
      </c>
    </row>
    <row r="744" spans="1:8" x14ac:dyDescent="0.2">
      <c r="A744" s="4" t="s">
        <v>205</v>
      </c>
      <c r="B744" s="1" t="s">
        <v>206</v>
      </c>
      <c r="D744" s="4" t="s">
        <v>127</v>
      </c>
      <c r="E744" s="1" t="s">
        <v>128</v>
      </c>
      <c r="F744" s="2">
        <v>33625.64</v>
      </c>
      <c r="G744" s="16">
        <f t="shared" si="150"/>
        <v>0</v>
      </c>
      <c r="H744" s="2">
        <f t="shared" si="151"/>
        <v>0</v>
      </c>
    </row>
    <row r="745" spans="1:8" ht="13.5" thickBot="1" x14ac:dyDescent="0.25">
      <c r="A745" s="4" t="s">
        <v>322</v>
      </c>
      <c r="F745" s="8">
        <f>SUM(F741:F744)</f>
        <v>2.9999999991559889E-2</v>
      </c>
      <c r="G745" s="13"/>
      <c r="H745" s="8">
        <f>SUM(H741:H744)</f>
        <v>0</v>
      </c>
    </row>
    <row r="746" spans="1:8" ht="13.5" thickTop="1" x14ac:dyDescent="0.2"/>
    <row r="747" spans="1:8" ht="13.5" thickBot="1" x14ac:dyDescent="0.25">
      <c r="A747" s="6" t="s">
        <v>0</v>
      </c>
      <c r="B747" s="7" t="s">
        <v>1</v>
      </c>
      <c r="C747" s="6" t="s">
        <v>341</v>
      </c>
      <c r="D747" s="6" t="s">
        <v>2</v>
      </c>
      <c r="E747" s="7" t="s">
        <v>3</v>
      </c>
      <c r="F747" s="6" t="s">
        <v>241</v>
      </c>
      <c r="G747" s="14" t="s">
        <v>362</v>
      </c>
      <c r="H747" s="11" t="s">
        <v>343</v>
      </c>
    </row>
    <row r="748" spans="1:8" x14ac:dyDescent="0.2">
      <c r="A748" s="4" t="s">
        <v>215</v>
      </c>
      <c r="B748" s="1" t="s">
        <v>216</v>
      </c>
      <c r="C748" s="5" t="s">
        <v>360</v>
      </c>
      <c r="D748" s="4" t="s">
        <v>6</v>
      </c>
      <c r="E748" s="1" t="s">
        <v>7</v>
      </c>
      <c r="F748" s="2">
        <v>-42742.749999999993</v>
      </c>
      <c r="G748" s="15">
        <f>H748/F748</f>
        <v>1.0000000000000002</v>
      </c>
      <c r="H748" s="2">
        <v>-42742.75</v>
      </c>
    </row>
    <row r="749" spans="1:8" x14ac:dyDescent="0.2">
      <c r="A749" s="4" t="s">
        <v>215</v>
      </c>
      <c r="B749" s="1" t="s">
        <v>216</v>
      </c>
      <c r="D749" s="4" t="s">
        <v>209</v>
      </c>
      <c r="E749" s="1" t="s">
        <v>210</v>
      </c>
      <c r="F749" s="2">
        <v>75</v>
      </c>
      <c r="G749" s="16">
        <f>$G$748</f>
        <v>1.0000000000000002</v>
      </c>
      <c r="H749" s="17">
        <f>F749*G749</f>
        <v>75.000000000000014</v>
      </c>
    </row>
    <row r="750" spans="1:8" x14ac:dyDescent="0.2">
      <c r="A750" s="4" t="s">
        <v>215</v>
      </c>
      <c r="B750" s="1" t="s">
        <v>216</v>
      </c>
      <c r="D750" s="4" t="s">
        <v>165</v>
      </c>
      <c r="E750" s="1" t="s">
        <v>166</v>
      </c>
      <c r="F750" s="2">
        <v>42667.75</v>
      </c>
      <c r="G750" s="16">
        <f>$G$748</f>
        <v>1.0000000000000002</v>
      </c>
      <c r="H750" s="17">
        <f>F750*G750</f>
        <v>42667.750000000007</v>
      </c>
    </row>
    <row r="751" spans="1:8" ht="13.5" thickBot="1" x14ac:dyDescent="0.25">
      <c r="A751" s="4" t="s">
        <v>323</v>
      </c>
      <c r="F751" s="8">
        <f>SUM(F748:F750)</f>
        <v>0</v>
      </c>
      <c r="G751" s="13"/>
      <c r="H751" s="8">
        <f>SUM(H748:H750)</f>
        <v>0</v>
      </c>
    </row>
    <row r="752" spans="1:8" ht="13.5" thickTop="1" x14ac:dyDescent="0.2"/>
    <row r="753" spans="1:8" ht="13.5" thickBot="1" x14ac:dyDescent="0.25">
      <c r="A753" s="6" t="s">
        <v>0</v>
      </c>
      <c r="B753" s="7" t="s">
        <v>1</v>
      </c>
      <c r="C753" s="6" t="s">
        <v>341</v>
      </c>
      <c r="D753" s="6" t="s">
        <v>2</v>
      </c>
      <c r="E753" s="7" t="s">
        <v>3</v>
      </c>
      <c r="F753" s="6" t="s">
        <v>241</v>
      </c>
      <c r="G753" s="14" t="s">
        <v>362</v>
      </c>
      <c r="H753" s="11" t="s">
        <v>343</v>
      </c>
    </row>
    <row r="754" spans="1:8" x14ac:dyDescent="0.2">
      <c r="A754" s="4" t="s">
        <v>207</v>
      </c>
      <c r="B754" s="1" t="s">
        <v>208</v>
      </c>
      <c r="C754" s="5" t="s">
        <v>361</v>
      </c>
      <c r="D754" s="4" t="s">
        <v>6</v>
      </c>
      <c r="E754" s="1" t="s">
        <v>7</v>
      </c>
      <c r="F754" s="2">
        <v>-312578.44</v>
      </c>
      <c r="G754" s="15">
        <f>H754/F754</f>
        <v>0</v>
      </c>
      <c r="H754" s="2">
        <v>0</v>
      </c>
    </row>
    <row r="755" spans="1:8" x14ac:dyDescent="0.2">
      <c r="A755" s="4" t="s">
        <v>207</v>
      </c>
      <c r="B755" s="1" t="s">
        <v>208</v>
      </c>
      <c r="D755" s="4" t="s">
        <v>227</v>
      </c>
      <c r="E755" s="1" t="s">
        <v>228</v>
      </c>
      <c r="F755" s="2">
        <v>471.56</v>
      </c>
      <c r="G755" s="16">
        <f>$G$754</f>
        <v>0</v>
      </c>
      <c r="H755" s="2">
        <f>F755*G755</f>
        <v>0</v>
      </c>
    </row>
    <row r="756" spans="1:8" x14ac:dyDescent="0.2">
      <c r="A756" s="4" t="s">
        <v>207</v>
      </c>
      <c r="B756" s="1" t="s">
        <v>208</v>
      </c>
      <c r="D756" s="4" t="s">
        <v>115</v>
      </c>
      <c r="E756" s="1" t="s">
        <v>116</v>
      </c>
      <c r="F756" s="2">
        <v>199406.2</v>
      </c>
      <c r="G756" s="16">
        <f t="shared" ref="G756:G759" si="152">$G$754</f>
        <v>0</v>
      </c>
      <c r="H756" s="2">
        <f t="shared" ref="H756:H759" si="153">F756*G756</f>
        <v>0</v>
      </c>
    </row>
    <row r="757" spans="1:8" x14ac:dyDescent="0.2">
      <c r="A757" s="4" t="s">
        <v>207</v>
      </c>
      <c r="B757" s="1" t="s">
        <v>208</v>
      </c>
      <c r="D757" s="4" t="s">
        <v>165</v>
      </c>
      <c r="E757" s="1" t="s">
        <v>166</v>
      </c>
      <c r="F757" s="2">
        <v>45256.07999999998</v>
      </c>
      <c r="G757" s="16">
        <f t="shared" si="152"/>
        <v>0</v>
      </c>
      <c r="H757" s="2">
        <f t="shared" si="153"/>
        <v>0</v>
      </c>
    </row>
    <row r="758" spans="1:8" x14ac:dyDescent="0.2">
      <c r="A758" s="4" t="s">
        <v>207</v>
      </c>
      <c r="B758" s="1" t="s">
        <v>208</v>
      </c>
      <c r="D758" s="4" t="s">
        <v>127</v>
      </c>
      <c r="E758" s="1" t="s">
        <v>128</v>
      </c>
      <c r="F758" s="2">
        <v>67399.260000000009</v>
      </c>
      <c r="G758" s="16">
        <f t="shared" si="152"/>
        <v>0</v>
      </c>
      <c r="H758" s="2">
        <f t="shared" si="153"/>
        <v>0</v>
      </c>
    </row>
    <row r="759" spans="1:8" x14ac:dyDescent="0.2">
      <c r="A759" s="4" t="s">
        <v>207</v>
      </c>
      <c r="B759" s="1" t="s">
        <v>208</v>
      </c>
      <c r="D759" s="4" t="s">
        <v>179</v>
      </c>
      <c r="E759" s="1" t="s">
        <v>180</v>
      </c>
      <c r="F759" s="2">
        <v>45.34</v>
      </c>
      <c r="G759" s="16">
        <f t="shared" si="152"/>
        <v>0</v>
      </c>
      <c r="H759" s="2">
        <f t="shared" si="153"/>
        <v>0</v>
      </c>
    </row>
    <row r="760" spans="1:8" ht="13.5" thickBot="1" x14ac:dyDescent="0.25">
      <c r="A760" s="4" t="s">
        <v>324</v>
      </c>
      <c r="F760" s="8">
        <f>SUM(F754:F759)</f>
        <v>3.4958702599396929E-12</v>
      </c>
      <c r="G760" s="13"/>
      <c r="H760" s="8">
        <f>SUM(H754:H759)</f>
        <v>0</v>
      </c>
    </row>
    <row r="761" spans="1:8" ht="13.5" thickTop="1" x14ac:dyDescent="0.2"/>
    <row r="762" spans="1:8" ht="13.5" thickBot="1" x14ac:dyDescent="0.25">
      <c r="A762" s="6" t="s">
        <v>0</v>
      </c>
      <c r="B762" s="7" t="s">
        <v>1</v>
      </c>
      <c r="C762" s="6" t="s">
        <v>341</v>
      </c>
      <c r="D762" s="6" t="s">
        <v>2</v>
      </c>
      <c r="E762" s="7" t="s">
        <v>3</v>
      </c>
      <c r="F762" s="6" t="s">
        <v>241</v>
      </c>
      <c r="G762" s="14" t="s">
        <v>362</v>
      </c>
      <c r="H762" s="11" t="s">
        <v>343</v>
      </c>
    </row>
    <row r="763" spans="1:8" x14ac:dyDescent="0.2">
      <c r="A763" s="4" t="s">
        <v>117</v>
      </c>
      <c r="B763" s="1" t="s">
        <v>118</v>
      </c>
      <c r="C763" s="5" t="s">
        <v>349</v>
      </c>
      <c r="D763" s="4" t="s">
        <v>6</v>
      </c>
      <c r="E763" s="1" t="s">
        <v>7</v>
      </c>
      <c r="F763" s="2">
        <v>-218173.39</v>
      </c>
      <c r="G763" s="15">
        <f>H763/F763</f>
        <v>0.12878683326137985</v>
      </c>
      <c r="H763" s="2">
        <v>-28097.86</v>
      </c>
    </row>
    <row r="764" spans="1:8" x14ac:dyDescent="0.2">
      <c r="A764" s="4" t="s">
        <v>117</v>
      </c>
      <c r="B764" s="1" t="s">
        <v>118</v>
      </c>
      <c r="D764" s="4" t="s">
        <v>115</v>
      </c>
      <c r="E764" s="1" t="s">
        <v>116</v>
      </c>
      <c r="F764" s="2">
        <v>115009.30999999995</v>
      </c>
      <c r="G764" s="16">
        <f>$G$763</f>
        <v>0.12878683326137985</v>
      </c>
      <c r="H764" s="17">
        <f>F764*G764</f>
        <v>14811.684830476341</v>
      </c>
    </row>
    <row r="765" spans="1:8" x14ac:dyDescent="0.2">
      <c r="A765" s="4" t="s">
        <v>117</v>
      </c>
      <c r="B765" s="1" t="s">
        <v>118</v>
      </c>
      <c r="D765" s="4" t="s">
        <v>165</v>
      </c>
      <c r="E765" s="1" t="s">
        <v>166</v>
      </c>
      <c r="F765" s="2">
        <v>29243.330000000005</v>
      </c>
      <c r="G765" s="16">
        <f t="shared" ref="G765:G767" si="154">$G$763</f>
        <v>0.12878683326137985</v>
      </c>
      <c r="H765" s="17">
        <f t="shared" ref="H765:H767" si="155">F765*G765</f>
        <v>3766.1558647175079</v>
      </c>
    </row>
    <row r="766" spans="1:8" x14ac:dyDescent="0.2">
      <c r="A766" s="4" t="s">
        <v>117</v>
      </c>
      <c r="B766" s="1" t="s">
        <v>118</v>
      </c>
      <c r="D766" s="4" t="s">
        <v>167</v>
      </c>
      <c r="E766" s="1" t="s">
        <v>168</v>
      </c>
      <c r="F766" s="2">
        <v>4614.54</v>
      </c>
      <c r="G766" s="16">
        <f t="shared" si="154"/>
        <v>0.12878683326137985</v>
      </c>
      <c r="H766" s="17">
        <f t="shared" si="155"/>
        <v>594.29199355796777</v>
      </c>
    </row>
    <row r="767" spans="1:8" x14ac:dyDescent="0.2">
      <c r="A767" s="4" t="s">
        <v>117</v>
      </c>
      <c r="B767" s="1" t="s">
        <v>118</v>
      </c>
      <c r="D767" s="4" t="s">
        <v>127</v>
      </c>
      <c r="E767" s="1" t="s">
        <v>128</v>
      </c>
      <c r="F767" s="2">
        <v>69306.160000000018</v>
      </c>
      <c r="G767" s="16">
        <f t="shared" si="154"/>
        <v>0.12878683326137985</v>
      </c>
      <c r="H767" s="17">
        <f t="shared" si="155"/>
        <v>8925.7208719065165</v>
      </c>
    </row>
    <row r="768" spans="1:8" ht="13.5" thickBot="1" x14ac:dyDescent="0.25">
      <c r="A768" s="4" t="s">
        <v>325</v>
      </c>
      <c r="F768" s="8">
        <f>SUM(F763:F767)</f>
        <v>-5.0000000046566129E-2</v>
      </c>
      <c r="G768" s="13"/>
      <c r="H768" s="8">
        <f>SUM(H763:H767)</f>
        <v>-6.4393416669190628E-3</v>
      </c>
    </row>
    <row r="769" spans="1:8" ht="13.5" thickTop="1" x14ac:dyDescent="0.2"/>
    <row r="770" spans="1:8" ht="13.5" thickBot="1" x14ac:dyDescent="0.25">
      <c r="A770" s="6" t="s">
        <v>0</v>
      </c>
      <c r="B770" s="7" t="s">
        <v>1</v>
      </c>
      <c r="C770" s="6" t="s">
        <v>341</v>
      </c>
      <c r="D770" s="6" t="s">
        <v>2</v>
      </c>
      <c r="E770" s="7" t="s">
        <v>3</v>
      </c>
      <c r="F770" s="6" t="s">
        <v>241</v>
      </c>
      <c r="G770" s="14" t="s">
        <v>362</v>
      </c>
      <c r="H770" s="11" t="s">
        <v>343</v>
      </c>
    </row>
    <row r="771" spans="1:8" x14ac:dyDescent="0.2">
      <c r="A771" s="4" t="s">
        <v>45</v>
      </c>
      <c r="B771" s="1" t="s">
        <v>46</v>
      </c>
      <c r="C771" s="5" t="s">
        <v>353</v>
      </c>
      <c r="D771" s="4" t="s">
        <v>6</v>
      </c>
      <c r="E771" s="1" t="s">
        <v>7</v>
      </c>
      <c r="F771" s="2">
        <v>-1481213.1899999997</v>
      </c>
      <c r="G771" s="15">
        <f>H771/F771</f>
        <v>0.24976894109348305</v>
      </c>
      <c r="H771" s="2">
        <v>-369961.05000000005</v>
      </c>
    </row>
    <row r="772" spans="1:8" x14ac:dyDescent="0.2">
      <c r="A772" s="4" t="s">
        <v>45</v>
      </c>
      <c r="B772" s="1" t="s">
        <v>46</v>
      </c>
      <c r="D772" s="4" t="s">
        <v>209</v>
      </c>
      <c r="E772" s="1" t="s">
        <v>210</v>
      </c>
      <c r="F772" s="2">
        <v>25</v>
      </c>
      <c r="G772" s="16">
        <f>$G$771</f>
        <v>0.24976894109348305</v>
      </c>
      <c r="H772" s="17">
        <f>F772*G772</f>
        <v>6.2442235273370761</v>
      </c>
    </row>
    <row r="773" spans="1:8" x14ac:dyDescent="0.2">
      <c r="A773" s="4" t="s">
        <v>45</v>
      </c>
      <c r="B773" s="1" t="s">
        <v>46</v>
      </c>
      <c r="D773" s="4" t="s">
        <v>115</v>
      </c>
      <c r="E773" s="1" t="s">
        <v>116</v>
      </c>
      <c r="F773" s="2">
        <v>860175.79000000015</v>
      </c>
      <c r="G773" s="16">
        <f t="shared" ref="G773:G778" si="156">$G$771</f>
        <v>0.24976894109348305</v>
      </c>
      <c r="H773" s="17">
        <f t="shared" ref="H773:H778" si="157">F773*G773</f>
        <v>214845.19622255029</v>
      </c>
    </row>
    <row r="774" spans="1:8" x14ac:dyDescent="0.2">
      <c r="A774" s="4" t="s">
        <v>45</v>
      </c>
      <c r="B774" s="1" t="s">
        <v>46</v>
      </c>
      <c r="D774" s="4" t="s">
        <v>165</v>
      </c>
      <c r="E774" s="1" t="s">
        <v>166</v>
      </c>
      <c r="F774" s="2">
        <v>111874.70000000001</v>
      </c>
      <c r="G774" s="16">
        <f t="shared" si="156"/>
        <v>0.24976894109348305</v>
      </c>
      <c r="H774" s="17">
        <f t="shared" si="157"/>
        <v>27942.825354151089</v>
      </c>
    </row>
    <row r="775" spans="1:8" x14ac:dyDescent="0.2">
      <c r="A775" s="4" t="s">
        <v>45</v>
      </c>
      <c r="B775" s="1" t="s">
        <v>46</v>
      </c>
      <c r="D775" s="4" t="s">
        <v>167</v>
      </c>
      <c r="E775" s="1" t="s">
        <v>168</v>
      </c>
      <c r="F775" s="2">
        <v>133846.04</v>
      </c>
      <c r="G775" s="16">
        <f t="shared" si="156"/>
        <v>0.24976894109348305</v>
      </c>
      <c r="H775" s="17">
        <f t="shared" si="157"/>
        <v>33430.58368035598</v>
      </c>
    </row>
    <row r="776" spans="1:8" x14ac:dyDescent="0.2">
      <c r="A776" s="4" t="s">
        <v>45</v>
      </c>
      <c r="B776" s="1" t="s">
        <v>46</v>
      </c>
      <c r="D776" s="4" t="s">
        <v>127</v>
      </c>
      <c r="E776" s="1" t="s">
        <v>128</v>
      </c>
      <c r="F776" s="2">
        <v>291247.93999999994</v>
      </c>
      <c r="G776" s="16">
        <f t="shared" si="156"/>
        <v>0.24976894109348305</v>
      </c>
      <c r="H776" s="17">
        <f t="shared" si="157"/>
        <v>72744.689569458278</v>
      </c>
    </row>
    <row r="777" spans="1:8" x14ac:dyDescent="0.2">
      <c r="A777" s="4" t="s">
        <v>45</v>
      </c>
      <c r="B777" s="1" t="s">
        <v>46</v>
      </c>
      <c r="D777" s="4" t="s">
        <v>169</v>
      </c>
      <c r="E777" s="1" t="s">
        <v>170</v>
      </c>
      <c r="F777" s="2">
        <v>82575.38</v>
      </c>
      <c r="G777" s="16">
        <f t="shared" si="156"/>
        <v>0.24976894109348305</v>
      </c>
      <c r="H777" s="17">
        <f t="shared" si="157"/>
        <v>20624.76522299198</v>
      </c>
    </row>
    <row r="778" spans="1:8" x14ac:dyDescent="0.2">
      <c r="A778" s="4" t="s">
        <v>45</v>
      </c>
      <c r="B778" s="1" t="s">
        <v>46</v>
      </c>
      <c r="D778" s="4" t="s">
        <v>179</v>
      </c>
      <c r="E778" s="1" t="s">
        <v>180</v>
      </c>
      <c r="F778" s="2">
        <v>1468.32</v>
      </c>
      <c r="G778" s="16">
        <f t="shared" si="156"/>
        <v>0.24976894109348305</v>
      </c>
      <c r="H778" s="17">
        <f t="shared" si="157"/>
        <v>366.74073158638299</v>
      </c>
    </row>
    <row r="779" spans="1:8" ht="13.5" thickBot="1" x14ac:dyDescent="0.25">
      <c r="A779" s="4" t="s">
        <v>326</v>
      </c>
      <c r="F779" s="8">
        <f>SUM(F771:F778)</f>
        <v>-1.9999999618221409E-2</v>
      </c>
      <c r="G779" s="13"/>
      <c r="H779" s="8">
        <f>SUM(H771:H778)</f>
        <v>-4.995378719229393E-3</v>
      </c>
    </row>
    <row r="780" spans="1:8" ht="13.5" thickTop="1" x14ac:dyDescent="0.2"/>
    <row r="781" spans="1:8" ht="13.5" thickBot="1" x14ac:dyDescent="0.25">
      <c r="A781" s="6" t="s">
        <v>0</v>
      </c>
      <c r="B781" s="7" t="s">
        <v>1</v>
      </c>
      <c r="C781" s="6" t="s">
        <v>341</v>
      </c>
      <c r="D781" s="6" t="s">
        <v>2</v>
      </c>
      <c r="E781" s="7" t="s">
        <v>3</v>
      </c>
      <c r="F781" s="6" t="s">
        <v>241</v>
      </c>
      <c r="G781" s="14" t="s">
        <v>362</v>
      </c>
      <c r="H781" s="11" t="s">
        <v>343</v>
      </c>
    </row>
    <row r="782" spans="1:8" x14ac:dyDescent="0.2">
      <c r="A782" s="4" t="s">
        <v>49</v>
      </c>
      <c r="B782" s="1" t="s">
        <v>50</v>
      </c>
      <c r="C782" s="5" t="s">
        <v>355</v>
      </c>
      <c r="D782" s="4" t="s">
        <v>6</v>
      </c>
      <c r="E782" s="1" t="s">
        <v>7</v>
      </c>
      <c r="F782" s="2">
        <v>-416772.75999999983</v>
      </c>
      <c r="G782" s="15">
        <f>H782/F782</f>
        <v>0.10381765353378662</v>
      </c>
      <c r="H782" s="2">
        <v>-43268.369999999988</v>
      </c>
    </row>
    <row r="783" spans="1:8" x14ac:dyDescent="0.2">
      <c r="A783" s="4" t="s">
        <v>49</v>
      </c>
      <c r="B783" s="1" t="s">
        <v>50</v>
      </c>
      <c r="D783" s="4" t="s">
        <v>115</v>
      </c>
      <c r="E783" s="1" t="s">
        <v>116</v>
      </c>
      <c r="F783" s="2">
        <v>256327.24999999997</v>
      </c>
      <c r="G783" s="16">
        <f>$G$782</f>
        <v>0.10381765353378662</v>
      </c>
      <c r="H783" s="17">
        <f>F783*G783</f>
        <v>26611.293631768305</v>
      </c>
    </row>
    <row r="784" spans="1:8" x14ac:dyDescent="0.2">
      <c r="A784" s="4" t="s">
        <v>49</v>
      </c>
      <c r="B784" s="1" t="s">
        <v>50</v>
      </c>
      <c r="D784" s="4" t="s">
        <v>165</v>
      </c>
      <c r="E784" s="1" t="s">
        <v>166</v>
      </c>
      <c r="F784" s="2">
        <v>28059.729999999996</v>
      </c>
      <c r="G784" s="16">
        <f t="shared" ref="G784:G785" si="158">$G$782</f>
        <v>0.10381765353378662</v>
      </c>
      <c r="H784" s="17">
        <f t="shared" ref="H784:H785" si="159">F784*G784</f>
        <v>2913.0953273915979</v>
      </c>
    </row>
    <row r="785" spans="1:8" x14ac:dyDescent="0.2">
      <c r="A785" s="4" t="s">
        <v>49</v>
      </c>
      <c r="B785" s="1" t="s">
        <v>50</v>
      </c>
      <c r="D785" s="4" t="s">
        <v>127</v>
      </c>
      <c r="E785" s="1" t="s">
        <v>128</v>
      </c>
      <c r="F785" s="2">
        <v>132385.76999999999</v>
      </c>
      <c r="G785" s="16">
        <f t="shared" si="158"/>
        <v>0.10381765353378662</v>
      </c>
      <c r="H785" s="17">
        <f t="shared" si="159"/>
        <v>13743.980002663562</v>
      </c>
    </row>
    <row r="786" spans="1:8" ht="13.5" thickBot="1" x14ac:dyDescent="0.25">
      <c r="A786" s="4" t="s">
        <v>327</v>
      </c>
      <c r="F786" s="8">
        <f>SUM(F782:F785)</f>
        <v>-9.9999998637940735E-3</v>
      </c>
      <c r="G786" s="13"/>
      <c r="H786" s="8">
        <f>SUM(H782:H785)</f>
        <v>-1.0381765223428374E-3</v>
      </c>
    </row>
    <row r="787" spans="1:8" ht="13.5" thickTop="1" x14ac:dyDescent="0.2"/>
    <row r="788" spans="1:8" ht="13.5" thickBot="1" x14ac:dyDescent="0.25">
      <c r="A788" s="6" t="s">
        <v>0</v>
      </c>
      <c r="B788" s="7" t="s">
        <v>1</v>
      </c>
      <c r="C788" s="6" t="s">
        <v>341</v>
      </c>
      <c r="D788" s="6" t="s">
        <v>2</v>
      </c>
      <c r="E788" s="7" t="s">
        <v>3</v>
      </c>
      <c r="F788" s="6" t="s">
        <v>241</v>
      </c>
      <c r="G788" s="14" t="s">
        <v>362</v>
      </c>
      <c r="H788" s="11" t="s">
        <v>343</v>
      </c>
    </row>
    <row r="789" spans="1:8" x14ac:dyDescent="0.2">
      <c r="A789" s="4" t="s">
        <v>121</v>
      </c>
      <c r="B789" s="1" t="s">
        <v>122</v>
      </c>
      <c r="C789" s="5" t="s">
        <v>355</v>
      </c>
      <c r="D789" s="4" t="s">
        <v>6</v>
      </c>
      <c r="E789" s="1" t="s">
        <v>7</v>
      </c>
      <c r="F789" s="2">
        <v>-1089268.04</v>
      </c>
      <c r="G789" s="15">
        <f>H789/F789</f>
        <v>0.10381548512155006</v>
      </c>
      <c r="H789" s="2">
        <v>-113082.89</v>
      </c>
    </row>
    <row r="790" spans="1:8" x14ac:dyDescent="0.2">
      <c r="A790" s="4" t="s">
        <v>121</v>
      </c>
      <c r="B790" s="1" t="s">
        <v>122</v>
      </c>
      <c r="D790" s="4" t="s">
        <v>115</v>
      </c>
      <c r="E790" s="1" t="s">
        <v>116</v>
      </c>
      <c r="F790" s="2">
        <v>789907.01</v>
      </c>
      <c r="G790" s="16">
        <f>$G$789</f>
        <v>0.10381548512155006</v>
      </c>
      <c r="H790" s="17">
        <f>F790*G790</f>
        <v>82004.5794440631</v>
      </c>
    </row>
    <row r="791" spans="1:8" x14ac:dyDescent="0.2">
      <c r="A791" s="4" t="s">
        <v>121</v>
      </c>
      <c r="B791" s="1" t="s">
        <v>122</v>
      </c>
      <c r="D791" s="4" t="s">
        <v>165</v>
      </c>
      <c r="E791" s="1" t="s">
        <v>166</v>
      </c>
      <c r="F791" s="2">
        <v>16352.6</v>
      </c>
      <c r="G791" s="16">
        <f t="shared" ref="G791:G793" si="160">$G$789</f>
        <v>0.10381548512155006</v>
      </c>
      <c r="H791" s="17">
        <f t="shared" ref="H791:H793" si="161">F791*G791</f>
        <v>1697.6531019986596</v>
      </c>
    </row>
    <row r="792" spans="1:8" x14ac:dyDescent="0.2">
      <c r="A792" s="4" t="s">
        <v>121</v>
      </c>
      <c r="B792" s="1" t="s">
        <v>122</v>
      </c>
      <c r="D792" s="4" t="s">
        <v>127</v>
      </c>
      <c r="E792" s="1" t="s">
        <v>128</v>
      </c>
      <c r="F792" s="2">
        <v>282893.2900000001</v>
      </c>
      <c r="G792" s="16">
        <f t="shared" si="160"/>
        <v>0.10381548512155006</v>
      </c>
      <c r="H792" s="17">
        <f t="shared" si="161"/>
        <v>29368.704138981357</v>
      </c>
    </row>
    <row r="793" spans="1:8" x14ac:dyDescent="0.2">
      <c r="A793" s="4" t="s">
        <v>121</v>
      </c>
      <c r="B793" s="1" t="s">
        <v>122</v>
      </c>
      <c r="D793" s="4" t="s">
        <v>179</v>
      </c>
      <c r="E793" s="1" t="s">
        <v>180</v>
      </c>
      <c r="F793" s="2">
        <v>115.16</v>
      </c>
      <c r="G793" s="16">
        <f t="shared" si="160"/>
        <v>0.10381548512155006</v>
      </c>
      <c r="H793" s="17">
        <f t="shared" si="161"/>
        <v>11.955391266597704</v>
      </c>
    </row>
    <row r="794" spans="1:8" ht="13.5" thickBot="1" x14ac:dyDescent="0.25">
      <c r="A794" s="4" t="s">
        <v>328</v>
      </c>
      <c r="F794" s="8">
        <f>SUM(F789:F793)</f>
        <v>2.0000000044234412E-2</v>
      </c>
      <c r="G794" s="13"/>
      <c r="H794" s="8">
        <f>SUM(H789:H793)</f>
        <v>2.076309712553126E-3</v>
      </c>
    </row>
    <row r="795" spans="1:8" ht="13.5" thickTop="1" x14ac:dyDescent="0.2"/>
    <row r="796" spans="1:8" ht="13.5" thickBot="1" x14ac:dyDescent="0.25">
      <c r="A796" s="6" t="s">
        <v>0</v>
      </c>
      <c r="B796" s="7" t="s">
        <v>1</v>
      </c>
      <c r="C796" s="6" t="s">
        <v>341</v>
      </c>
      <c r="D796" s="6" t="s">
        <v>2</v>
      </c>
      <c r="E796" s="7" t="s">
        <v>3</v>
      </c>
      <c r="F796" s="6" t="s">
        <v>241</v>
      </c>
      <c r="G796" s="14" t="s">
        <v>362</v>
      </c>
      <c r="H796" s="11" t="s">
        <v>343</v>
      </c>
    </row>
    <row r="797" spans="1:8" x14ac:dyDescent="0.2">
      <c r="A797" s="4" t="s">
        <v>153</v>
      </c>
      <c r="B797" s="1" t="s">
        <v>154</v>
      </c>
      <c r="C797" s="5" t="s">
        <v>355</v>
      </c>
      <c r="D797" s="4" t="s">
        <v>6</v>
      </c>
      <c r="E797" s="1" t="s">
        <v>7</v>
      </c>
      <c r="F797" s="2">
        <v>-748359.05</v>
      </c>
      <c r="G797" s="15">
        <f>H797/F797</f>
        <v>0.10385028416506756</v>
      </c>
      <c r="H797" s="2">
        <v>-77717.3</v>
      </c>
    </row>
    <row r="798" spans="1:8" x14ac:dyDescent="0.2">
      <c r="A798" s="4" t="s">
        <v>153</v>
      </c>
      <c r="B798" s="1" t="s">
        <v>154</v>
      </c>
      <c r="D798" s="4" t="s">
        <v>115</v>
      </c>
      <c r="E798" s="1" t="s">
        <v>116</v>
      </c>
      <c r="F798" s="2">
        <v>499162.81000000006</v>
      </c>
      <c r="G798" s="16">
        <f>$G$797</f>
        <v>0.10385028416506756</v>
      </c>
      <c r="H798" s="17">
        <f>F798*G798</f>
        <v>51838.19966313363</v>
      </c>
    </row>
    <row r="799" spans="1:8" x14ac:dyDescent="0.2">
      <c r="A799" s="4" t="s">
        <v>153</v>
      </c>
      <c r="B799" s="1" t="s">
        <v>154</v>
      </c>
      <c r="D799" s="4" t="s">
        <v>165</v>
      </c>
      <c r="E799" s="1" t="s">
        <v>166</v>
      </c>
      <c r="F799" s="2">
        <v>73650.409999999989</v>
      </c>
      <c r="G799" s="16">
        <f t="shared" ref="G799:G800" si="162">$G$797</f>
        <v>0.10385028416506756</v>
      </c>
      <c r="H799" s="17">
        <f t="shared" ref="H799:H800" si="163">F799*G799</f>
        <v>7648.6160073737319</v>
      </c>
    </row>
    <row r="800" spans="1:8" x14ac:dyDescent="0.2">
      <c r="A800" s="4" t="s">
        <v>153</v>
      </c>
      <c r="B800" s="1" t="s">
        <v>154</v>
      </c>
      <c r="D800" s="4" t="s">
        <v>127</v>
      </c>
      <c r="E800" s="1" t="s">
        <v>128</v>
      </c>
      <c r="F800" s="2">
        <v>175545.85000000006</v>
      </c>
      <c r="G800" s="16">
        <f t="shared" si="162"/>
        <v>0.10385028416506756</v>
      </c>
      <c r="H800" s="17">
        <f t="shared" si="163"/>
        <v>18230.48640649833</v>
      </c>
    </row>
    <row r="801" spans="1:8" ht="13.5" thickBot="1" x14ac:dyDescent="0.25">
      <c r="A801" s="4" t="s">
        <v>329</v>
      </c>
      <c r="F801" s="8">
        <f>SUM(F797:F800)</f>
        <v>2.0000000047730282E-2</v>
      </c>
      <c r="G801" s="13"/>
      <c r="H801" s="8">
        <f>SUM(H797:H800)</f>
        <v>2.0770056908077095E-3</v>
      </c>
    </row>
    <row r="802" spans="1:8" ht="13.5" thickTop="1" x14ac:dyDescent="0.2"/>
    <row r="803" spans="1:8" ht="13.5" thickBot="1" x14ac:dyDescent="0.25">
      <c r="A803" s="6" t="s">
        <v>0</v>
      </c>
      <c r="B803" s="7" t="s">
        <v>1</v>
      </c>
      <c r="C803" s="6" t="s">
        <v>341</v>
      </c>
      <c r="D803" s="6" t="s">
        <v>2</v>
      </c>
      <c r="E803" s="7" t="s">
        <v>3</v>
      </c>
      <c r="F803" s="6" t="s">
        <v>241</v>
      </c>
      <c r="G803" s="14" t="s">
        <v>362</v>
      </c>
      <c r="H803" s="11" t="s">
        <v>343</v>
      </c>
    </row>
    <row r="804" spans="1:8" x14ac:dyDescent="0.2">
      <c r="A804" s="4" t="s">
        <v>57</v>
      </c>
      <c r="B804" s="1" t="s">
        <v>58</v>
      </c>
      <c r="C804" s="5" t="s">
        <v>355</v>
      </c>
      <c r="D804" s="4" t="s">
        <v>6</v>
      </c>
      <c r="E804" s="1" t="s">
        <v>7</v>
      </c>
      <c r="F804" s="2">
        <v>-287136.83</v>
      </c>
      <c r="G804" s="15">
        <f>H804/F804</f>
        <v>0.10381600994898492</v>
      </c>
      <c r="H804" s="2">
        <v>-29809.399999999994</v>
      </c>
    </row>
    <row r="805" spans="1:8" x14ac:dyDescent="0.2">
      <c r="A805" s="4" t="s">
        <v>57</v>
      </c>
      <c r="B805" s="1" t="s">
        <v>58</v>
      </c>
      <c r="D805" s="4" t="s">
        <v>115</v>
      </c>
      <c r="E805" s="1" t="s">
        <v>116</v>
      </c>
      <c r="F805" s="2">
        <v>206309.40999999997</v>
      </c>
      <c r="G805" s="16">
        <f>$G$804</f>
        <v>0.10381600994898492</v>
      </c>
      <c r="H805" s="17">
        <f>F805*G805</f>
        <v>21418.219761129207</v>
      </c>
    </row>
    <row r="806" spans="1:8" x14ac:dyDescent="0.2">
      <c r="A806" s="4" t="s">
        <v>57</v>
      </c>
      <c r="B806" s="1" t="s">
        <v>58</v>
      </c>
      <c r="D806" s="4" t="s">
        <v>165</v>
      </c>
      <c r="E806" s="1" t="s">
        <v>166</v>
      </c>
      <c r="F806" s="2">
        <v>10815.209999999995</v>
      </c>
      <c r="G806" s="16">
        <f t="shared" ref="G806:G808" si="164">$G$804</f>
        <v>0.10381600994898492</v>
      </c>
      <c r="H806" s="17">
        <f t="shared" ref="H806:H808" si="165">F806*G806</f>
        <v>1122.7919489603607</v>
      </c>
    </row>
    <row r="807" spans="1:8" x14ac:dyDescent="0.2">
      <c r="A807" s="4" t="s">
        <v>57</v>
      </c>
      <c r="B807" s="1" t="s">
        <v>58</v>
      </c>
      <c r="D807" s="4" t="s">
        <v>127</v>
      </c>
      <c r="E807" s="1" t="s">
        <v>128</v>
      </c>
      <c r="F807" s="2">
        <v>69969.310000000012</v>
      </c>
      <c r="G807" s="16">
        <f t="shared" si="164"/>
        <v>0.10381600994898492</v>
      </c>
      <c r="H807" s="17">
        <f t="shared" si="165"/>
        <v>7263.934583083611</v>
      </c>
    </row>
    <row r="808" spans="1:8" x14ac:dyDescent="0.2">
      <c r="A808" s="4" t="s">
        <v>57</v>
      </c>
      <c r="B808" s="1" t="s">
        <v>58</v>
      </c>
      <c r="D808" s="4" t="s">
        <v>179</v>
      </c>
      <c r="E808" s="1" t="s">
        <v>180</v>
      </c>
      <c r="F808" s="2">
        <v>42.93</v>
      </c>
      <c r="G808" s="16">
        <f t="shared" si="164"/>
        <v>0.10381600994898492</v>
      </c>
      <c r="H808" s="17">
        <f t="shared" si="165"/>
        <v>4.456821307109923</v>
      </c>
    </row>
    <row r="809" spans="1:8" ht="13.5" thickBot="1" x14ac:dyDescent="0.25">
      <c r="A809" s="4" t="s">
        <v>330</v>
      </c>
      <c r="F809" s="8">
        <f>SUM(F804:F808)</f>
        <v>2.9999999962164736E-2</v>
      </c>
      <c r="G809" s="13"/>
      <c r="H809" s="8">
        <f>SUM(H804:H808)</f>
        <v>3.114480294417632E-3</v>
      </c>
    </row>
    <row r="810" spans="1:8" ht="13.5" thickTop="1" x14ac:dyDescent="0.2"/>
    <row r="811" spans="1:8" ht="13.5" thickBot="1" x14ac:dyDescent="0.25">
      <c r="A811" s="6" t="s">
        <v>0</v>
      </c>
      <c r="B811" s="7" t="s">
        <v>1</v>
      </c>
      <c r="C811" s="6" t="s">
        <v>341</v>
      </c>
      <c r="D811" s="6" t="s">
        <v>2</v>
      </c>
      <c r="E811" s="7" t="s">
        <v>3</v>
      </c>
      <c r="F811" s="6" t="s">
        <v>241</v>
      </c>
      <c r="G811" s="14" t="s">
        <v>362</v>
      </c>
      <c r="H811" s="11" t="s">
        <v>343</v>
      </c>
    </row>
    <row r="812" spans="1:8" x14ac:dyDescent="0.2">
      <c r="A812" s="4" t="s">
        <v>59</v>
      </c>
      <c r="B812" s="1" t="s">
        <v>60</v>
      </c>
      <c r="C812" s="5" t="s">
        <v>356</v>
      </c>
      <c r="D812" s="4" t="s">
        <v>6</v>
      </c>
      <c r="E812" s="1" t="s">
        <v>7</v>
      </c>
      <c r="F812" s="2">
        <v>-671340.24000000022</v>
      </c>
      <c r="G812" s="15">
        <f>H812/F812</f>
        <v>0.10386389172798575</v>
      </c>
      <c r="H812" s="2">
        <v>-69728.009999999995</v>
      </c>
    </row>
    <row r="813" spans="1:8" x14ac:dyDescent="0.2">
      <c r="A813" s="4" t="s">
        <v>59</v>
      </c>
      <c r="B813" s="1" t="s">
        <v>60</v>
      </c>
      <c r="D813" s="4" t="s">
        <v>209</v>
      </c>
      <c r="E813" s="1" t="s">
        <v>210</v>
      </c>
      <c r="F813" s="2">
        <v>90542.75</v>
      </c>
      <c r="G813" s="16">
        <f>$G$812</f>
        <v>0.10386389172798575</v>
      </c>
      <c r="H813" s="17">
        <f>F813*G813</f>
        <v>9404.1223827540816</v>
      </c>
    </row>
    <row r="814" spans="1:8" x14ac:dyDescent="0.2">
      <c r="A814" s="4" t="s">
        <v>59</v>
      </c>
      <c r="B814" s="1" t="s">
        <v>60</v>
      </c>
      <c r="D814" s="4" t="s">
        <v>123</v>
      </c>
      <c r="E814" s="1" t="s">
        <v>124</v>
      </c>
      <c r="F814" s="2">
        <v>-267.32</v>
      </c>
      <c r="G814" s="16">
        <f t="shared" ref="G814:G818" si="166">$G$812</f>
        <v>0.10386389172798575</v>
      </c>
      <c r="H814" s="17">
        <f t="shared" ref="H814:H818" si="167">F814*G814</f>
        <v>-27.764895536725152</v>
      </c>
    </row>
    <row r="815" spans="1:8" x14ac:dyDescent="0.2">
      <c r="A815" s="4" t="s">
        <v>59</v>
      </c>
      <c r="B815" s="1" t="s">
        <v>60</v>
      </c>
      <c r="D815" s="4" t="s">
        <v>203</v>
      </c>
      <c r="E815" s="1" t="s">
        <v>204</v>
      </c>
      <c r="F815" s="2">
        <v>25245.86</v>
      </c>
      <c r="G815" s="16">
        <f t="shared" si="166"/>
        <v>0.10386389172798575</v>
      </c>
      <c r="H815" s="17">
        <f t="shared" si="167"/>
        <v>2622.1332696198865</v>
      </c>
    </row>
    <row r="816" spans="1:8" x14ac:dyDescent="0.2">
      <c r="A816" s="4" t="s">
        <v>59</v>
      </c>
      <c r="B816" s="1" t="s">
        <v>60</v>
      </c>
      <c r="D816" s="4" t="s">
        <v>115</v>
      </c>
      <c r="E816" s="1" t="s">
        <v>116</v>
      </c>
      <c r="F816" s="2">
        <v>310626.94999999995</v>
      </c>
      <c r="G816" s="16">
        <f t="shared" si="166"/>
        <v>0.10386389172798575</v>
      </c>
      <c r="H816" s="17">
        <f t="shared" si="167"/>
        <v>32262.923902594441</v>
      </c>
    </row>
    <row r="817" spans="1:8" x14ac:dyDescent="0.2">
      <c r="A817" s="4" t="s">
        <v>59</v>
      </c>
      <c r="B817" s="1" t="s">
        <v>60</v>
      </c>
      <c r="D817" s="4" t="s">
        <v>165</v>
      </c>
      <c r="E817" s="1" t="s">
        <v>166</v>
      </c>
      <c r="F817" s="2">
        <v>131761.15</v>
      </c>
      <c r="G817" s="16">
        <f t="shared" si="166"/>
        <v>0.10386389172798575</v>
      </c>
      <c r="H817" s="17">
        <f t="shared" si="167"/>
        <v>13685.22581755489</v>
      </c>
    </row>
    <row r="818" spans="1:8" x14ac:dyDescent="0.2">
      <c r="A818" s="4" t="s">
        <v>59</v>
      </c>
      <c r="B818" s="1" t="s">
        <v>60</v>
      </c>
      <c r="D818" s="4" t="s">
        <v>127</v>
      </c>
      <c r="E818" s="1" t="s">
        <v>128</v>
      </c>
      <c r="F818" s="2">
        <v>113430.89999999998</v>
      </c>
      <c r="G818" s="16">
        <f t="shared" si="166"/>
        <v>0.10386389172798575</v>
      </c>
      <c r="H818" s="17">
        <f t="shared" si="167"/>
        <v>11781.374716207978</v>
      </c>
    </row>
    <row r="819" spans="1:8" ht="13.5" thickBot="1" x14ac:dyDescent="0.25">
      <c r="A819" s="4" t="s">
        <v>331</v>
      </c>
      <c r="F819" s="8">
        <f>SUM(F812:F818)</f>
        <v>4.9999999740975909E-2</v>
      </c>
      <c r="G819" s="13"/>
      <c r="H819" s="8">
        <f>SUM(H812:H818)</f>
        <v>5.1931945581600303E-3</v>
      </c>
    </row>
    <row r="820" spans="1:8" ht="13.5" thickTop="1" x14ac:dyDescent="0.2"/>
    <row r="821" spans="1:8" ht="13.5" thickBot="1" x14ac:dyDescent="0.25">
      <c r="A821" s="6" t="s">
        <v>0</v>
      </c>
      <c r="B821" s="7" t="s">
        <v>1</v>
      </c>
      <c r="C821" s="6" t="s">
        <v>341</v>
      </c>
      <c r="D821" s="6" t="s">
        <v>2</v>
      </c>
      <c r="E821" s="7" t="s">
        <v>3</v>
      </c>
      <c r="F821" s="6" t="s">
        <v>241</v>
      </c>
      <c r="G821" s="14" t="s">
        <v>362</v>
      </c>
      <c r="H821" s="11" t="s">
        <v>343</v>
      </c>
    </row>
    <row r="822" spans="1:8" x14ac:dyDescent="0.2">
      <c r="A822" s="4" t="s">
        <v>211</v>
      </c>
      <c r="B822" s="1" t="s">
        <v>212</v>
      </c>
      <c r="C822" s="5" t="s">
        <v>357</v>
      </c>
      <c r="D822" s="4" t="s">
        <v>237</v>
      </c>
      <c r="E822" s="1" t="s">
        <v>238</v>
      </c>
      <c r="F822" s="2">
        <v>248.29</v>
      </c>
      <c r="G822" s="18" t="s">
        <v>363</v>
      </c>
      <c r="H822" s="2">
        <v>0</v>
      </c>
    </row>
    <row r="823" spans="1:8" x14ac:dyDescent="0.2">
      <c r="A823" s="4" t="s">
        <v>211</v>
      </c>
      <c r="B823" s="1" t="s">
        <v>212</v>
      </c>
      <c r="D823" s="4" t="s">
        <v>165</v>
      </c>
      <c r="E823" s="1" t="s">
        <v>166</v>
      </c>
      <c r="F823" s="2">
        <v>371190.3600000001</v>
      </c>
      <c r="G823" s="18" t="s">
        <v>363</v>
      </c>
      <c r="H823" s="2">
        <v>0</v>
      </c>
    </row>
    <row r="824" spans="1:8" x14ac:dyDescent="0.2">
      <c r="A824" s="4" t="s">
        <v>211</v>
      </c>
      <c r="B824" s="1" t="s">
        <v>212</v>
      </c>
      <c r="D824" s="4" t="s">
        <v>167</v>
      </c>
      <c r="E824" s="1" t="s">
        <v>168</v>
      </c>
      <c r="F824" s="2">
        <v>55947.119999999966</v>
      </c>
      <c r="G824" s="18" t="s">
        <v>363</v>
      </c>
      <c r="H824" s="2">
        <v>0</v>
      </c>
    </row>
    <row r="825" spans="1:8" x14ac:dyDescent="0.2">
      <c r="A825" s="4" t="s">
        <v>211</v>
      </c>
      <c r="B825" s="1" t="s">
        <v>212</v>
      </c>
      <c r="D825" s="4" t="s">
        <v>201</v>
      </c>
      <c r="E825" s="1" t="s">
        <v>202</v>
      </c>
      <c r="F825" s="2">
        <v>-1700000</v>
      </c>
      <c r="G825" s="18" t="s">
        <v>363</v>
      </c>
      <c r="H825" s="2">
        <v>0</v>
      </c>
    </row>
    <row r="826" spans="1:8" x14ac:dyDescent="0.2">
      <c r="A826" s="4" t="s">
        <v>211</v>
      </c>
      <c r="B826" s="1" t="s">
        <v>212</v>
      </c>
      <c r="D826" s="4" t="s">
        <v>127</v>
      </c>
      <c r="E826" s="1" t="s">
        <v>128</v>
      </c>
      <c r="F826" s="2">
        <v>1099.2500000000025</v>
      </c>
      <c r="G826" s="18" t="s">
        <v>363</v>
      </c>
      <c r="H826" s="2">
        <v>0</v>
      </c>
    </row>
    <row r="827" spans="1:8" x14ac:dyDescent="0.2">
      <c r="A827" s="4" t="s">
        <v>211</v>
      </c>
      <c r="B827" s="1" t="s">
        <v>212</v>
      </c>
      <c r="D827" s="4" t="s">
        <v>169</v>
      </c>
      <c r="E827" s="1" t="s">
        <v>170</v>
      </c>
      <c r="F827" s="2">
        <v>58344.68</v>
      </c>
      <c r="G827" s="18" t="s">
        <v>363</v>
      </c>
      <c r="H827" s="2">
        <v>0</v>
      </c>
    </row>
    <row r="828" spans="1:8" ht="13.5" thickBot="1" x14ac:dyDescent="0.25">
      <c r="A828" s="4" t="s">
        <v>332</v>
      </c>
      <c r="F828" s="8">
        <f>SUM(F822:F827)</f>
        <v>-1213170.3</v>
      </c>
      <c r="G828" s="13"/>
      <c r="H828" s="8">
        <f>SUM(H822:H827)</f>
        <v>0</v>
      </c>
    </row>
    <row r="829" spans="1:8" ht="13.5" thickTop="1" x14ac:dyDescent="0.2"/>
    <row r="830" spans="1:8" ht="13.5" thickBot="1" x14ac:dyDescent="0.25">
      <c r="A830" s="6" t="s">
        <v>0</v>
      </c>
      <c r="B830" s="7" t="s">
        <v>1</v>
      </c>
      <c r="C830" s="6" t="s">
        <v>341</v>
      </c>
      <c r="D830" s="6" t="s">
        <v>2</v>
      </c>
      <c r="E830" s="7" t="s">
        <v>3</v>
      </c>
      <c r="F830" s="6" t="s">
        <v>241</v>
      </c>
      <c r="G830" s="14" t="s">
        <v>362</v>
      </c>
      <c r="H830" s="11" t="s">
        <v>343</v>
      </c>
    </row>
    <row r="831" spans="1:8" x14ac:dyDescent="0.2">
      <c r="A831" s="4" t="s">
        <v>71</v>
      </c>
      <c r="B831" s="1" t="s">
        <v>72</v>
      </c>
      <c r="C831" s="5" t="s">
        <v>347</v>
      </c>
      <c r="D831" s="4" t="s">
        <v>6</v>
      </c>
      <c r="E831" s="1" t="s">
        <v>7</v>
      </c>
      <c r="F831" s="2">
        <v>-13429717.760000002</v>
      </c>
      <c r="G831" s="15">
        <f>H831/F831</f>
        <v>0.10348364834139298</v>
      </c>
      <c r="H831" s="2">
        <v>-1389756.19</v>
      </c>
    </row>
    <row r="832" spans="1:8" x14ac:dyDescent="0.2">
      <c r="A832" s="4" t="s">
        <v>71</v>
      </c>
      <c r="B832" s="1" t="s">
        <v>72</v>
      </c>
      <c r="D832" s="4" t="s">
        <v>127</v>
      </c>
      <c r="E832" s="1" t="s">
        <v>128</v>
      </c>
      <c r="F832" s="2">
        <v>13429717.77</v>
      </c>
      <c r="G832" s="16">
        <f>G831</f>
        <v>0.10348364834139298</v>
      </c>
      <c r="H832" s="19">
        <f>F832*G832</f>
        <v>1389756.1910348362</v>
      </c>
    </row>
    <row r="833" spans="1:8" ht="13.5" thickBot="1" x14ac:dyDescent="0.25">
      <c r="A833" s="4" t="s">
        <v>333</v>
      </c>
      <c r="F833" s="8">
        <f>SUM(F831:F832)</f>
        <v>9.9999979138374329E-3</v>
      </c>
      <c r="G833" s="13"/>
      <c r="H833" s="8">
        <f>SUM(H831:H832)</f>
        <v>1.0348362848162651E-3</v>
      </c>
    </row>
    <row r="834" spans="1:8" ht="13.5" thickTop="1" x14ac:dyDescent="0.2"/>
    <row r="835" spans="1:8" ht="13.5" thickBot="1" x14ac:dyDescent="0.25">
      <c r="A835" s="6" t="s">
        <v>0</v>
      </c>
      <c r="B835" s="7" t="s">
        <v>1</v>
      </c>
      <c r="C835" s="6" t="s">
        <v>341</v>
      </c>
      <c r="D835" s="6" t="s">
        <v>2</v>
      </c>
      <c r="E835" s="7" t="s">
        <v>3</v>
      </c>
      <c r="F835" s="6" t="s">
        <v>241</v>
      </c>
      <c r="G835" s="14" t="s">
        <v>362</v>
      </c>
      <c r="H835" s="11" t="s">
        <v>343</v>
      </c>
    </row>
    <row r="836" spans="1:8" x14ac:dyDescent="0.2">
      <c r="A836" s="4" t="s">
        <v>213</v>
      </c>
      <c r="B836" s="1" t="s">
        <v>214</v>
      </c>
      <c r="C836" s="5" t="s">
        <v>347</v>
      </c>
      <c r="D836" s="4" t="s">
        <v>6</v>
      </c>
      <c r="E836" s="1" t="s">
        <v>7</v>
      </c>
      <c r="F836" s="2">
        <v>-3478007.21</v>
      </c>
      <c r="G836" s="15">
        <f>H836/F836</f>
        <v>0.10352803437690401</v>
      </c>
      <c r="H836" s="2">
        <v>-360071.25</v>
      </c>
    </row>
    <row r="837" spans="1:8" x14ac:dyDescent="0.2">
      <c r="A837" s="4" t="s">
        <v>213</v>
      </c>
      <c r="B837" s="1" t="s">
        <v>214</v>
      </c>
      <c r="D837" s="4" t="s">
        <v>163</v>
      </c>
      <c r="E837" s="1" t="s">
        <v>164</v>
      </c>
      <c r="F837" s="2">
        <v>3478007.22</v>
      </c>
      <c r="G837" s="16">
        <f>G836</f>
        <v>0.10352803437690401</v>
      </c>
      <c r="H837" s="17">
        <f>F837*G837</f>
        <v>360071.25103528035</v>
      </c>
    </row>
    <row r="838" spans="1:8" ht="13.5" thickBot="1" x14ac:dyDescent="0.25">
      <c r="A838" s="4" t="s">
        <v>334</v>
      </c>
      <c r="F838" s="8">
        <f>SUM(F836:F837)</f>
        <v>1.0000000242143869E-2</v>
      </c>
      <c r="G838" s="13"/>
      <c r="H838" s="8">
        <f>SUM(H836:H837)</f>
        <v>1.0352803510613739E-3</v>
      </c>
    </row>
    <row r="839" spans="1:8" ht="13.5" thickTop="1" x14ac:dyDescent="0.2"/>
    <row r="840" spans="1:8" ht="13.5" thickBot="1" x14ac:dyDescent="0.25">
      <c r="A840" s="6" t="s">
        <v>0</v>
      </c>
      <c r="B840" s="7" t="s">
        <v>1</v>
      </c>
      <c r="C840" s="6" t="s">
        <v>341</v>
      </c>
      <c r="D840" s="6" t="s">
        <v>2</v>
      </c>
      <c r="E840" s="7" t="s">
        <v>3</v>
      </c>
      <c r="F840" s="6" t="s">
        <v>241</v>
      </c>
      <c r="G840" s="14" t="s">
        <v>362</v>
      </c>
      <c r="H840" s="11" t="s">
        <v>343</v>
      </c>
    </row>
    <row r="841" spans="1:8" x14ac:dyDescent="0.2">
      <c r="A841" s="4" t="s">
        <v>85</v>
      </c>
      <c r="B841" s="1" t="s">
        <v>86</v>
      </c>
      <c r="C841" s="5" t="s">
        <v>347</v>
      </c>
      <c r="D841" s="4" t="s">
        <v>6</v>
      </c>
      <c r="E841" s="1" t="s">
        <v>7</v>
      </c>
      <c r="F841" s="2">
        <v>-11907410.399999997</v>
      </c>
      <c r="G841" s="15">
        <f>H841/F841</f>
        <v>0.10342066147312774</v>
      </c>
      <c r="H841" s="2">
        <v>-1231472.2600000002</v>
      </c>
    </row>
    <row r="842" spans="1:8" x14ac:dyDescent="0.2">
      <c r="A842" s="4" t="s">
        <v>85</v>
      </c>
      <c r="B842" s="1" t="s">
        <v>86</v>
      </c>
      <c r="D842" s="4" t="s">
        <v>165</v>
      </c>
      <c r="E842" s="1" t="s">
        <v>166</v>
      </c>
      <c r="F842" s="2">
        <v>2132</v>
      </c>
      <c r="G842" s="16">
        <f>$G$841</f>
        <v>0.10342066147312774</v>
      </c>
      <c r="H842" s="17">
        <f>F842*G842</f>
        <v>220.49285026070834</v>
      </c>
    </row>
    <row r="843" spans="1:8" x14ac:dyDescent="0.2">
      <c r="A843" s="4" t="s">
        <v>85</v>
      </c>
      <c r="B843" s="1" t="s">
        <v>86</v>
      </c>
      <c r="D843" s="4" t="s">
        <v>167</v>
      </c>
      <c r="E843" s="1" t="s">
        <v>168</v>
      </c>
      <c r="F843" s="2">
        <v>42039.29</v>
      </c>
      <c r="G843" s="16">
        <f t="shared" ref="G843:G844" si="168">$G$841</f>
        <v>0.10342066147312774</v>
      </c>
      <c r="H843" s="17">
        <f t="shared" ref="H843:H844" si="169">F843*G843</f>
        <v>4347.7311796606446</v>
      </c>
    </row>
    <row r="844" spans="1:8" x14ac:dyDescent="0.2">
      <c r="A844" s="4" t="s">
        <v>85</v>
      </c>
      <c r="B844" s="1" t="s">
        <v>86</v>
      </c>
      <c r="D844" s="4" t="s">
        <v>127</v>
      </c>
      <c r="E844" s="1" t="s">
        <v>128</v>
      </c>
      <c r="F844" s="2">
        <v>11863239.170000002</v>
      </c>
      <c r="G844" s="16">
        <f t="shared" si="168"/>
        <v>0.10342066147312774</v>
      </c>
      <c r="H844" s="17">
        <f t="shared" si="169"/>
        <v>1226904.042175319</v>
      </c>
    </row>
    <row r="845" spans="1:8" ht="13.5" thickBot="1" x14ac:dyDescent="0.25">
      <c r="A845" s="4" t="s">
        <v>335</v>
      </c>
      <c r="F845" s="8">
        <f>SUM(F841:F844)</f>
        <v>6.000000424683094E-2</v>
      </c>
      <c r="G845" s="13"/>
      <c r="H845" s="8">
        <f>SUM(H841:H844)</f>
        <v>6.2052402645349503E-3</v>
      </c>
    </row>
    <row r="846" spans="1:8" ht="13.5" thickTop="1" x14ac:dyDescent="0.2"/>
    <row r="847" spans="1:8" ht="13.5" thickBot="1" x14ac:dyDescent="0.25">
      <c r="A847" s="6" t="s">
        <v>0</v>
      </c>
      <c r="B847" s="7" t="s">
        <v>1</v>
      </c>
      <c r="C847" s="6" t="s">
        <v>341</v>
      </c>
      <c r="D847" s="6" t="s">
        <v>2</v>
      </c>
      <c r="E847" s="7" t="s">
        <v>3</v>
      </c>
      <c r="F847" s="6" t="s">
        <v>241</v>
      </c>
      <c r="G847" s="14" t="s">
        <v>362</v>
      </c>
      <c r="H847" s="11" t="s">
        <v>343</v>
      </c>
    </row>
    <row r="848" spans="1:8" x14ac:dyDescent="0.2">
      <c r="A848" s="4" t="s">
        <v>93</v>
      </c>
      <c r="B848" s="1" t="s">
        <v>94</v>
      </c>
      <c r="C848" s="5" t="s">
        <v>358</v>
      </c>
      <c r="D848" s="4" t="s">
        <v>6</v>
      </c>
      <c r="E848" s="1" t="s">
        <v>7</v>
      </c>
      <c r="F848" s="2">
        <v>65110258.660000019</v>
      </c>
      <c r="G848" s="15">
        <f>H848/F848</f>
        <v>0.10444522368604577</v>
      </c>
      <c r="H848" s="2">
        <v>6800455.5300000003</v>
      </c>
    </row>
    <row r="849" spans="1:8" x14ac:dyDescent="0.2">
      <c r="A849" s="4" t="s">
        <v>93</v>
      </c>
      <c r="B849" s="1" t="s">
        <v>94</v>
      </c>
      <c r="D849" s="4" t="s">
        <v>217</v>
      </c>
      <c r="E849" s="1" t="s">
        <v>218</v>
      </c>
      <c r="F849" s="2">
        <v>780.3</v>
      </c>
      <c r="G849" s="16">
        <f>$G$848</f>
        <v>0.10444522368604577</v>
      </c>
      <c r="H849" s="17">
        <f>F849*G849</f>
        <v>81.498608042221505</v>
      </c>
    </row>
    <row r="850" spans="1:8" x14ac:dyDescent="0.2">
      <c r="A850" s="4" t="s">
        <v>93</v>
      </c>
      <c r="B850" s="1" t="s">
        <v>94</v>
      </c>
      <c r="D850" s="4" t="s">
        <v>115</v>
      </c>
      <c r="E850" s="1" t="s">
        <v>116</v>
      </c>
      <c r="F850" s="2">
        <v>-65111038.970000006</v>
      </c>
      <c r="G850" s="16">
        <f>$G$848</f>
        <v>0.10444522368604577</v>
      </c>
      <c r="H850" s="17">
        <f>F850*G850</f>
        <v>-6800537.029652494</v>
      </c>
    </row>
    <row r="851" spans="1:8" ht="13.5" thickBot="1" x14ac:dyDescent="0.25">
      <c r="A851" s="4" t="s">
        <v>336</v>
      </c>
      <c r="F851" s="8">
        <f>SUM(F848:F850)</f>
        <v>-9.9999904632568359E-3</v>
      </c>
      <c r="G851" s="13"/>
      <c r="H851" s="8">
        <f>SUM(H848:H850)</f>
        <v>-1.0444512590765953E-3</v>
      </c>
    </row>
    <row r="852" spans="1:8" ht="13.5" thickTop="1" x14ac:dyDescent="0.2"/>
    <row r="853" spans="1:8" ht="13.5" thickBot="1" x14ac:dyDescent="0.25">
      <c r="A853" s="6" t="s">
        <v>0</v>
      </c>
      <c r="B853" s="7" t="s">
        <v>1</v>
      </c>
      <c r="C853" s="6" t="s">
        <v>341</v>
      </c>
      <c r="D853" s="6" t="s">
        <v>2</v>
      </c>
      <c r="E853" s="7" t="s">
        <v>3</v>
      </c>
      <c r="F853" s="6" t="s">
        <v>241</v>
      </c>
      <c r="G853" s="14" t="s">
        <v>362</v>
      </c>
      <c r="H853" s="11" t="s">
        <v>343</v>
      </c>
    </row>
    <row r="854" spans="1:8" x14ac:dyDescent="0.2">
      <c r="A854" s="4" t="s">
        <v>95</v>
      </c>
      <c r="B854" s="1" t="s">
        <v>96</v>
      </c>
      <c r="C854" s="5" t="s">
        <v>348</v>
      </c>
      <c r="D854" s="4" t="s">
        <v>6</v>
      </c>
      <c r="E854" s="1" t="s">
        <v>7</v>
      </c>
      <c r="F854" s="2">
        <v>-783563.7</v>
      </c>
      <c r="G854" s="15">
        <f>H854/F854</f>
        <v>0.10438240056296637</v>
      </c>
      <c r="H854" s="2">
        <v>-81790.260000000009</v>
      </c>
    </row>
    <row r="855" spans="1:8" x14ac:dyDescent="0.2">
      <c r="A855" s="4" t="s">
        <v>95</v>
      </c>
      <c r="B855" s="1" t="s">
        <v>96</v>
      </c>
      <c r="D855" s="4" t="s">
        <v>217</v>
      </c>
      <c r="E855" s="1" t="s">
        <v>218</v>
      </c>
      <c r="F855" s="2">
        <v>-1963.8899999999996</v>
      </c>
      <c r="G855" s="16">
        <f>$G$854</f>
        <v>0.10438240056296637</v>
      </c>
      <c r="H855" s="17">
        <f>F855*G855</f>
        <v>-204.99555264160398</v>
      </c>
    </row>
    <row r="856" spans="1:8" x14ac:dyDescent="0.2">
      <c r="A856" s="4" t="s">
        <v>95</v>
      </c>
      <c r="B856" s="1" t="s">
        <v>96</v>
      </c>
      <c r="D856" s="4" t="s">
        <v>115</v>
      </c>
      <c r="E856" s="1" t="s">
        <v>116</v>
      </c>
      <c r="F856" s="2">
        <v>527698.55000000005</v>
      </c>
      <c r="G856" s="16">
        <f t="shared" ref="G856:G860" si="170">$G$854</f>
        <v>0.10438240056296637</v>
      </c>
      <c r="H856" s="17">
        <f t="shared" ref="H856:H860" si="171">F856*G856</f>
        <v>55082.441422596537</v>
      </c>
    </row>
    <row r="857" spans="1:8" x14ac:dyDescent="0.2">
      <c r="A857" s="4" t="s">
        <v>95</v>
      </c>
      <c r="B857" s="1" t="s">
        <v>96</v>
      </c>
      <c r="D857" s="4" t="s">
        <v>165</v>
      </c>
      <c r="E857" s="1" t="s">
        <v>166</v>
      </c>
      <c r="F857" s="2">
        <v>16753.809999999998</v>
      </c>
      <c r="G857" s="16">
        <f t="shared" si="170"/>
        <v>0.10438240056296637</v>
      </c>
      <c r="H857" s="17">
        <f t="shared" si="171"/>
        <v>1748.8029063758313</v>
      </c>
    </row>
    <row r="858" spans="1:8" x14ac:dyDescent="0.2">
      <c r="A858" s="4" t="s">
        <v>95</v>
      </c>
      <c r="B858" s="1" t="s">
        <v>96</v>
      </c>
      <c r="D858" s="4" t="s">
        <v>127</v>
      </c>
      <c r="E858" s="1" t="s">
        <v>128</v>
      </c>
      <c r="F858" s="2">
        <v>179003.87999999989</v>
      </c>
      <c r="G858" s="16">
        <f t="shared" si="170"/>
        <v>0.10438240056296637</v>
      </c>
      <c r="H858" s="17">
        <f t="shared" si="171"/>
        <v>18684.854704485151</v>
      </c>
    </row>
    <row r="859" spans="1:8" x14ac:dyDescent="0.2">
      <c r="A859" s="4" t="s">
        <v>95</v>
      </c>
      <c r="B859" s="1" t="s">
        <v>96</v>
      </c>
      <c r="D859" s="4" t="s">
        <v>169</v>
      </c>
      <c r="E859" s="1" t="s">
        <v>170</v>
      </c>
      <c r="F859" s="2">
        <v>61716</v>
      </c>
      <c r="G859" s="16">
        <f t="shared" si="170"/>
        <v>0.10438240056296637</v>
      </c>
      <c r="H859" s="17">
        <f t="shared" si="171"/>
        <v>6442.0642331440322</v>
      </c>
    </row>
    <row r="860" spans="1:8" x14ac:dyDescent="0.2">
      <c r="A860" s="4" t="s">
        <v>95</v>
      </c>
      <c r="B860" s="1" t="s">
        <v>96</v>
      </c>
      <c r="D860" s="4" t="s">
        <v>179</v>
      </c>
      <c r="E860" s="1" t="s">
        <v>180</v>
      </c>
      <c r="F860" s="2">
        <v>355.36</v>
      </c>
      <c r="G860" s="16">
        <f t="shared" si="170"/>
        <v>0.10438240056296637</v>
      </c>
      <c r="H860" s="17">
        <f t="shared" si="171"/>
        <v>37.093329864055733</v>
      </c>
    </row>
    <row r="861" spans="1:8" ht="13.5" thickBot="1" x14ac:dyDescent="0.25">
      <c r="A861" s="4" t="s">
        <v>337</v>
      </c>
      <c r="F861" s="8">
        <f>SUM(F854:F860)</f>
        <v>9.9999999650890459E-3</v>
      </c>
      <c r="G861" s="13"/>
      <c r="H861" s="8">
        <f>SUM(H854:H860)</f>
        <v>1.0438239951611195E-3</v>
      </c>
    </row>
    <row r="862" spans="1:8" ht="13.5" thickTop="1" x14ac:dyDescent="0.2"/>
    <row r="863" spans="1:8" ht="13.5" thickBot="1" x14ac:dyDescent="0.25">
      <c r="A863" s="6" t="s">
        <v>0</v>
      </c>
      <c r="B863" s="7" t="s">
        <v>1</v>
      </c>
      <c r="C863" s="6" t="s">
        <v>341</v>
      </c>
      <c r="D863" s="6" t="s">
        <v>2</v>
      </c>
      <c r="E863" s="7" t="s">
        <v>3</v>
      </c>
      <c r="F863" s="6" t="s">
        <v>241</v>
      </c>
      <c r="G863" s="14" t="s">
        <v>362</v>
      </c>
      <c r="H863" s="11" t="s">
        <v>343</v>
      </c>
    </row>
    <row r="864" spans="1:8" x14ac:dyDescent="0.2">
      <c r="A864" s="4" t="s">
        <v>111</v>
      </c>
      <c r="B864" s="1" t="s">
        <v>112</v>
      </c>
      <c r="C864" s="5" t="s">
        <v>347</v>
      </c>
      <c r="D864" s="4" t="s">
        <v>6</v>
      </c>
      <c r="E864" s="1" t="s">
        <v>7</v>
      </c>
      <c r="F864" s="2">
        <v>-19859647.749999993</v>
      </c>
      <c r="G864" s="15">
        <f>H864/F864</f>
        <v>0.10350566867430976</v>
      </c>
      <c r="H864" s="2">
        <v>-2055586.1200000006</v>
      </c>
    </row>
    <row r="865" spans="1:8" x14ac:dyDescent="0.2">
      <c r="A865" s="4" t="s">
        <v>111</v>
      </c>
      <c r="B865" s="1" t="s">
        <v>112</v>
      </c>
      <c r="D865" s="4" t="s">
        <v>219</v>
      </c>
      <c r="E865" s="1" t="s">
        <v>220</v>
      </c>
      <c r="F865" s="2">
        <v>252826.36999999997</v>
      </c>
      <c r="G865" s="16">
        <f>$G$864</f>
        <v>0.10350566867430976</v>
      </c>
      <c r="H865" s="17">
        <f>F865*G865</f>
        <v>26168.962485348446</v>
      </c>
    </row>
    <row r="866" spans="1:8" x14ac:dyDescent="0.2">
      <c r="A866" s="4" t="s">
        <v>111</v>
      </c>
      <c r="B866" s="1" t="s">
        <v>112</v>
      </c>
      <c r="D866" s="4" t="s">
        <v>201</v>
      </c>
      <c r="E866" s="1" t="s">
        <v>202</v>
      </c>
      <c r="F866" s="2">
        <v>19606821.399999999</v>
      </c>
      <c r="G866" s="16">
        <f>$G$864</f>
        <v>0.10350566867430976</v>
      </c>
      <c r="H866" s="17">
        <f>F866*G866</f>
        <v>2029417.159584766</v>
      </c>
    </row>
    <row r="867" spans="1:8" ht="13.5" thickBot="1" x14ac:dyDescent="0.25">
      <c r="A867" s="4" t="s">
        <v>338</v>
      </c>
      <c r="F867" s="8">
        <f>SUM(F864:F866)</f>
        <v>2.0000007003545761E-2</v>
      </c>
      <c r="G867" s="13"/>
      <c r="H867" s="8">
        <f>SUM(H864:H866)</f>
        <v>2.0701137837022543E-3</v>
      </c>
    </row>
    <row r="868" spans="1:8" ht="13.5" thickTop="1" x14ac:dyDescent="0.2"/>
    <row r="869" spans="1:8" ht="13.5" thickBot="1" x14ac:dyDescent="0.25">
      <c r="A869" s="6" t="s">
        <v>0</v>
      </c>
      <c r="B869" s="7" t="s">
        <v>1</v>
      </c>
      <c r="C869" s="6" t="s">
        <v>341</v>
      </c>
      <c r="D869" s="6" t="s">
        <v>2</v>
      </c>
      <c r="E869" s="7" t="s">
        <v>3</v>
      </c>
      <c r="F869" s="6" t="s">
        <v>241</v>
      </c>
      <c r="G869" s="14" t="s">
        <v>362</v>
      </c>
      <c r="H869" s="11" t="s">
        <v>343</v>
      </c>
    </row>
    <row r="870" spans="1:8" x14ac:dyDescent="0.2">
      <c r="A870" s="4" t="s">
        <v>187</v>
      </c>
      <c r="B870" s="1" t="s">
        <v>188</v>
      </c>
      <c r="C870" s="5" t="s">
        <v>347</v>
      </c>
      <c r="D870" s="4" t="s">
        <v>6</v>
      </c>
      <c r="E870" s="1" t="s">
        <v>7</v>
      </c>
      <c r="F870" s="2">
        <v>-63432.500000000015</v>
      </c>
      <c r="G870" s="15">
        <f>H870/F870</f>
        <v>0.10210128877152877</v>
      </c>
      <c r="H870" s="2">
        <v>-6476.54</v>
      </c>
    </row>
    <row r="871" spans="1:8" x14ac:dyDescent="0.2">
      <c r="A871" s="4" t="s">
        <v>187</v>
      </c>
      <c r="B871" s="1" t="s">
        <v>188</v>
      </c>
      <c r="D871" s="4" t="s">
        <v>165</v>
      </c>
      <c r="E871" s="1" t="s">
        <v>166</v>
      </c>
      <c r="F871" s="2">
        <v>63432.52</v>
      </c>
      <c r="G871" s="16">
        <f>G870</f>
        <v>0.10210128877152877</v>
      </c>
      <c r="H871" s="17">
        <f>F871*G871</f>
        <v>6476.5420420257742</v>
      </c>
    </row>
    <row r="872" spans="1:8" ht="13.5" thickBot="1" x14ac:dyDescent="0.25">
      <c r="A872" s="4" t="s">
        <v>339</v>
      </c>
      <c r="F872" s="8">
        <f>SUM(F870:F871)</f>
        <v>1.9999999982246663E-2</v>
      </c>
      <c r="G872" s="13"/>
      <c r="H872" s="8">
        <f>SUM(H870:H871)</f>
        <v>2.0420257742443937E-3</v>
      </c>
    </row>
    <row r="873" spans="1:8" ht="13.5" thickTop="1" x14ac:dyDescent="0.2"/>
    <row r="874" spans="1:8" ht="13.5" thickBot="1" x14ac:dyDescent="0.25">
      <c r="A874" s="6" t="s">
        <v>0</v>
      </c>
      <c r="B874" s="7" t="s">
        <v>1</v>
      </c>
      <c r="C874" s="6" t="s">
        <v>341</v>
      </c>
      <c r="D874" s="6" t="s">
        <v>2</v>
      </c>
      <c r="E874" s="7" t="s">
        <v>3</v>
      </c>
      <c r="F874" s="6" t="s">
        <v>241</v>
      </c>
      <c r="G874" s="14" t="s">
        <v>362</v>
      </c>
      <c r="H874" s="11" t="s">
        <v>343</v>
      </c>
    </row>
    <row r="875" spans="1:8" x14ac:dyDescent="0.2">
      <c r="A875" s="4" t="s">
        <v>195</v>
      </c>
      <c r="B875" s="1" t="s">
        <v>196</v>
      </c>
      <c r="C875" s="5" t="s">
        <v>347</v>
      </c>
      <c r="D875" s="4" t="s">
        <v>6</v>
      </c>
      <c r="E875" s="1" t="s">
        <v>7</v>
      </c>
      <c r="F875" s="2">
        <v>-391.41000000000008</v>
      </c>
      <c r="G875" s="15">
        <f>H875/F875</f>
        <v>0.10349761120053139</v>
      </c>
      <c r="H875" s="2">
        <v>-40.51</v>
      </c>
    </row>
    <row r="876" spans="1:8" x14ac:dyDescent="0.2">
      <c r="A876" s="4" t="s">
        <v>195</v>
      </c>
      <c r="B876" s="1" t="s">
        <v>196</v>
      </c>
      <c r="D876" s="4" t="s">
        <v>165</v>
      </c>
      <c r="E876" s="1" t="s">
        <v>166</v>
      </c>
      <c r="F876" s="2">
        <v>355.06</v>
      </c>
      <c r="G876" s="16">
        <f>$G$875</f>
        <v>0.10349761120053139</v>
      </c>
      <c r="H876" s="17">
        <f>F876*G876</f>
        <v>36.747861832860671</v>
      </c>
    </row>
    <row r="877" spans="1:8" x14ac:dyDescent="0.2">
      <c r="A877" s="4" t="s">
        <v>195</v>
      </c>
      <c r="B877" s="1" t="s">
        <v>196</v>
      </c>
      <c r="D877" s="4" t="s">
        <v>163</v>
      </c>
      <c r="E877" s="1" t="s">
        <v>164</v>
      </c>
      <c r="F877" s="2">
        <v>36.33</v>
      </c>
      <c r="G877" s="16">
        <f>$G$875</f>
        <v>0.10349761120053139</v>
      </c>
      <c r="H877" s="17">
        <f>F877*G877</f>
        <v>3.7600682149153051</v>
      </c>
    </row>
    <row r="878" spans="1:8" ht="13.5" thickBot="1" x14ac:dyDescent="0.25">
      <c r="A878" s="4" t="s">
        <v>340</v>
      </c>
      <c r="F878" s="8">
        <f>SUM(F875:F877)</f>
        <v>-2.0000000000081286E-2</v>
      </c>
      <c r="G878" s="13"/>
      <c r="H878" s="8">
        <f>SUM(H875:H877)</f>
        <v>-2.0699522240215096E-3</v>
      </c>
    </row>
    <row r="879" spans="1:8" ht="13.5" thickTop="1" x14ac:dyDescent="0.2"/>
    <row r="881" spans="1:3" ht="13.5" thickBot="1" x14ac:dyDescent="0.25"/>
    <row r="882" spans="1:3" ht="13.5" thickBot="1" x14ac:dyDescent="0.25">
      <c r="A882" s="31" t="s">
        <v>365</v>
      </c>
      <c r="B882" s="32"/>
      <c r="C882" s="33"/>
    </row>
    <row r="883" spans="1:3" ht="13.5" thickBot="1" x14ac:dyDescent="0.25">
      <c r="A883" s="26" t="s">
        <v>2</v>
      </c>
      <c r="B883" s="20" t="s">
        <v>3</v>
      </c>
      <c r="C883" s="27" t="s">
        <v>366</v>
      </c>
    </row>
    <row r="884" spans="1:3" x14ac:dyDescent="0.2">
      <c r="A884" s="21" t="s">
        <v>235</v>
      </c>
      <c r="B884" s="12" t="s">
        <v>236</v>
      </c>
      <c r="C884" s="22">
        <f t="shared" ref="C884:C902" si="172">SUMIF(D:D,A884,H:H)</f>
        <v>155.23471274625982</v>
      </c>
    </row>
    <row r="885" spans="1:3" x14ac:dyDescent="0.2">
      <c r="A885" s="21">
        <v>8230</v>
      </c>
      <c r="B885" s="12" t="s">
        <v>240</v>
      </c>
      <c r="C885" s="22">
        <f t="shared" si="172"/>
        <v>627.21981092217084</v>
      </c>
    </row>
    <row r="886" spans="1:3" x14ac:dyDescent="0.2">
      <c r="A886" s="21" t="s">
        <v>209</v>
      </c>
      <c r="B886" s="12" t="s">
        <v>210</v>
      </c>
      <c r="C886" s="22">
        <f t="shared" si="172"/>
        <v>9887.048081680392</v>
      </c>
    </row>
    <row r="887" spans="1:3" x14ac:dyDescent="0.2">
      <c r="A887" s="21" t="s">
        <v>217</v>
      </c>
      <c r="B887" s="12" t="s">
        <v>218</v>
      </c>
      <c r="C887" s="22">
        <f t="shared" si="172"/>
        <v>8148.6070505689631</v>
      </c>
    </row>
    <row r="888" spans="1:3" x14ac:dyDescent="0.2">
      <c r="A888" s="21" t="s">
        <v>233</v>
      </c>
      <c r="B888" s="12" t="s">
        <v>234</v>
      </c>
      <c r="C888" s="22">
        <f t="shared" si="172"/>
        <v>74.045843692470228</v>
      </c>
    </row>
    <row r="889" spans="1:3" x14ac:dyDescent="0.2">
      <c r="A889" s="21" t="s">
        <v>123</v>
      </c>
      <c r="B889" s="12" t="s">
        <v>124</v>
      </c>
      <c r="C889" s="22">
        <f t="shared" si="172"/>
        <v>466526.00522893155</v>
      </c>
    </row>
    <row r="890" spans="1:3" x14ac:dyDescent="0.2">
      <c r="A890" s="24" t="s">
        <v>223</v>
      </c>
      <c r="B890" s="12" t="s">
        <v>224</v>
      </c>
      <c r="C890" s="22">
        <f t="shared" si="172"/>
        <v>3107.8077729834845</v>
      </c>
    </row>
    <row r="891" spans="1:3" x14ac:dyDescent="0.2">
      <c r="A891" s="24" t="s">
        <v>203</v>
      </c>
      <c r="B891" s="12" t="s">
        <v>204</v>
      </c>
      <c r="C891" s="22">
        <f t="shared" si="172"/>
        <v>2092688.0357809861</v>
      </c>
    </row>
    <row r="892" spans="1:3" x14ac:dyDescent="0.2">
      <c r="A892" s="21" t="s">
        <v>231</v>
      </c>
      <c r="B892" s="12" t="s">
        <v>232</v>
      </c>
      <c r="C892" s="22">
        <f t="shared" si="172"/>
        <v>1147.2802122915762</v>
      </c>
    </row>
    <row r="893" spans="1:3" x14ac:dyDescent="0.2">
      <c r="A893" s="21" t="s">
        <v>227</v>
      </c>
      <c r="B893" s="12" t="s">
        <v>228</v>
      </c>
      <c r="C893" s="22">
        <f t="shared" si="172"/>
        <v>1164.4608191431644</v>
      </c>
    </row>
    <row r="894" spans="1:3" x14ac:dyDescent="0.2">
      <c r="A894" s="21" t="s">
        <v>115</v>
      </c>
      <c r="B894" s="12" t="s">
        <v>116</v>
      </c>
      <c r="C894" s="22">
        <f t="shared" si="172"/>
        <v>-1149488.1033071857</v>
      </c>
    </row>
    <row r="895" spans="1:3" x14ac:dyDescent="0.2">
      <c r="A895" s="21" t="s">
        <v>165</v>
      </c>
      <c r="B895" s="12" t="s">
        <v>166</v>
      </c>
      <c r="C895" s="22">
        <f t="shared" si="172"/>
        <v>3401565.4786193077</v>
      </c>
    </row>
    <row r="896" spans="1:3" x14ac:dyDescent="0.2">
      <c r="A896" s="21" t="s">
        <v>167</v>
      </c>
      <c r="B896" s="12" t="s">
        <v>168</v>
      </c>
      <c r="C896" s="22">
        <f t="shared" si="172"/>
        <v>1168129.835625221</v>
      </c>
    </row>
    <row r="897" spans="1:3" x14ac:dyDescent="0.2">
      <c r="A897" s="21" t="s">
        <v>219</v>
      </c>
      <c r="B897" s="12" t="s">
        <v>220</v>
      </c>
      <c r="C897" s="22">
        <f t="shared" si="172"/>
        <v>29692.4404598277</v>
      </c>
    </row>
    <row r="898" spans="1:3" x14ac:dyDescent="0.2">
      <c r="A898" s="21" t="s">
        <v>201</v>
      </c>
      <c r="B898" s="12" t="s">
        <v>202</v>
      </c>
      <c r="C898" s="22">
        <f t="shared" si="172"/>
        <v>2049579.2033753726</v>
      </c>
    </row>
    <row r="899" spans="1:3" x14ac:dyDescent="0.2">
      <c r="A899" s="21" t="s">
        <v>127</v>
      </c>
      <c r="B899" s="12" t="s">
        <v>128</v>
      </c>
      <c r="C899" s="22">
        <f t="shared" si="172"/>
        <v>6264338.0238258289</v>
      </c>
    </row>
    <row r="900" spans="1:3" x14ac:dyDescent="0.2">
      <c r="A900" s="21" t="s">
        <v>163</v>
      </c>
      <c r="B900" s="12" t="s">
        <v>164</v>
      </c>
      <c r="C900" s="22">
        <f t="shared" si="172"/>
        <v>688462.58402633294</v>
      </c>
    </row>
    <row r="901" spans="1:3" x14ac:dyDescent="0.2">
      <c r="A901" s="21" t="s">
        <v>169</v>
      </c>
      <c r="B901" s="12" t="s">
        <v>170</v>
      </c>
      <c r="C901" s="22">
        <f t="shared" si="172"/>
        <v>769387.49725403998</v>
      </c>
    </row>
    <row r="902" spans="1:3" x14ac:dyDescent="0.2">
      <c r="A902" s="21" t="s">
        <v>179</v>
      </c>
      <c r="B902" s="12" t="s">
        <v>180</v>
      </c>
      <c r="C902" s="22">
        <f t="shared" si="172"/>
        <v>38709.61224665746</v>
      </c>
    </row>
    <row r="903" spans="1:3" ht="13.5" thickBot="1" x14ac:dyDescent="0.25">
      <c r="A903" s="23"/>
      <c r="B903" s="12"/>
      <c r="C903" s="25">
        <f>SUM(C884:C902)</f>
        <v>15843902.317439349</v>
      </c>
    </row>
    <row r="904" spans="1:3" ht="14.25" thickTop="1" thickBot="1" x14ac:dyDescent="0.25">
      <c r="A904" s="28"/>
      <c r="B904" s="29"/>
      <c r="C904" s="30"/>
    </row>
  </sheetData>
  <mergeCells count="1">
    <mergeCell ref="A882:C882"/>
  </mergeCells>
  <printOptions horizontalCentered="1"/>
  <pageMargins left="0.7" right="0.7" top="0.75" bottom="0.75" header="0.3" footer="0.3"/>
  <pageSetup scale="50" fitToHeight="0" orientation="landscape" horizontalDpi="1200" verticalDpi="1200" r:id="rId1"/>
  <headerFooter>
    <oddHeader>&amp;RCASE NO. 2017-00349
ATTACHMENT 1
TO AG DR NO. 1-28</oddHeader>
    <oddFooter>&amp;C&amp;P</oddFooter>
  </headerFooter>
  <rowBreaks count="11" manualBreakCount="11">
    <brk id="72" max="7" man="1"/>
    <brk id="145" max="7" man="1"/>
    <brk id="222" max="7" man="1"/>
    <brk id="299" max="7" man="1"/>
    <brk id="374" max="7" man="1"/>
    <brk id="447" max="7" man="1"/>
    <brk id="520" max="7" man="1"/>
    <brk id="589" max="7" man="1"/>
    <brk id="660" max="7" man="1"/>
    <brk id="730" max="7" man="1"/>
    <brk id="801" max="7" man="1"/>
  </rowBreaks>
  <ignoredErrors>
    <ignoredError sqref="A7:J9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2017</vt:lpstr>
      <vt:lpstr>'Fiscal 2017'!Print_Area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Eric  Wilen</cp:lastModifiedBy>
  <cp:lastPrinted>2017-11-14T15:19:19Z</cp:lastPrinted>
  <dcterms:created xsi:type="dcterms:W3CDTF">2017-11-09T18:52:13Z</dcterms:created>
  <dcterms:modified xsi:type="dcterms:W3CDTF">2017-11-14T15:19:24Z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