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AG Set 1 Attachments\"/>
    </mc:Choice>
  </mc:AlternateContent>
  <bookViews>
    <workbookView xWindow="0" yWindow="0" windowWidth="25485" windowHeight="54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6" i="1"/>
  <c r="B13" i="1"/>
  <c r="B11" i="1"/>
  <c r="C2" i="1" l="1"/>
  <c r="F2" i="1" l="1"/>
  <c r="G2" i="1" s="1"/>
  <c r="C3" i="1" l="1"/>
  <c r="F3" i="1" s="1"/>
  <c r="G3" i="1" s="1"/>
  <c r="B5" i="1"/>
  <c r="C5" i="1" s="1"/>
  <c r="F5" i="1" s="1"/>
  <c r="G5" i="1" s="1"/>
</calcChain>
</file>

<file path=xl/sharedStrings.xml><?xml version="1.0" encoding="utf-8"?>
<sst xmlns="http://schemas.openxmlformats.org/spreadsheetml/2006/main" count="25" uniqueCount="23">
  <si>
    <t>Estimated Calendar Year 2017 Ad Valorem Taxes</t>
  </si>
  <si>
    <t>Projected Percentage Increase for Calendar Year 2018</t>
  </si>
  <si>
    <t>Estimated Calendar Year 2018 Ad Valorem Taxes</t>
  </si>
  <si>
    <t>Monthly Taxes</t>
  </si>
  <si>
    <t>Expense Amount</t>
  </si>
  <si>
    <t>Jan-Sep 2018</t>
  </si>
  <si>
    <t>Annualized Taxes</t>
  </si>
  <si>
    <t>Rounded Amount Used for Entries</t>
  </si>
  <si>
    <t>Monthly Adjustment for Prior Over-Accrual Balance</t>
  </si>
  <si>
    <t>Ad Valorem Expense Calculation</t>
  </si>
  <si>
    <t>Oct-Dec 2017</t>
  </si>
  <si>
    <t>Jan-Sep 2017</t>
  </si>
  <si>
    <t>Periods where this Calculation is Used</t>
  </si>
  <si>
    <t>*</t>
  </si>
  <si>
    <t>Monthly adjustment to expense</t>
  </si>
  <si>
    <t>x 12 months</t>
  </si>
  <si>
    <t>FY 2017 Annualized Adjustment</t>
  </si>
  <si>
    <t>One-Time Adjustment Made in Sept 2017</t>
  </si>
  <si>
    <t>+</t>
  </si>
  <si>
    <t>Effective Adjustment for FY 2017</t>
  </si>
  <si>
    <t>Effective Monthly Adjustment during FY 2017</t>
  </si>
  <si>
    <t xml:space="preserve">* The monthly adjustment during FY 2017 for a prior over-accrual was offset by a one-time adjustment of $1,500,000 in September 2017.  The effective adjustment for the fiscal year was ($200,000) </t>
  </si>
  <si>
    <t xml:space="preserve">   as shown below.  During late FY 2017, it became apparent that the Tax Year 2016 taxes would be higher than anticipated which was the reason behind the September 2017 entry.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</si>
</sst>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2" fillId="0" borderId="1" xfId="1" applyNumberFormat="1" applyFont="1" applyBorder="1"/>
    <xf numFmtId="164" fontId="0" fillId="0" borderId="1" xfId="0" applyNumberFormat="1" applyBorder="1"/>
    <xf numFmtId="0" fontId="0" fillId="0" borderId="1" xfId="0" applyFont="1" applyBorder="1" applyAlignment="1">
      <alignment horizontal="center" wrapText="1"/>
    </xf>
    <xf numFmtId="164" fontId="1" fillId="0" borderId="1" xfId="1" applyNumberFormat="1" applyFont="1" applyBorder="1"/>
    <xf numFmtId="9" fontId="0" fillId="0" borderId="1" xfId="0" applyNumberFormat="1" applyFont="1" applyBorder="1"/>
    <xf numFmtId="0" fontId="3" fillId="0" borderId="1" xfId="0" applyFont="1" applyBorder="1" applyAlignment="1">
      <alignment vertical="top"/>
    </xf>
    <xf numFmtId="43" fontId="0" fillId="0" borderId="0" xfId="0" applyNumberFormat="1"/>
    <xf numFmtId="164" fontId="0" fillId="0" borderId="0" xfId="0" applyNumberFormat="1"/>
    <xf numFmtId="164" fontId="0" fillId="0" borderId="3" xfId="1" applyNumberFormat="1" applyFont="1" applyBorder="1"/>
    <xf numFmtId="0" fontId="0" fillId="0" borderId="3" xfId="0" applyBorder="1"/>
    <xf numFmtId="164" fontId="0" fillId="0" borderId="2" xfId="1" applyNumberFormat="1" applyFont="1" applyBorder="1"/>
    <xf numFmtId="0" fontId="0" fillId="0" borderId="2" xfId="0" applyBorder="1"/>
    <xf numFmtId="0" fontId="0" fillId="0" borderId="0" xfId="0" quotePrefix="1"/>
    <xf numFmtId="0" fontId="0" fillId="0" borderId="4" xfId="0" applyBorder="1"/>
    <xf numFmtId="0" fontId="0" fillId="0" borderId="4" xfId="0" quotePrefix="1" applyBorder="1"/>
    <xf numFmtId="0" fontId="0" fillId="0" borderId="0" xfId="0" quotePrefix="1" applyAlignment="1">
      <alignment horizontal="right"/>
    </xf>
    <xf numFmtId="0" fontId="0" fillId="0" borderId="5" xfId="0" applyBorder="1"/>
    <xf numFmtId="164" fontId="0" fillId="0" borderId="0" xfId="1" applyNumberFormat="1" applyFont="1"/>
    <xf numFmtId="164" fontId="0" fillId="0" borderId="5" xfId="1" applyNumberFormat="1" applyFont="1" applyBorder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/>
  </sheetViews>
  <sheetFormatPr defaultRowHeight="15" x14ac:dyDescent="0.25"/>
  <cols>
    <col min="1" max="1" width="49.140625" bestFit="1" customWidth="1"/>
    <col min="2" max="4" width="20.28515625" customWidth="1"/>
    <col min="5" max="5" width="2.5703125" customWidth="1"/>
    <col min="6" max="7" width="20.28515625" customWidth="1"/>
    <col min="8" max="8" width="20.28515625" style="1" customWidth="1"/>
  </cols>
  <sheetData>
    <row r="1" spans="1:8" ht="45" customHeight="1" x14ac:dyDescent="0.25">
      <c r="A1" s="11" t="s">
        <v>9</v>
      </c>
      <c r="B1" s="8" t="s">
        <v>6</v>
      </c>
      <c r="C1" s="3" t="s">
        <v>3</v>
      </c>
      <c r="D1" s="25" t="s">
        <v>8</v>
      </c>
      <c r="E1" s="26"/>
      <c r="F1" s="3" t="s">
        <v>4</v>
      </c>
      <c r="G1" s="5" t="s">
        <v>7</v>
      </c>
      <c r="H1" s="3" t="s">
        <v>12</v>
      </c>
    </row>
    <row r="2" spans="1:8" x14ac:dyDescent="0.25">
      <c r="A2" s="2" t="s">
        <v>0</v>
      </c>
      <c r="B2" s="9">
        <v>4697636.3447709763</v>
      </c>
      <c r="C2" s="7">
        <f>B2/12</f>
        <v>391469.69539758138</v>
      </c>
      <c r="D2" s="16">
        <v>-141666.67000000001</v>
      </c>
      <c r="E2" s="14" t="s">
        <v>13</v>
      </c>
      <c r="F2" s="7">
        <f>C2+D2</f>
        <v>249803.02539758137</v>
      </c>
      <c r="G2" s="6">
        <f>ROUND(F2,-3)</f>
        <v>250000</v>
      </c>
      <c r="H2" s="4" t="s">
        <v>11</v>
      </c>
    </row>
    <row r="3" spans="1:8" x14ac:dyDescent="0.25">
      <c r="A3" s="2" t="s">
        <v>0</v>
      </c>
      <c r="B3" s="9">
        <v>4697636.3447709763</v>
      </c>
      <c r="C3" s="7">
        <f>B3/12</f>
        <v>391469.69539758138</v>
      </c>
      <c r="D3" s="16"/>
      <c r="E3" s="14"/>
      <c r="F3" s="7">
        <f>C3+D3</f>
        <v>391469.69539758138</v>
      </c>
      <c r="G3" s="6">
        <f>ROUND(F3,-2)</f>
        <v>391500</v>
      </c>
      <c r="H3" s="4" t="s">
        <v>10</v>
      </c>
    </row>
    <row r="4" spans="1:8" x14ac:dyDescent="0.25">
      <c r="A4" s="2" t="s">
        <v>1</v>
      </c>
      <c r="B4" s="10">
        <v>0.08</v>
      </c>
      <c r="C4" s="7"/>
      <c r="D4" s="17"/>
      <c r="E4" s="15"/>
      <c r="F4" s="7"/>
      <c r="G4" s="6"/>
      <c r="H4" s="4"/>
    </row>
    <row r="5" spans="1:8" x14ac:dyDescent="0.25">
      <c r="A5" s="2" t="s">
        <v>2</v>
      </c>
      <c r="B5" s="9">
        <f>B3*1.08</f>
        <v>5073447.2523526549</v>
      </c>
      <c r="C5" s="7">
        <f>B5/12</f>
        <v>422787.27102938789</v>
      </c>
      <c r="D5" s="16"/>
      <c r="E5" s="14"/>
      <c r="F5" s="7">
        <f>C5+D5</f>
        <v>422787.27102938789</v>
      </c>
      <c r="G5" s="6">
        <f>ROUND(F5,-3)</f>
        <v>423000</v>
      </c>
      <c r="H5" s="4" t="s">
        <v>5</v>
      </c>
    </row>
    <row r="7" spans="1:8" x14ac:dyDescent="0.25">
      <c r="A7" s="18" t="s">
        <v>21</v>
      </c>
      <c r="D7" s="12"/>
      <c r="E7" s="12"/>
    </row>
    <row r="8" spans="1:8" x14ac:dyDescent="0.25">
      <c r="A8" s="18" t="s">
        <v>22</v>
      </c>
      <c r="B8" s="12"/>
      <c r="D8" s="12"/>
      <c r="E8" s="12"/>
    </row>
    <row r="9" spans="1:8" x14ac:dyDescent="0.25">
      <c r="B9" s="12"/>
      <c r="D9" s="12"/>
      <c r="E9" s="12"/>
    </row>
    <row r="10" spans="1:8" x14ac:dyDescent="0.25">
      <c r="D10" s="13"/>
      <c r="E10" s="13"/>
    </row>
    <row r="11" spans="1:8" x14ac:dyDescent="0.25">
      <c r="A11" t="s">
        <v>14</v>
      </c>
      <c r="B11" s="13">
        <f>D2</f>
        <v>-141666.67000000001</v>
      </c>
    </row>
    <row r="12" spans="1:8" x14ac:dyDescent="0.25">
      <c r="A12" s="20" t="s">
        <v>15</v>
      </c>
      <c r="B12" s="19">
        <v>12</v>
      </c>
    </row>
    <row r="13" spans="1:8" x14ac:dyDescent="0.25">
      <c r="A13" t="s">
        <v>16</v>
      </c>
      <c r="B13" s="23">
        <f>B11*B12</f>
        <v>-1700000.04</v>
      </c>
    </row>
    <row r="14" spans="1:8" x14ac:dyDescent="0.25">
      <c r="A14" s="18" t="s">
        <v>18</v>
      </c>
      <c r="B14" s="21" t="s">
        <v>18</v>
      </c>
    </row>
    <row r="15" spans="1:8" x14ac:dyDescent="0.25">
      <c r="A15" t="s">
        <v>17</v>
      </c>
      <c r="B15" s="23">
        <v>1500000</v>
      </c>
    </row>
    <row r="16" spans="1:8" ht="15.75" thickBot="1" x14ac:dyDescent="0.3">
      <c r="A16" s="22" t="s">
        <v>19</v>
      </c>
      <c r="B16" s="24">
        <f>B13+B15</f>
        <v>-200000.04000000004</v>
      </c>
    </row>
    <row r="17" spans="1:2" ht="15.75" thickTop="1" x14ac:dyDescent="0.25"/>
    <row r="18" spans="1:2" x14ac:dyDescent="0.25">
      <c r="A18" t="s">
        <v>20</v>
      </c>
      <c r="B18" s="13">
        <f>B16/12</f>
        <v>-16666.670000000002</v>
      </c>
    </row>
  </sheetData>
  <mergeCells count="1">
    <mergeCell ref="D1:E1"/>
  </mergeCells>
  <pageMargins left="0.7" right="0.7" top="1" bottom="0.75" header="0.3" footer="0.3"/>
  <pageSetup scale="70" orientation="landscape" r:id="rId1"/>
  <headerFooter>
    <oddHeader>&amp;RCASE NO. 2017-00349
ATTACHMENT 1
TO AG DR NO. 1-24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Tevyan  Friend</dc:creator>
  <cp:lastModifiedBy>Eric  Wilen</cp:lastModifiedBy>
  <cp:lastPrinted>2017-11-16T14:18:35Z</cp:lastPrinted>
  <dcterms:created xsi:type="dcterms:W3CDTF">2017-11-09T17:36:08Z</dcterms:created>
  <dcterms:modified xsi:type="dcterms:W3CDTF">2017-11-16T14:18:38Z</dcterms:modified>
</cp:coreProperties>
</file>