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0490" windowHeight="6855"/>
  </bookViews>
  <sheets>
    <sheet name="Div 091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'Div 091'!$A$1:$AY$356</definedName>
    <definedName name="_xlnm.Print_Titles" localSheetId="0">'Div 091'!$B:$C,'Div 091'!$5:$6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53" i="1" l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2" i="1"/>
  <c r="C352" i="1" s="1"/>
  <c r="B351" i="1"/>
  <c r="C351" i="1" s="1"/>
  <c r="B350" i="1"/>
  <c r="C350" i="1" s="1"/>
  <c r="B349" i="1"/>
  <c r="C349" i="1" s="1"/>
  <c r="C348" i="1"/>
  <c r="B348" i="1"/>
  <c r="B347" i="1"/>
  <c r="C347" i="1" s="1"/>
  <c r="B346" i="1"/>
  <c r="C346" i="1" s="1"/>
  <c r="B345" i="1"/>
  <c r="C345" i="1" s="1"/>
  <c r="B344" i="1"/>
  <c r="C344" i="1" s="1"/>
  <c r="B343" i="1"/>
  <c r="C343" i="1" s="1"/>
  <c r="C342" i="1"/>
  <c r="B342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S355" i="1" s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39" i="1"/>
  <c r="C339" i="1" s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6" i="1"/>
  <c r="B336" i="1"/>
  <c r="B335" i="1"/>
  <c r="C335" i="1" s="1"/>
  <c r="B334" i="1"/>
  <c r="C334" i="1" s="1"/>
  <c r="B333" i="1"/>
  <c r="C333" i="1" s="1"/>
  <c r="C332" i="1"/>
  <c r="B332" i="1"/>
  <c r="B331" i="1"/>
  <c r="C331" i="1" s="1"/>
  <c r="B330" i="1"/>
  <c r="C330" i="1" s="1"/>
  <c r="B329" i="1"/>
  <c r="C329" i="1" s="1"/>
  <c r="C328" i="1"/>
  <c r="B328" i="1"/>
  <c r="B327" i="1"/>
  <c r="C327" i="1" s="1"/>
  <c r="B326" i="1"/>
  <c r="C326" i="1" s="1"/>
  <c r="B325" i="1"/>
  <c r="C325" i="1" s="1"/>
  <c r="C324" i="1"/>
  <c r="B324" i="1"/>
  <c r="B323" i="1"/>
  <c r="C323" i="1" s="1"/>
  <c r="B322" i="1"/>
  <c r="C322" i="1" s="1"/>
  <c r="B321" i="1"/>
  <c r="C321" i="1" s="1"/>
  <c r="C320" i="1"/>
  <c r="B320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7" i="1"/>
  <c r="C317" i="1" s="1"/>
  <c r="B316" i="1"/>
  <c r="C316" i="1" s="1"/>
  <c r="B315" i="1"/>
  <c r="C315" i="1" s="1"/>
  <c r="C314" i="1"/>
  <c r="B314" i="1"/>
  <c r="B313" i="1"/>
  <c r="C313" i="1" s="1"/>
  <c r="B312" i="1"/>
  <c r="C312" i="1" s="1"/>
  <c r="B311" i="1"/>
  <c r="C311" i="1" s="1"/>
  <c r="C310" i="1"/>
  <c r="B310" i="1"/>
  <c r="B309" i="1"/>
  <c r="C309" i="1" s="1"/>
  <c r="B308" i="1"/>
  <c r="C308" i="1" s="1"/>
  <c r="B307" i="1"/>
  <c r="C307" i="1" s="1"/>
  <c r="C306" i="1"/>
  <c r="B306" i="1"/>
  <c r="B305" i="1"/>
  <c r="C305" i="1" s="1"/>
  <c r="B304" i="1"/>
  <c r="C304" i="1" s="1"/>
  <c r="B303" i="1"/>
  <c r="C303" i="1" s="1"/>
  <c r="C302" i="1"/>
  <c r="B302" i="1"/>
  <c r="B301" i="1"/>
  <c r="C301" i="1" s="1"/>
  <c r="B300" i="1"/>
  <c r="C300" i="1" s="1"/>
  <c r="B299" i="1"/>
  <c r="C299" i="1" s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6" i="1"/>
  <c r="B296" i="1"/>
  <c r="B295" i="1"/>
  <c r="C295" i="1" s="1"/>
  <c r="B294" i="1"/>
  <c r="C294" i="1" s="1"/>
  <c r="B293" i="1"/>
  <c r="C293" i="1" s="1"/>
  <c r="C292" i="1"/>
  <c r="B292" i="1"/>
  <c r="B291" i="1"/>
  <c r="C291" i="1" s="1"/>
  <c r="B290" i="1"/>
  <c r="C290" i="1" s="1"/>
  <c r="B289" i="1"/>
  <c r="C289" i="1" s="1"/>
  <c r="C288" i="1"/>
  <c r="B288" i="1"/>
  <c r="B287" i="1"/>
  <c r="C287" i="1" s="1"/>
  <c r="B286" i="1"/>
  <c r="C286" i="1" s="1"/>
  <c r="B285" i="1"/>
  <c r="C285" i="1" s="1"/>
  <c r="C284" i="1"/>
  <c r="B284" i="1"/>
  <c r="B283" i="1"/>
  <c r="C283" i="1" s="1"/>
  <c r="B282" i="1"/>
  <c r="C282" i="1" s="1"/>
  <c r="B281" i="1"/>
  <c r="C281" i="1" s="1"/>
  <c r="C280" i="1"/>
  <c r="B280" i="1"/>
  <c r="B279" i="1"/>
  <c r="C279" i="1" s="1"/>
  <c r="B278" i="1"/>
  <c r="C278" i="1" s="1"/>
  <c r="B277" i="1"/>
  <c r="C277" i="1" s="1"/>
  <c r="C276" i="1"/>
  <c r="B276" i="1"/>
  <c r="B275" i="1"/>
  <c r="C275" i="1" s="1"/>
  <c r="B274" i="1"/>
  <c r="C274" i="1" s="1"/>
  <c r="B273" i="1"/>
  <c r="C273" i="1" s="1"/>
  <c r="C272" i="1"/>
  <c r="B272" i="1"/>
  <c r="B271" i="1"/>
  <c r="C271" i="1" s="1"/>
  <c r="B270" i="1"/>
  <c r="C270" i="1" s="1"/>
  <c r="B269" i="1"/>
  <c r="C269" i="1" s="1"/>
  <c r="C268" i="1"/>
  <c r="B268" i="1"/>
  <c r="B267" i="1"/>
  <c r="C267" i="1" s="1"/>
  <c r="B266" i="1"/>
  <c r="C266" i="1" s="1"/>
  <c r="B265" i="1"/>
  <c r="C265" i="1" s="1"/>
  <c r="C264" i="1"/>
  <c r="B264" i="1"/>
  <c r="B263" i="1"/>
  <c r="C263" i="1" s="1"/>
  <c r="B262" i="1"/>
  <c r="C262" i="1" s="1"/>
  <c r="B261" i="1"/>
  <c r="C261" i="1" s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8" i="1"/>
  <c r="B258" i="1"/>
  <c r="B257" i="1"/>
  <c r="C257" i="1" s="1"/>
  <c r="B256" i="1"/>
  <c r="C256" i="1" s="1"/>
  <c r="B255" i="1"/>
  <c r="C255" i="1" s="1"/>
  <c r="C254" i="1"/>
  <c r="B254" i="1"/>
  <c r="B253" i="1"/>
  <c r="C253" i="1" s="1"/>
  <c r="B252" i="1"/>
  <c r="C252" i="1" s="1"/>
  <c r="B251" i="1"/>
  <c r="C251" i="1" s="1"/>
  <c r="C250" i="1"/>
  <c r="B250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7" i="1"/>
  <c r="C247" i="1" s="1"/>
  <c r="B246" i="1"/>
  <c r="C246" i="1" s="1"/>
  <c r="B245" i="1"/>
  <c r="C245" i="1" s="1"/>
  <c r="C244" i="1"/>
  <c r="B244" i="1"/>
  <c r="B243" i="1"/>
  <c r="C243" i="1" s="1"/>
  <c r="B242" i="1"/>
  <c r="C242" i="1" s="1"/>
  <c r="B241" i="1"/>
  <c r="C241" i="1" s="1"/>
  <c r="C240" i="1"/>
  <c r="B240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7" i="1"/>
  <c r="C237" i="1" s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4" i="1"/>
  <c r="C234" i="1" s="1"/>
  <c r="B233" i="1"/>
  <c r="C233" i="1" s="1"/>
  <c r="B232" i="1"/>
  <c r="C232" i="1" s="1"/>
  <c r="B231" i="1"/>
  <c r="C231" i="1" s="1"/>
  <c r="B230" i="1"/>
  <c r="C230" i="1" s="1"/>
  <c r="B229" i="1"/>
  <c r="C229" i="1" s="1"/>
  <c r="C228" i="1"/>
  <c r="B228" i="1"/>
  <c r="B227" i="1"/>
  <c r="C227" i="1" s="1"/>
  <c r="B226" i="1"/>
  <c r="C226" i="1" s="1"/>
  <c r="B225" i="1"/>
  <c r="C225" i="1" s="1"/>
  <c r="B224" i="1"/>
  <c r="C224" i="1" s="1"/>
  <c r="B223" i="1"/>
  <c r="C223" i="1" s="1"/>
  <c r="B222" i="1"/>
  <c r="C222" i="1" s="1"/>
  <c r="B221" i="1"/>
  <c r="C221" i="1" s="1"/>
  <c r="C220" i="1"/>
  <c r="B220" i="1"/>
  <c r="B219" i="1"/>
  <c r="C219" i="1" s="1"/>
  <c r="B218" i="1"/>
  <c r="C218" i="1" s="1"/>
  <c r="B217" i="1"/>
  <c r="C217" i="1" s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4" i="1"/>
  <c r="C214" i="1" s="1"/>
  <c r="B213" i="1"/>
  <c r="C213" i="1" s="1"/>
  <c r="B212" i="1"/>
  <c r="C212" i="1" s="1"/>
  <c r="B211" i="1"/>
  <c r="C211" i="1" s="1"/>
  <c r="C210" i="1"/>
  <c r="B210" i="1"/>
  <c r="B209" i="1"/>
  <c r="C209" i="1" s="1"/>
  <c r="B208" i="1"/>
  <c r="C208" i="1" s="1"/>
  <c r="B207" i="1"/>
  <c r="C207" i="1" s="1"/>
  <c r="B206" i="1"/>
  <c r="C206" i="1" s="1"/>
  <c r="B205" i="1"/>
  <c r="C205" i="1" s="1"/>
  <c r="B204" i="1"/>
  <c r="C204" i="1" s="1"/>
  <c r="B203" i="1"/>
  <c r="C203" i="1" s="1"/>
  <c r="C202" i="1"/>
  <c r="B202" i="1"/>
  <c r="B201" i="1"/>
  <c r="C201" i="1" s="1"/>
  <c r="B200" i="1"/>
  <c r="C200" i="1" s="1"/>
  <c r="B199" i="1"/>
  <c r="C199" i="1" s="1"/>
  <c r="B198" i="1"/>
  <c r="C198" i="1" s="1"/>
  <c r="B197" i="1"/>
  <c r="C197" i="1" s="1"/>
  <c r="B196" i="1"/>
  <c r="C196" i="1" s="1"/>
  <c r="B195" i="1"/>
  <c r="C195" i="1" s="1"/>
  <c r="C194" i="1"/>
  <c r="B194" i="1"/>
  <c r="B193" i="1"/>
  <c r="C193" i="1" s="1"/>
  <c r="B192" i="1"/>
  <c r="C192" i="1" s="1"/>
  <c r="B191" i="1"/>
  <c r="C191" i="1" s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79" i="1"/>
  <c r="C179" i="1" s="1"/>
  <c r="B178" i="1"/>
  <c r="C178" i="1" s="1"/>
  <c r="B177" i="1"/>
  <c r="C177" i="1" s="1"/>
  <c r="B176" i="1"/>
  <c r="C176" i="1" s="1"/>
  <c r="B175" i="1"/>
  <c r="C175" i="1" s="1"/>
  <c r="B174" i="1"/>
  <c r="C174" i="1" s="1"/>
  <c r="B173" i="1"/>
  <c r="C173" i="1" s="1"/>
  <c r="B172" i="1"/>
  <c r="C172" i="1" s="1"/>
  <c r="B171" i="1"/>
  <c r="C171" i="1" s="1"/>
  <c r="B170" i="1"/>
  <c r="C170" i="1" s="1"/>
  <c r="B169" i="1"/>
  <c r="C169" i="1" s="1"/>
  <c r="B168" i="1"/>
  <c r="C168" i="1" s="1"/>
  <c r="B167" i="1"/>
  <c r="C167" i="1" s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9" i="1"/>
  <c r="C159" i="1" s="1"/>
  <c r="B158" i="1"/>
  <c r="C158" i="1" s="1"/>
  <c r="B157" i="1"/>
  <c r="C157" i="1" s="1"/>
  <c r="B156" i="1"/>
  <c r="C156" i="1" s="1"/>
  <c r="B155" i="1"/>
  <c r="C155" i="1" s="1"/>
  <c r="B154" i="1"/>
  <c r="C154" i="1" s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4" i="1"/>
  <c r="C134" i="1" s="1"/>
  <c r="B133" i="1"/>
  <c r="C133" i="1" s="1"/>
  <c r="B132" i="1"/>
  <c r="C132" i="1" s="1"/>
  <c r="B131" i="1"/>
  <c r="C131" i="1" s="1"/>
  <c r="B130" i="1"/>
  <c r="C130" i="1" s="1"/>
  <c r="B129" i="1"/>
  <c r="C129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5" i="1"/>
  <c r="C65" i="1" s="1"/>
  <c r="B64" i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C45" i="1"/>
  <c r="B45" i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C37" i="1"/>
  <c r="B37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4" i="1"/>
  <c r="C34" i="1" s="1"/>
  <c r="C33" i="1"/>
  <c r="B33" i="1"/>
  <c r="B32" i="1"/>
  <c r="C32" i="1" s="1"/>
  <c r="B31" i="1"/>
  <c r="C31" i="1" s="1"/>
  <c r="B30" i="1"/>
  <c r="C30" i="1" s="1"/>
  <c r="C29" i="1"/>
  <c r="B29" i="1"/>
  <c r="B28" i="1"/>
  <c r="C28" i="1" s="1"/>
  <c r="B27" i="1"/>
  <c r="C27" i="1" s="1"/>
  <c r="B26" i="1"/>
  <c r="C26" i="1" s="1"/>
  <c r="C25" i="1"/>
  <c r="B25" i="1"/>
  <c r="B24" i="1"/>
  <c r="C24" i="1" s="1"/>
  <c r="B23" i="1"/>
  <c r="C23" i="1" s="1"/>
  <c r="B22" i="1"/>
  <c r="C22" i="1" s="1"/>
  <c r="C21" i="1"/>
  <c r="B21" i="1"/>
  <c r="B20" i="1"/>
  <c r="C20" i="1" s="1"/>
  <c r="B19" i="1"/>
  <c r="C19" i="1" s="1"/>
  <c r="B18" i="1"/>
  <c r="C18" i="1" s="1"/>
  <c r="C17" i="1"/>
  <c r="B17" i="1"/>
  <c r="B16" i="1"/>
  <c r="C16" i="1" s="1"/>
  <c r="B15" i="1"/>
  <c r="C15" i="1" s="1"/>
  <c r="B14" i="1"/>
  <c r="C14" i="1" s="1"/>
  <c r="C13" i="1"/>
  <c r="B13" i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AA355" i="1" l="1"/>
  <c r="AI355" i="1"/>
  <c r="K355" i="1"/>
  <c r="AQ355" i="1"/>
  <c r="H355" i="1"/>
  <c r="P355" i="1"/>
  <c r="X355" i="1"/>
  <c r="AF355" i="1"/>
  <c r="AN355" i="1"/>
  <c r="AV355" i="1"/>
  <c r="G355" i="1"/>
  <c r="O355" i="1"/>
  <c r="W355" i="1"/>
  <c r="AE355" i="1"/>
  <c r="AM355" i="1"/>
  <c r="AU355" i="1"/>
  <c r="D355" i="1"/>
  <c r="L355" i="1"/>
  <c r="T355" i="1"/>
  <c r="AB355" i="1"/>
  <c r="AJ355" i="1"/>
  <c r="AR355" i="1"/>
  <c r="E355" i="1"/>
  <c r="I355" i="1"/>
  <c r="M355" i="1"/>
  <c r="Q355" i="1"/>
  <c r="U355" i="1"/>
  <c r="Y355" i="1"/>
  <c r="AC355" i="1"/>
  <c r="AG355" i="1"/>
  <c r="AK355" i="1"/>
  <c r="AO355" i="1"/>
  <c r="AS355" i="1"/>
  <c r="AW355" i="1"/>
  <c r="F355" i="1"/>
  <c r="J355" i="1"/>
  <c r="N355" i="1"/>
  <c r="R355" i="1"/>
  <c r="V355" i="1"/>
  <c r="Z355" i="1"/>
  <c r="AD355" i="1"/>
  <c r="AH355" i="1"/>
  <c r="AL355" i="1"/>
  <c r="AP355" i="1"/>
  <c r="AT355" i="1"/>
  <c r="AX355" i="1"/>
</calcChain>
</file>

<file path=xl/sharedStrings.xml><?xml version="1.0" encoding="utf-8"?>
<sst xmlns="http://schemas.openxmlformats.org/spreadsheetml/2006/main" count="429" uniqueCount="352">
  <si>
    <t xml:space="preserve"> 2014</t>
  </si>
  <si>
    <t xml:space="preserve"> 2015</t>
  </si>
  <si>
    <t xml:space="preserve"> 2016</t>
  </si>
  <si>
    <t xml:space="preserve"> 2017</t>
  </si>
  <si>
    <t>Acct-sub</t>
  </si>
  <si>
    <t>FERC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</si>
  <si>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</si>
  <si>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</si>
  <si>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</si>
  <si>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</si>
  <si>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</si>
  <si>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</si>
  <si>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</si>
  <si>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</si>
  <si>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</si>
  <si>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</si>
  <si>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</si>
  <si>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</si>
  <si>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Customer accounts-Operation su - Non-project Labor 9010-01000</t>
  </si>
  <si>
    <t>Customer accounts-Customer rec - Non-project Labor 9030-01000</t>
  </si>
  <si>
    <t>Sales-Supervision - Non-project Labor 9110-01000</t>
  </si>
  <si>
    <t>Distribution-Operation supervi - Non-project Labor 8700-01000</t>
  </si>
  <si>
    <t>Distribution-Measuring and reg - Non-project Labor 8750-01000</t>
  </si>
  <si>
    <t>Meter and house regulator expe - Non-project Labor 8780-01000</t>
  </si>
  <si>
    <t>Distribution-Other expenses - Non-project Labor 8800-01000</t>
  </si>
  <si>
    <t>Distribution-Operation supervi - Capital Labor 8700-01001</t>
  </si>
  <si>
    <t>Distribution-Operation supervi - Capital Labor Contra 8700-01002</t>
  </si>
  <si>
    <t>A&amp;G-Administrative &amp; general s - Capital Labor Contra 9200-01002</t>
  </si>
  <si>
    <t>Mains expenses - O&amp;M Project Labor and Contra 8560-01006</t>
  </si>
  <si>
    <t>Distribution-Operation supervi - O&amp;M Project Labor and Contra 8700-01006</t>
  </si>
  <si>
    <t>Mains expenses - Expense Labor Accrual 8560-01008</t>
  </si>
  <si>
    <t>Distribution-Operation supervi - Expense Labor Accrual 8700-01008</t>
  </si>
  <si>
    <t>Distribution-Measuring and reg - Expense Labor Accrual 8750-01008</t>
  </si>
  <si>
    <t>Meter and house regulator expe - Expense Labor Accrual 8780-01008</t>
  </si>
  <si>
    <t>Distribution-Other expenses - Expense Labor Accrual 8800-01008</t>
  </si>
  <si>
    <t>Customer accounts-Operation su - Expense Labor Accrual 9010-01008</t>
  </si>
  <si>
    <t>Customer accounts-Customer rec - Expense Labor Accrual 9030-01008</t>
  </si>
  <si>
    <t>Sales-Supervision - Expense Labor Accrual 9110-01008</t>
  </si>
  <si>
    <t>Distribution-Operation supervi - PTO Accrual 8700-01010</t>
  </si>
  <si>
    <t>A&amp;G-Administrative &amp; general s - Capital Labor Transfer In 9200-01011</t>
  </si>
  <si>
    <t>Distribution-Operation supervi - Capital Labor Transfer In 8700-01011</t>
  </si>
  <si>
    <t>Distribution-Operation supervi - Capital Labor Transfer Out 8700-01012</t>
  </si>
  <si>
    <t>Mains expenses - Expense Labor Transfer In 8560-01013</t>
  </si>
  <si>
    <t>Distribution-Operation supervi - Expense Labor Transfer In 8700-01013</t>
  </si>
  <si>
    <t>Distribution-Operation supervi - Expense Labor Transfer Out 8700-01014</t>
  </si>
  <si>
    <t>Mains expenses - Expense Labor Transfer Out 8560-01014</t>
  </si>
  <si>
    <t>Labor</t>
  </si>
  <si>
    <t>A&amp;G-Employee pensions and bene - Pension Benefits Load 9260-01202</t>
  </si>
  <si>
    <t>A&amp;G-Employee pensions and bene - OPEB Benefits Load 9260-01203</t>
  </si>
  <si>
    <t>A&amp;G-Employee pensions and bene - Pension Benefits Variance 9260-01206</t>
  </si>
  <si>
    <t>A&amp;G-Employee pensions and bene - OPEB Benefits Variance 9260-01207</t>
  </si>
  <si>
    <t>A&amp;G-Injuries &amp; damages - Workers Comp Benefits Variance 9250-01208</t>
  </si>
  <si>
    <t>A&amp;G-Injuries &amp; damages - Workers Comp Benefits Load 9250-01221</t>
  </si>
  <si>
    <t>Customer accounts-Customer rec - SERP Regulated Asset O&amp;M 9030-01228</t>
  </si>
  <si>
    <t>A&amp;G-Employee pensions and bene - Employer 401K Expense 9260-01239</t>
  </si>
  <si>
    <t>A&amp;G-Employee pensions and bene - Medical Benefits Load 9260-01251</t>
  </si>
  <si>
    <t>A&amp;G-Employee pensions and bene - Medical Benefits Variance 9260-01252</t>
  </si>
  <si>
    <t>A&amp;G-Employee pensions and bene - Medical Benefits Projects 9260-01253</t>
  </si>
  <si>
    <t>A&amp;G-Employee pensions and bene - ESOP Benefits Load 9260-01257</t>
  </si>
  <si>
    <t>A&amp;G-Employee pensions and bene - ESOP Benefits Variance 9260-01258</t>
  </si>
  <si>
    <t>A&amp;G-Employee pensions and bene - ESOP Benefits Projects 9260-01259</t>
  </si>
  <si>
    <t>A&amp;G-Employee pensions and bene - HSA Benefits Load 9260-01260</t>
  </si>
  <si>
    <t>A&amp;G-Employee pensions and bene - HSA Benefits Variance 9260-01261</t>
  </si>
  <si>
    <t>A&amp;G-Employee pensions and bene - HSA Benefits Projects 9260-01262</t>
  </si>
  <si>
    <t>A&amp;G-Employee pensions and bene - RSP FACC Benefits Load 9260-01263</t>
  </si>
  <si>
    <t>A&amp;G-Employee pensions and bene - RSP FACC Benefits Variance 9260-01264</t>
  </si>
  <si>
    <t>A&amp;G-Employee pensions and bene - RSP FACC Benefits Projects 9260-01265</t>
  </si>
  <si>
    <t>A&amp;G-Employee pensions and bene - Life Benefits Load 9260-01266</t>
  </si>
  <si>
    <t>A&amp;G-Employee pensions and bene - Life Benefits Variance 9260-01267</t>
  </si>
  <si>
    <t>A&amp;G-Employee pensions and bene - Life Benefits Projects 9260-01268</t>
  </si>
  <si>
    <t>A&amp;G-Employee pensions and bene - LTD Benefits Load 9260-01269</t>
  </si>
  <si>
    <t>A&amp;G-Employee pensions and bene - LTD Benefits Variance 9260-01270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</si>
  <si>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</si>
  <si>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</si>
  <si>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</si>
  <si>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A&amp;G-Injuries &amp; damages - Workers Comp Benefits Projects 9250-01293</t>
  </si>
  <si>
    <t>Benefits</t>
  </si>
  <si>
    <t>Distribution-Operation supervi - Service Awards 8700-07421</t>
  </si>
  <si>
    <t>A&amp;G-Employee pensions and bene - Service Awards 9260-07421</t>
  </si>
  <si>
    <t>Distribution-Operation supervi - Uniforms 8700-07443</t>
  </si>
  <si>
    <t>Mains and Services Expenses - Uniforms 8740-07443</t>
  </si>
  <si>
    <t>A&amp;G-Employee pensions and bene - Uniforms 9260-07443</t>
  </si>
  <si>
    <t>Distribution-Operation supervi - Uniforms Capitalized 8700-07444</t>
  </si>
  <si>
    <t>Mains and Services Expenses - Uniforms Capitalized 8740-07444</t>
  </si>
  <si>
    <t>A&amp;G-Employee pensions and bene - Uniforms Capitalized 9260-07444</t>
  </si>
  <si>
    <t>A&amp;G-Employee pensions and bene - Capitalized Restricted Stock 9260-07450</t>
  </si>
  <si>
    <t>A&amp;G-Employee pensions and bene - Variable Pay &amp; Mgmt Incentive Plans 9260-07452</t>
  </si>
  <si>
    <t>A&amp;G-Employee pensions and bene - VPP &amp; MIP - Capital Credit 9260-07454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</si>
  <si>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</si>
  <si>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</si>
  <si>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</si>
  <si>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A&amp;G-Employee pensions and bene - COLI CSV &amp; Premiums 9260-07487</t>
  </si>
  <si>
    <t>A&amp;G-Employee pensions and bene - NQ Retirement Cost 9260-07489</t>
  </si>
  <si>
    <t>A&amp;G-Employee pensions and bene - SERP Capitalized 9260-07490</t>
  </si>
  <si>
    <t>Distribution-Operation supervi - Employee Broadcast and Publication 8700-07495</t>
  </si>
  <si>
    <t>Sales-Supervision - Misc Employee Welfare Exp 9110-07499</t>
  </si>
  <si>
    <t>A&amp;G-Office supplies &amp; expense - Misc Employee Welfare Exp 9210-07499</t>
  </si>
  <si>
    <t>A&amp;G-Outside services employed - Misc Employee Welfare Exp 9230-07499</t>
  </si>
  <si>
    <t>A&amp;G-Injuries &amp; damages - Misc Employee Welfare Exp 9250-07499</t>
  </si>
  <si>
    <t>A&amp;G-Employee pensions and bene - Misc Employee Welfare Exp 9260-07499</t>
  </si>
  <si>
    <t>Distribution-Operation supervi - Misc Employee Welfare Exp 8700-07499</t>
  </si>
  <si>
    <t>Mains and Services Expenses - Misc Employee Welfare Exp 8740-07499</t>
  </si>
  <si>
    <t>Employee Welfare</t>
  </si>
  <si>
    <t>A&amp;G-Property insurance - Blueflame Property Insurance 9240-04069</t>
  </si>
  <si>
    <t>A&amp;G-Property insurance - Insurance-Other 9240-04070</t>
  </si>
  <si>
    <t>A&amp;G-Injuries &amp; damages - Insurance-Other 9250-04070</t>
  </si>
  <si>
    <t>A&amp;G-Property insurance - Insurance Capitalized 9240-04072</t>
  </si>
  <si>
    <t>A&amp;G-Injuries &amp; damages - Environmental &amp; Safety 9250-07120</t>
  </si>
  <si>
    <t>Distribution-Operation supervi - Environmental &amp; Safety 8700-07120</t>
  </si>
  <si>
    <t>Distribution-Maintenance of st - Environmental &amp; Safety 8860-07120</t>
  </si>
  <si>
    <t>Insurance</t>
  </si>
  <si>
    <t>Storage well royalties - Building Lease/Rents Capitalized 8250-04580</t>
  </si>
  <si>
    <t>Distribution-Operation supervi - Building Lease/Rents Capitalized 8700-04580</t>
  </si>
  <si>
    <t>Mains and Services Expenses - Building Lease/Rents Capitalized 8740-04580</t>
  </si>
  <si>
    <t>Distribution-Rents - Building Lease/Rents Capitalized 8810-04580</t>
  </si>
  <si>
    <t>Storage well royalties - Building Lease/Rents 8250-04581</t>
  </si>
  <si>
    <t>Distribution-Operation supervi - Building Lease/Rents 8700-04581</t>
  </si>
  <si>
    <t>Mains and Services Expenses - Building Lease/Rents 8740-04581</t>
  </si>
  <si>
    <t>Distribution-Rents - Building Lease/Rents 8810-04581</t>
  </si>
  <si>
    <t>A&amp;G-Rents - Building Maintenance 9310-04582</t>
  </si>
  <si>
    <t>Distribution-Operation supervi - Building Maintenance 8700-04582</t>
  </si>
  <si>
    <t>Distribution-Rents - Building Maintenance 8810-04582</t>
  </si>
  <si>
    <t>Mains and Services Expenses - Railroad easements and crossings 8740-04585</t>
  </si>
  <si>
    <t>Transmission-Measuring and reg - Utilities 8570-04590</t>
  </si>
  <si>
    <t>Lines expenses - Utilities 8170-04590</t>
  </si>
  <si>
    <t>Compressor station expenses - Utilities 8180-04590</t>
  </si>
  <si>
    <t>Compressor station fuel and po - Utilities 8190-04590</t>
  </si>
  <si>
    <t>Storage-Purification expenses - Utilities 8210-04590</t>
  </si>
  <si>
    <t>Distribution-Operation supervi - Utilities 8700-04590</t>
  </si>
  <si>
    <t>Mains and Services Expenses - Utilities 8740-04590</t>
  </si>
  <si>
    <t>Distribution-Rents - Utilities 8810-04590</t>
  </si>
  <si>
    <t>Storage-Other expenses - Utilities 8240-04590</t>
  </si>
  <si>
    <t>Storage well royalties - Utilities 8250-04590</t>
  </si>
  <si>
    <t>Mains expenses - Utilities 8560-04590</t>
  </si>
  <si>
    <t>Transmission-Measuring and reg - Misc Rents 8570-04592</t>
  </si>
  <si>
    <t>Transmission-Maintenance of me - Misc Rents 8650-04592</t>
  </si>
  <si>
    <t>Distribution-Operation supervi - Misc Rents 8700-04592</t>
  </si>
  <si>
    <t>Distribution-Rents - Misc Rents 8810-04592</t>
  </si>
  <si>
    <t>Distribution-Operation supervi - Capitalized Utility Costs 8700-04599</t>
  </si>
  <si>
    <t>Distribution-Rents - Capitalized Utility Costs 8810-04599</t>
  </si>
  <si>
    <t>Mains expenses - Capitalized Utility Costs 8560-04599</t>
  </si>
  <si>
    <t>Compressor station expenses - Capitalized Utility Costs 8180-04599</t>
  </si>
  <si>
    <t>Rent, Maint., &amp; Utilities</t>
  </si>
  <si>
    <t>Mains and Services Expenses - Vehicle Depreciation Capitalized 8740-03001</t>
  </si>
  <si>
    <t>Mains and Services Expenses - Vehicle Lease Payments 8740-03002</t>
  </si>
  <si>
    <t>Distribution-Operation supervi - Capitalized transportation costs 8700-03003</t>
  </si>
  <si>
    <t>Mains and Services Expenses - Capitalized transportation costs 8740-03003</t>
  </si>
  <si>
    <t>Distribution-Measuring and reg - Capitalized transportation costs 8750-03003</t>
  </si>
  <si>
    <t>Sales-Supervision - Capitalized transportation costs 9110-03003</t>
  </si>
  <si>
    <t>Distribution-Operation supervi - Vehicle Expense 8700-03004</t>
  </si>
  <si>
    <t>Mains and Services Expenses - Vehicle Expense 8740-03004</t>
  </si>
  <si>
    <t>Distribution-Measuring and reg - Vehicle Expense 8750-03004</t>
  </si>
  <si>
    <t>Sales-Supervision - Vehicle Expense 9110-03004</t>
  </si>
  <si>
    <t>Mains and Services Expenses - Equipment Lease 8740-04301</t>
  </si>
  <si>
    <t>Mains and Services Expenses - Heavy Equipment 8740-04302</t>
  </si>
  <si>
    <t>Distribution-Operation supervi - Heavy Equipment 8700-04302</t>
  </si>
  <si>
    <t>Distribution-Operation supervi - Heavy Equipment Capitalized 8700-04307</t>
  </si>
  <si>
    <t>Mains and Services Expenses - Heavy Equipment Capitalized 8740-04307</t>
  </si>
  <si>
    <t>Vehicles &amp; Equip</t>
  </si>
  <si>
    <t>Distribution-Operation supervi - Inventory Materials 8700-02001</t>
  </si>
  <si>
    <t>Odorization - Inventory Materials 8711-02001</t>
  </si>
  <si>
    <t>Distribution-Operation supervi - Warehouse Loading Charge 8700-02004</t>
  </si>
  <si>
    <t>Odorization - Warehouse Loading Charge 8711-02004</t>
  </si>
  <si>
    <t>Odorization - Non-Inventory Supplies 8711-02005</t>
  </si>
  <si>
    <t>Mains and Services Expenses - Non-Inventory Supplies 8740-02005</t>
  </si>
  <si>
    <t>Distribution-Measuring and reg - Non-Inventory Supplies 8750-02005</t>
  </si>
  <si>
    <t>Distribution-Measuring and reg - Non-Inventory Supplies 8760-02005</t>
  </si>
  <si>
    <t>Distribution-Measuring and reg - Non-Inventory Supplies 8770-02005</t>
  </si>
  <si>
    <t>Meter and house regulator expe - Non-Inventory Supplies 8780-02005</t>
  </si>
  <si>
    <t>Distribution-Maint of mains - Non-Inventory Supplies 8870-02005</t>
  </si>
  <si>
    <t>Distribution-Maintenance of ot - Non-Inventory Supplies 8940-02005</t>
  </si>
  <si>
    <t>Mains expenses - Non-Inventory Supplies 8560-02005</t>
  </si>
  <si>
    <t>Transmission-Measuring and reg - Non-Inventory Supplies 8570-02005</t>
  </si>
  <si>
    <t>Transmission-Maintenance of me - Non-Inventory Supplies 8650-02005</t>
  </si>
  <si>
    <t>Distribution-Operation supervi - Non-Inventory Supplies 8700-02005</t>
  </si>
  <si>
    <t>Distribution-Operation supervi - Purchasing Card Charges 8700-02006</t>
  </si>
  <si>
    <t>Sales-Supervision - Office Supplies 9110-05010</t>
  </si>
  <si>
    <t>A&amp;G-Office supplies &amp; expense - Office Supplies 9210-05010</t>
  </si>
  <si>
    <t>A&amp;G-Employee pensions and bene - Office Supplies 9260-05010</t>
  </si>
  <si>
    <t>Distribution-Operation supervi - Office Supplies 8700-05010</t>
  </si>
  <si>
    <t>Mains and Services Expenses - Office Supplies 8740-05010</t>
  </si>
  <si>
    <t>Distribution-Measuring and reg - Office Supplies 8750-05010</t>
  </si>
  <si>
    <t>Meter and house regulator expe - Office Supplies 8780-05010</t>
  </si>
  <si>
    <t>Distribution-Other expenses - Office Supplies 8800-05010</t>
  </si>
  <si>
    <t>Distribution-Rents - Office Supplies 8810-05010</t>
  </si>
  <si>
    <t>Materials &amp; Supplies</t>
  </si>
  <si>
    <t>Distribution-Operation supervi - Offsite Storage 8700-04065</t>
  </si>
  <si>
    <t>Distribution-Operation supervi - Software Maintenance 8700-04201</t>
  </si>
  <si>
    <t>Mains and Services Expenses - Software Maintenance 8740-04201</t>
  </si>
  <si>
    <t>Sales-Supervision - Software Maintenance 9110-04201</t>
  </si>
  <si>
    <t>A&amp;G-Maintenance of general pla - Software Maintenance 9320-04201</t>
  </si>
  <si>
    <t>Distribution-Operation supervi - IT Equipment 8700-04212</t>
  </si>
  <si>
    <t>Customer accounts-Customer rec - IT Equipment 9030-04212</t>
  </si>
  <si>
    <t>Information Technologies</t>
  </si>
  <si>
    <t>Distribution-Operation supervi - Monthly Lines and service 8700-05310</t>
  </si>
  <si>
    <t>Mains and Services Expenses - Monthly Lines and service 8740-05310</t>
  </si>
  <si>
    <t>Sales-Supervision - Long Distance 9110-05312</t>
  </si>
  <si>
    <t>Distribution-Operation supervi - Long Distance 8700-05312</t>
  </si>
  <si>
    <t>Distribution-Operation supervi - Toll Free Long Distance 8700-05314</t>
  </si>
  <si>
    <t>Distribution-Operation supervi - Telecom Maintenance &amp; Repair 8700-05316</t>
  </si>
  <si>
    <t>Customer accounts-Customer rec - Telecom Maintenance &amp; Repair 9030-05316</t>
  </si>
  <si>
    <t>Distribution-Operation supervi - Telephone Directory 8700-05317</t>
  </si>
  <si>
    <t>Distribution-Operation supervi - Measurement &amp; Meter Reading 8700-05323</t>
  </si>
  <si>
    <t>Distribution-Measuring and reg - Measurement &amp; Meter Reading 8750-05323</t>
  </si>
  <si>
    <t>Distribution-Measuring and reg - Measurement &amp; Meter Reading 8760-05323</t>
  </si>
  <si>
    <t>Distribution-Operation supervi - WAN/LAN/Internet Service 8700-05331</t>
  </si>
  <si>
    <t>Distribution-Operation supervi - Cellular, radio, pager charges 8700-05364</t>
  </si>
  <si>
    <t>Distribution-Operation supervi - Cell service for data uses 8700-05376</t>
  </si>
  <si>
    <t>A&amp;G-Office supplies &amp; expense - Cell phone equipment and accessories 9210-05377</t>
  </si>
  <si>
    <t>Sales-Supervision - Cell phone equipment and accessories 9110-05377</t>
  </si>
  <si>
    <t>Distribution-Operation supervi - Cell phone equipment and accessories 8700-05377</t>
  </si>
  <si>
    <t>Distribution-Measuring and reg - Cell phone equipment and accessories 8750-05377</t>
  </si>
  <si>
    <t>A&amp;G-Office supplies &amp; expense - Capitalized Telecom Costs 9210-05399</t>
  </si>
  <si>
    <t>Customer accounts-Customer rec - Capitalized Telecom Costs 9030-05399</t>
  </si>
  <si>
    <t>Sales-Supervision - Capitalized Telecom Costs 9110-05399</t>
  </si>
  <si>
    <t>Distribution-Operation supervi - Capitalized Telecom Costs 8700-05399</t>
  </si>
  <si>
    <t>Mains and Services Expenses - Capitalized Telecom Costs 8740-05399</t>
  </si>
  <si>
    <t>Distribution-Measuring and reg - Capitalized Telecom Costs 8750-05399</t>
  </si>
  <si>
    <t>Telecom</t>
  </si>
  <si>
    <t>Distribution-Operation supervi - Safety, Newspaper 8700-04001</t>
  </si>
  <si>
    <t>Distribution-Operation supervi - Required By Law, Safety 8700-04002</t>
  </si>
  <si>
    <t>Mains and Services Expenses - Required By Law, Safety 8740-04002</t>
  </si>
  <si>
    <t>Distribution-Operation supervi - Safety 8700-04018</t>
  </si>
  <si>
    <t>Sales-Advertising expenses - Promo Other, Misc 9130-04021</t>
  </si>
  <si>
    <t>Customer service-Operating inf - Community Rel&amp;Trade Shows 9090-04040</t>
  </si>
  <si>
    <t>Sales-Supervision - Community Rel&amp;Trade Shows 9110-04040</t>
  </si>
  <si>
    <t>Sales-Demonstrating and sellin - Community Rel&amp;Trade Shows 9120-04040</t>
  </si>
  <si>
    <t>Distribution-Operation supervi - Community Rel&amp;Trade Shows 8700-04040</t>
  </si>
  <si>
    <t>Sales-Supervision - Advertising 9110-04044</t>
  </si>
  <si>
    <t>Sales-Advertising expenses - Advertising 9130-04044</t>
  </si>
  <si>
    <t>Customer accounts-Operation su - Advertising 9010-04044</t>
  </si>
  <si>
    <t>Customer service-Miscellaneous - Customer Relations &amp; Assist 9100-04046</t>
  </si>
  <si>
    <t>Sales-Supervision - Customer Relations &amp; Assist 9110-04046</t>
  </si>
  <si>
    <t>Sales-Demonstrating and sellin - Customer Relations &amp; Assist 9120-04046</t>
  </si>
  <si>
    <t>Sales-Advertising expenses - Customer Relations &amp; Assist 9130-04046</t>
  </si>
  <si>
    <t>A&amp;G-Office supplies &amp; expense - Customer Relations &amp; Assist 9210-04046</t>
  </si>
  <si>
    <t>Distribution-Operation supervi - Customer Relations &amp; Assist 8700-04046</t>
  </si>
  <si>
    <t>Marketing</t>
  </si>
  <si>
    <t>Distribution-Operation supervi - Printing/Slides/Graphics 8700-04145</t>
  </si>
  <si>
    <t>Directors &amp; Shareholders &amp;PR</t>
  </si>
  <si>
    <t>Distribution-Operation supervi - Membership Fees 8700-05415</t>
  </si>
  <si>
    <t>Miscellaneous general expenses - Membership Fees 9302-05415</t>
  </si>
  <si>
    <t>Distribution-Operation supervi - Club Dues - Deductible 8700-05417</t>
  </si>
  <si>
    <t>Distribution-Other expenses - Club Dues - Deductible 8800-05417</t>
  </si>
  <si>
    <t>Customer accounts-Customer rec - Club Dues - Deductible 9030-05417</t>
  </si>
  <si>
    <t>Miscellaneous general expenses - Association Dues 9302-07510</t>
  </si>
  <si>
    <t>Distribution-Operation supervi - Association Dues 8700-07510</t>
  </si>
  <si>
    <t>Distribution-Operation supervi - Donations 8700-07520</t>
  </si>
  <si>
    <t>Dues &amp; Membership Fees</t>
  </si>
  <si>
    <t>Distribution-Operation supervi - Postage/Delivery Services 8700-05111</t>
  </si>
  <si>
    <t>Distribution load dispatching - Postage/Delivery Services 8710-05111</t>
  </si>
  <si>
    <t>Odorization - Postage/Delivery Services 8711-05111</t>
  </si>
  <si>
    <t>Mains and Services Expenses - Postage/Delivery Services 8740-05111</t>
  </si>
  <si>
    <t>Distribution-Other expenses - Postage/Delivery Services 8800-05111</t>
  </si>
  <si>
    <t>Customer accounts-Customer rec - Postage/Delivery Services 9030-05111</t>
  </si>
  <si>
    <t>Customer service-Miscellaneous - Postage/Delivery Services 9100-05111</t>
  </si>
  <si>
    <t>Sales-Supervision - Postage/Delivery Services 9110-05111</t>
  </si>
  <si>
    <t>A&amp;G-Office supplies &amp; expense - Postage/Delivery Services 9210-05111</t>
  </si>
  <si>
    <t>Print &amp; Postages</t>
  </si>
  <si>
    <t>Customer accounts-Operation su - Meals and Entertainment 9010-05411</t>
  </si>
  <si>
    <t>Customer accounts-Customer rec - Meals and Entertainment 9030-05411</t>
  </si>
  <si>
    <t>Sales-Supervision - Meals and Entertainment 9110-05411</t>
  </si>
  <si>
    <t>A&amp;G-Office supplies &amp; expense - Meals and Entertainment 9210-05411</t>
  </si>
  <si>
    <t>A&amp;G-Employee pensions and bene - Meals and Entertainment 9260-05411</t>
  </si>
  <si>
    <t>Transmission-Operation supervi - Meals and Entertainment 8500-05411</t>
  </si>
  <si>
    <t>Mains expenses - Meals and Entertainment 8560-05411</t>
  </si>
  <si>
    <t>Distribution-Operation supervi - Meals and Entertainment 8700-05411</t>
  </si>
  <si>
    <t>Distribution-Measuring and reg - Meals and Entertainment 8750-05411</t>
  </si>
  <si>
    <t>Distribution-Other expenses - Meals and Entertainment 8800-05411</t>
  </si>
  <si>
    <t>Distribution-Operation supervi - Spousal &amp; Dependent Travel 8700-05412</t>
  </si>
  <si>
    <t>Sales-Supervision - Spousal &amp; Dependent Travel 9110-05412</t>
  </si>
  <si>
    <t>A&amp;G-Office supplies &amp; expense - Spousal &amp; Dependent Travel 9210-05412</t>
  </si>
  <si>
    <t>A&amp;G-Office supplies &amp; expense - Transportation 9210-05413</t>
  </si>
  <si>
    <t>Transmission-Operation supervi - Transportation 8500-05413</t>
  </si>
  <si>
    <t>Mains expenses - Transportation 8560-05413</t>
  </si>
  <si>
    <t>Distribution-Operation supervi - Transportation 8700-05413</t>
  </si>
  <si>
    <t>Mains and Services Expenses - Transportation 8740-05413</t>
  </si>
  <si>
    <t>Distribution-Other expenses - Transportation 8800-05413</t>
  </si>
  <si>
    <t>Customer accounts-Operation su - Transportation 9010-05413</t>
  </si>
  <si>
    <t>Customer accounts-Customer rec - Transportation 9030-05413</t>
  </si>
  <si>
    <t>Sales-Supervision - Transportation 9110-05413</t>
  </si>
  <si>
    <t>Sales-Supervision - Lodging 9110-05414</t>
  </si>
  <si>
    <t>A&amp;G-Office supplies &amp; expense - Lodging 9210-05414</t>
  </si>
  <si>
    <t>Transmission-Operation supervi - Lodging 8500-05414</t>
  </si>
  <si>
    <t>Mains expenses - Lodging 8560-05414</t>
  </si>
  <si>
    <t>Distribution-Operation supervi - Lodging 8700-05414</t>
  </si>
  <si>
    <t>Mains and Services Expenses - Lodging 8740-05414</t>
  </si>
  <si>
    <t>Distribution-Measuring and reg - Lodging 8750-05414</t>
  </si>
  <si>
    <t>Distribution-Other expenses - Lodging 8800-05414</t>
  </si>
  <si>
    <t>Customer accounts-Operation su - Lodging 9010-05414</t>
  </si>
  <si>
    <t>Customer accounts-Customer rec - Lodging 9030-05414</t>
  </si>
  <si>
    <t>Distribution-Operation supervi - Misc Employee Expense 8700-05419</t>
  </si>
  <si>
    <t>Mains and Services Expenses - Misc Employee Expense 8740-05419</t>
  </si>
  <si>
    <t>Customer accounts-Operation su - Misc Employee Expense 9010-05419</t>
  </si>
  <si>
    <t>Sales-Supervision - Misc Employee Expense 9110-05419</t>
  </si>
  <si>
    <t>Travel &amp; Entertainment</t>
  </si>
  <si>
    <t>Distribution-Operation supervi - Employee Development 8700-05420</t>
  </si>
  <si>
    <t>Mains and Services Expenses - Employee Development 8740-05420</t>
  </si>
  <si>
    <t>Distribution-Measuring and reg - Employee Development 8750-05420</t>
  </si>
  <si>
    <t>Sales-Supervision - Employee Development 9110-05420</t>
  </si>
  <si>
    <t>Sales-Demonstrating and sellin - Employee Development 9120-05420</t>
  </si>
  <si>
    <t>Distribution-Operation supervi - Training 8700-05421</t>
  </si>
  <si>
    <t>Mains and Services Expenses - Training 8740-05421</t>
  </si>
  <si>
    <t>Miscellaneous general expenses - Training 9302-05421</t>
  </si>
  <si>
    <t>Distribution-Operation supervi - Operator Qualifications Training 8700-05422</t>
  </si>
  <si>
    <t>Distribution-Operation supervi - Books &amp; Manuals 8700-05424</t>
  </si>
  <si>
    <t>Mains and Services Expenses - Books &amp; Manuals 8740-05424</t>
  </si>
  <si>
    <t>Distribution-Operation supervi - Regulatory Compliance Training 8700-05425</t>
  </si>
  <si>
    <t>Distribution-Operation supervi - Safety Training 8700-05426</t>
  </si>
  <si>
    <t>Mains and Services Expenses - Safety Training 8740-05426</t>
  </si>
  <si>
    <t>Distribution-Operation supervi - Technical (Job Skills) Training 8700-05427</t>
  </si>
  <si>
    <t>Customer service-Miscellaneous - Technical (Job Skills) Training 9100-05427</t>
  </si>
  <si>
    <t>Sales-Supervision - Technical (Job Skills) Training 9110-05427</t>
  </si>
  <si>
    <t>Distribution-Operation supervi - Computer Skills &amp; Systems Training 8700-05428</t>
  </si>
  <si>
    <t>Distribution-Operation supervi - Work Environment Training 8700-05429</t>
  </si>
  <si>
    <t>Training</t>
  </si>
  <si>
    <t>Transmission-Operation supervi - Contract Labor 8500-06111</t>
  </si>
  <si>
    <t>Transmission-Maintenance of co - Contract Labor 8640-06111</t>
  </si>
  <si>
    <t>Transmission-Maintenance of me - Contract Labor 8650-06111</t>
  </si>
  <si>
    <t>A&amp;G-Office supplies &amp; expense - Contract Labor 9210-06111</t>
  </si>
  <si>
    <t>A&amp;G-Outside services employed - Contract Labor 9230-06111</t>
  </si>
  <si>
    <t>Distribution-Operation supervi - Contract Labor 8700-06111</t>
  </si>
  <si>
    <t>Mains and Services Expenses - Contract Labor 8740-06111</t>
  </si>
  <si>
    <t>Distribution-Measuring and reg - Contract Labor 8750-06111</t>
  </si>
  <si>
    <t>Distribution-Measuring and reg - Contract Labor 8760-06111</t>
  </si>
  <si>
    <t>Distribution-Measuring and reg - Contract Labor 8770-06111</t>
  </si>
  <si>
    <t>Customer accounts-Customer rec - Contract Labor 9030-06111</t>
  </si>
  <si>
    <t>Customer accounts-Meter readin - Collection Fees 9020-06112</t>
  </si>
  <si>
    <t>Customer accounts-Customer rec - Collection Fees 9030-06112</t>
  </si>
  <si>
    <t>Customer accounts-Customer rec - Payment Services 9030-06113</t>
  </si>
  <si>
    <t>Customer accounts-Customer rec - Bill Print Fees 9030-06116</t>
  </si>
  <si>
    <t>Distribution-Operation supervi - Legal 8700-06121</t>
  </si>
  <si>
    <t>A&amp;G-Outside services employed - Legal 9230-06121</t>
  </si>
  <si>
    <t>Outside Services</t>
  </si>
  <si>
    <t>Customer accounts-Uncollectibl - Cust Uncol Acct-Write Off 9040-09927</t>
  </si>
  <si>
    <t>Provision for Bad Debt</t>
  </si>
  <si>
    <t>A&amp;G-Administrative &amp; general s - A&amp;G Overhead Clearing 9200-04863</t>
  </si>
  <si>
    <t>Distribution-Operation supervi - Land Rights 8700-04889</t>
  </si>
  <si>
    <t>Customer accounts-Customer rec - Misc General Expense 9030-07590</t>
  </si>
  <si>
    <t>Sales-Supervision - Misc General Expense 9110-07590</t>
  </si>
  <si>
    <t>A&amp;G-Office supplies &amp; expense - Misc General Expense 9210-07590</t>
  </si>
  <si>
    <t>Distribution-Operation supervi - Misc General Expense 8700-07590</t>
  </si>
  <si>
    <t>Mains and Services Expenses - Misc General Expense 8740-07590</t>
  </si>
  <si>
    <t>Distribution-Measuring and reg - Misc General Expense 8750-07590</t>
  </si>
  <si>
    <t>Distribution-Measuring and reg - Misc General Expense 8760-07590</t>
  </si>
  <si>
    <t>Distribution-Measuring and reg - Misc General Expense 8770-07590</t>
  </si>
  <si>
    <t>Distribution-Operation supervi - Reimbursements 8700-09911</t>
  </si>
  <si>
    <t>Miscellaneous</t>
  </si>
  <si>
    <t>Total O&amp;M Expenses Before Allocations</t>
  </si>
  <si>
    <t>For the Period October 2013 - September 2017</t>
  </si>
  <si>
    <t>Atmos Energy Corporation</t>
  </si>
  <si>
    <t>O&amp;M for KMD Division Office Div 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</si>
</sst>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3" fontId="0" fillId="0" borderId="0" xfId="1" quotePrefix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0" xfId="2" applyAlignment="1">
      <alignment horizontal="centerContinuous"/>
    </xf>
    <xf numFmtId="164" fontId="2" fillId="0" borderId="0" xfId="1" quotePrefix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applyFont="1"/>
    <xf numFmtId="164" fontId="2" fillId="0" borderId="1" xfId="1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0" xfId="2" quotePrefix="1"/>
    <xf numFmtId="0" fontId="1" fillId="0" borderId="0" xfId="2" quotePrefix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2" applyFont="1"/>
    <xf numFmtId="164" fontId="0" fillId="0" borderId="2" xfId="1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1" fillId="0" borderId="0" xfId="0" quotePrefix="1" applyNumberFormat="1" applyFont="1"/>
    <xf numFmtId="0" fontId="1" fillId="0" borderId="0" xfId="1" quotePrefix="1" applyNumberFormat="1" applyFont="1" applyAlignment="1">
      <alignment horizontal="left"/>
    </xf>
    <xf numFmtId="0" fontId="0" fillId="0" borderId="0" xfId="0" quotePrefix="1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5"/>
  <sheetViews>
    <sheetView tabSelected="1" zoomScale="80" zoomScaleNormal="80" workbookViewId="0">
      <selection activeCell="D2" sqref="D2"/>
    </sheetView>
  </sheetViews>
  <sheetFormatPr defaultRowHeight="12.75" x14ac:dyDescent="0.2"/>
  <cols>
    <col min="1" max="1" width="75.5703125" style="3" bestFit="1" customWidth="1"/>
    <col min="2" max="2" width="11.5703125" style="2" bestFit="1" customWidth="1"/>
    <col min="3" max="3" width="8.85546875" style="2" customWidth="1"/>
    <col min="4" max="9" width="10.28515625" style="2" bestFit="1" customWidth="1"/>
    <col min="10" max="10" width="11.28515625" style="2" bestFit="1" customWidth="1"/>
    <col min="11" max="14" width="10.28515625" style="2" bestFit="1" customWidth="1"/>
    <col min="15" max="15" width="10.5703125" style="2" bestFit="1" customWidth="1"/>
    <col min="16" max="18" width="10.28515625" style="2" bestFit="1" customWidth="1"/>
    <col min="19" max="19" width="11.28515625" style="2" bestFit="1" customWidth="1"/>
    <col min="20" max="24" width="10.28515625" style="2" bestFit="1" customWidth="1"/>
    <col min="25" max="25" width="11.28515625" style="2" bestFit="1" customWidth="1"/>
    <col min="26" max="26" width="10.28515625" style="2" bestFit="1" customWidth="1"/>
    <col min="27" max="27" width="10.5703125" style="2" bestFit="1" customWidth="1"/>
    <col min="28" max="38" width="10.28515625" style="2" bestFit="1" customWidth="1"/>
    <col min="39" max="39" width="10.5703125" style="2" bestFit="1" customWidth="1"/>
    <col min="40" max="50" width="10.28515625" style="2" bestFit="1" customWidth="1"/>
    <col min="51" max="51" width="10.5703125" style="2" bestFit="1" customWidth="1"/>
    <col min="52" max="52" width="9.7109375" style="3" customWidth="1"/>
    <col min="53" max="16384" width="9.140625" style="3"/>
  </cols>
  <sheetData>
    <row r="1" spans="1:51" x14ac:dyDescent="0.2">
      <c r="A1" s="20" t="s">
        <v>350</v>
      </c>
    </row>
    <row r="2" spans="1:51" x14ac:dyDescent="0.2">
      <c r="A2" s="21" t="s">
        <v>351</v>
      </c>
      <c r="B2" s="1"/>
      <c r="C2" s="1"/>
    </row>
    <row r="3" spans="1:51" x14ac:dyDescent="0.2">
      <c r="A3" s="22" t="s">
        <v>349</v>
      </c>
      <c r="B3" s="1"/>
      <c r="C3" s="1"/>
    </row>
    <row r="4" spans="1:51" x14ac:dyDescent="0.2">
      <c r="A4" s="4"/>
    </row>
    <row r="5" spans="1:51" s="8" customFormat="1" x14ac:dyDescent="0.2">
      <c r="A5" s="5"/>
      <c r="B5" s="6"/>
      <c r="C5" s="6"/>
      <c r="D5" s="7">
        <v>2013</v>
      </c>
      <c r="E5" s="7">
        <v>2013</v>
      </c>
      <c r="F5" s="7">
        <v>2013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2</v>
      </c>
      <c r="AF5" s="7" t="s">
        <v>2</v>
      </c>
      <c r="AG5" s="7" t="s">
        <v>2</v>
      </c>
      <c r="AH5" s="7" t="s">
        <v>2</v>
      </c>
      <c r="AI5" s="7" t="s">
        <v>2</v>
      </c>
      <c r="AJ5" s="7" t="s">
        <v>2</v>
      </c>
      <c r="AK5" s="7" t="s">
        <v>2</v>
      </c>
      <c r="AL5" s="7" t="s">
        <v>2</v>
      </c>
      <c r="AM5" s="7" t="s">
        <v>2</v>
      </c>
      <c r="AN5" s="7" t="s">
        <v>2</v>
      </c>
      <c r="AO5" s="7" t="s">
        <v>2</v>
      </c>
      <c r="AP5" s="7" t="s">
        <v>2</v>
      </c>
      <c r="AQ5" s="7" t="s">
        <v>3</v>
      </c>
      <c r="AR5" s="7" t="s">
        <v>3</v>
      </c>
      <c r="AS5" s="7" t="s">
        <v>3</v>
      </c>
      <c r="AT5" s="7" t="s">
        <v>3</v>
      </c>
      <c r="AU5" s="7" t="s">
        <v>3</v>
      </c>
      <c r="AV5" s="7" t="s">
        <v>3</v>
      </c>
      <c r="AW5" s="7" t="s">
        <v>3</v>
      </c>
      <c r="AX5" s="7" t="s">
        <v>3</v>
      </c>
      <c r="AY5" s="7" t="s">
        <v>3</v>
      </c>
    </row>
    <row r="6" spans="1:51" x14ac:dyDescent="0.2">
      <c r="A6" s="9"/>
      <c r="B6" s="10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6</v>
      </c>
      <c r="Q6" s="11" t="s">
        <v>7</v>
      </c>
      <c r="R6" s="11" t="s">
        <v>8</v>
      </c>
      <c r="S6" s="11" t="s">
        <v>9</v>
      </c>
      <c r="T6" s="11" t="s">
        <v>10</v>
      </c>
      <c r="U6" s="11" t="s">
        <v>11</v>
      </c>
      <c r="V6" s="11" t="s">
        <v>12</v>
      </c>
      <c r="W6" s="11" t="s">
        <v>13</v>
      </c>
      <c r="X6" s="11" t="s">
        <v>14</v>
      </c>
      <c r="Y6" s="11" t="s">
        <v>15</v>
      </c>
      <c r="Z6" s="11" t="s">
        <v>16</v>
      </c>
      <c r="AA6" s="11" t="s">
        <v>17</v>
      </c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10</v>
      </c>
      <c r="AG6" s="11" t="s">
        <v>11</v>
      </c>
      <c r="AH6" s="11" t="s">
        <v>12</v>
      </c>
      <c r="AI6" s="11" t="s">
        <v>13</v>
      </c>
      <c r="AJ6" s="11" t="s">
        <v>14</v>
      </c>
      <c r="AK6" s="11" t="s">
        <v>15</v>
      </c>
      <c r="AL6" s="11" t="s">
        <v>16</v>
      </c>
      <c r="AM6" s="11" t="s">
        <v>17</v>
      </c>
      <c r="AN6" s="11" t="s">
        <v>6</v>
      </c>
      <c r="AO6" s="11" t="s">
        <v>7</v>
      </c>
      <c r="AP6" s="11" t="s">
        <v>8</v>
      </c>
      <c r="AQ6" s="11" t="s">
        <v>9</v>
      </c>
      <c r="AR6" s="11" t="s">
        <v>10</v>
      </c>
      <c r="AS6" s="11" t="s">
        <v>11</v>
      </c>
      <c r="AT6" s="11" t="s">
        <v>12</v>
      </c>
      <c r="AU6" s="11" t="s">
        <v>13</v>
      </c>
      <c r="AV6" s="11" t="s">
        <v>14</v>
      </c>
      <c r="AW6" s="11" t="s">
        <v>15</v>
      </c>
      <c r="AX6" s="11" t="s">
        <v>16</v>
      </c>
      <c r="AY6" s="11" t="s">
        <v>17</v>
      </c>
    </row>
    <row r="7" spans="1:51" x14ac:dyDescent="0.2">
      <c r="A7" s="12" t="s">
        <v>18</v>
      </c>
      <c r="B7" s="13" t="str">
        <f>RIGHT(A7,10)</f>
        <v>9010-01000</v>
      </c>
      <c r="C7" s="13" t="str">
        <f>LEFT(B7,4)</f>
        <v>9010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2002.82</v>
      </c>
      <c r="AQ7" s="14">
        <v>2002.8</v>
      </c>
      <c r="AR7" s="14">
        <v>2002.82</v>
      </c>
      <c r="AS7" s="14">
        <v>3004.2</v>
      </c>
      <c r="AT7" s="14">
        <v>2002.8</v>
      </c>
      <c r="AU7" s="14">
        <v>2002.82</v>
      </c>
      <c r="AV7" s="14">
        <v>1852.59</v>
      </c>
      <c r="AW7" s="14">
        <v>1582.24</v>
      </c>
      <c r="AX7" s="14">
        <v>2002.82</v>
      </c>
      <c r="AY7" s="14">
        <v>3004.2</v>
      </c>
    </row>
    <row r="8" spans="1:51" x14ac:dyDescent="0.2">
      <c r="A8" s="12" t="s">
        <v>19</v>
      </c>
      <c r="B8" s="13" t="str">
        <f t="shared" ref="B8:B71" si="0">RIGHT(A8,10)</f>
        <v>9030-01000</v>
      </c>
      <c r="C8" s="13" t="str">
        <f t="shared" ref="C8:C71" si="1">LEFT(B8,4)</f>
        <v>9030</v>
      </c>
      <c r="D8" s="14">
        <v>10662.3</v>
      </c>
      <c r="E8" s="14">
        <v>21915.73</v>
      </c>
      <c r="F8" s="14">
        <v>14417.490000000002</v>
      </c>
      <c r="G8" s="14">
        <v>14610.5</v>
      </c>
      <c r="H8" s="14">
        <v>14181.51</v>
      </c>
      <c r="I8" s="14">
        <v>14530.87</v>
      </c>
      <c r="J8" s="14">
        <v>13430.890000000001</v>
      </c>
      <c r="K8" s="14">
        <v>19663.82</v>
      </c>
      <c r="L8" s="14">
        <v>12146.150000000001</v>
      </c>
      <c r="M8" s="14">
        <v>12386.91</v>
      </c>
      <c r="N8" s="14">
        <v>13415.84</v>
      </c>
      <c r="O8" s="14">
        <v>13109.220000000001</v>
      </c>
      <c r="P8" s="14">
        <v>18011.759999999998</v>
      </c>
      <c r="Q8" s="14">
        <v>11494.82</v>
      </c>
      <c r="R8" s="14">
        <v>11494.82</v>
      </c>
      <c r="S8" s="14">
        <v>11494.82</v>
      </c>
      <c r="T8" s="14">
        <v>11494.82</v>
      </c>
      <c r="U8" s="14">
        <v>11494.82</v>
      </c>
      <c r="V8" s="14">
        <v>11494.82</v>
      </c>
      <c r="W8" s="14">
        <v>17242.23</v>
      </c>
      <c r="X8" s="14">
        <v>11494.82</v>
      </c>
      <c r="Y8" s="14">
        <v>11494.82</v>
      </c>
      <c r="Z8" s="14">
        <v>11494.82</v>
      </c>
      <c r="AA8" s="14">
        <v>10456.01</v>
      </c>
      <c r="AB8" s="14">
        <v>15309.9</v>
      </c>
      <c r="AC8" s="14">
        <v>9595.92</v>
      </c>
      <c r="AD8" s="14">
        <v>11169.86</v>
      </c>
      <c r="AE8" s="14">
        <v>11844.4</v>
      </c>
      <c r="AF8" s="14">
        <v>11844.4</v>
      </c>
      <c r="AG8" s="14">
        <v>11844.4</v>
      </c>
      <c r="AH8" s="14">
        <v>17766.599999999999</v>
      </c>
      <c r="AI8" s="14">
        <v>11844.4</v>
      </c>
      <c r="AJ8" s="14">
        <v>11844.4</v>
      </c>
      <c r="AK8" s="14">
        <v>11844.4</v>
      </c>
      <c r="AL8" s="14">
        <v>11844.4</v>
      </c>
      <c r="AM8" s="14">
        <v>17766.599999999999</v>
      </c>
      <c r="AN8" s="14">
        <v>12371.35</v>
      </c>
      <c r="AO8" s="14">
        <v>11331.26</v>
      </c>
      <c r="AP8" s="14">
        <v>65818.320000000007</v>
      </c>
      <c r="AQ8" s="14">
        <v>68567.100000000006</v>
      </c>
      <c r="AR8" s="14">
        <v>68468.960000000006</v>
      </c>
      <c r="AS8" s="14">
        <v>105538.18000000001</v>
      </c>
      <c r="AT8" s="14">
        <v>66227.740000000005</v>
      </c>
      <c r="AU8" s="14">
        <v>68944.59</v>
      </c>
      <c r="AV8" s="14">
        <v>63616.07</v>
      </c>
      <c r="AW8" s="14">
        <v>67090.31</v>
      </c>
      <c r="AX8" s="14">
        <v>64542.409999999996</v>
      </c>
      <c r="AY8" s="14">
        <v>95367.56</v>
      </c>
    </row>
    <row r="9" spans="1:51" x14ac:dyDescent="0.2">
      <c r="A9" s="12" t="s">
        <v>20</v>
      </c>
      <c r="B9" s="13" t="str">
        <f t="shared" si="0"/>
        <v>9110-01000</v>
      </c>
      <c r="C9" s="13" t="str">
        <f t="shared" si="1"/>
        <v>9110</v>
      </c>
      <c r="D9" s="14">
        <v>2772.91</v>
      </c>
      <c r="E9" s="14">
        <v>8343.02</v>
      </c>
      <c r="F9" s="14">
        <v>5562.01</v>
      </c>
      <c r="G9" s="14">
        <v>5562.02</v>
      </c>
      <c r="H9" s="14">
        <v>5562.02</v>
      </c>
      <c r="I9" s="14">
        <v>5562.01</v>
      </c>
      <c r="J9" s="14">
        <v>5562.01</v>
      </c>
      <c r="K9" s="14">
        <v>8343.0300000000007</v>
      </c>
      <c r="L9" s="14">
        <v>5562.02</v>
      </c>
      <c r="M9" s="14">
        <v>5562.01</v>
      </c>
      <c r="N9" s="14">
        <v>5562.02</v>
      </c>
      <c r="O9" s="14">
        <v>5562.01</v>
      </c>
      <c r="P9" s="14">
        <v>9990.5800000000017</v>
      </c>
      <c r="Q9" s="14">
        <v>7300.5</v>
      </c>
      <c r="R9" s="14">
        <v>7168.86</v>
      </c>
      <c r="S9" s="14">
        <v>7168.89</v>
      </c>
      <c r="T9" s="14">
        <v>7168.88</v>
      </c>
      <c r="U9" s="14">
        <v>7270.13</v>
      </c>
      <c r="V9" s="14">
        <v>7168.88</v>
      </c>
      <c r="W9" s="14">
        <v>10766.69</v>
      </c>
      <c r="X9" s="14">
        <v>7168.88</v>
      </c>
      <c r="Y9" s="14">
        <v>7246.08</v>
      </c>
      <c r="Z9" s="14">
        <v>7183.13</v>
      </c>
      <c r="AA9" s="14">
        <v>7236.38</v>
      </c>
      <c r="AB9" s="14">
        <v>11019.41</v>
      </c>
      <c r="AC9" s="14">
        <v>7434.7899999999991</v>
      </c>
      <c r="AD9" s="14">
        <v>7434.79</v>
      </c>
      <c r="AE9" s="14">
        <v>7434.78</v>
      </c>
      <c r="AF9" s="14">
        <v>7434.79</v>
      </c>
      <c r="AG9" s="14">
        <v>7434.7800000000007</v>
      </c>
      <c r="AH9" s="14">
        <v>11152.18</v>
      </c>
      <c r="AI9" s="14">
        <v>7554.6500000000005</v>
      </c>
      <c r="AJ9" s="14">
        <v>7434.78</v>
      </c>
      <c r="AK9" s="14">
        <v>7453.19</v>
      </c>
      <c r="AL9" s="14">
        <v>7480.59</v>
      </c>
      <c r="AM9" s="14">
        <v>11152.18</v>
      </c>
      <c r="AN9" s="14">
        <v>8049.37</v>
      </c>
      <c r="AO9" s="14">
        <v>8093.26</v>
      </c>
      <c r="AP9" s="14">
        <v>8093.26</v>
      </c>
      <c r="AQ9" s="14">
        <v>8093.28</v>
      </c>
      <c r="AR9" s="14">
        <v>8093.26</v>
      </c>
      <c r="AS9" s="14">
        <v>11684.19</v>
      </c>
      <c r="AT9" s="14">
        <v>6254.78</v>
      </c>
      <c r="AU9" s="14">
        <v>6254.78</v>
      </c>
      <c r="AV9" s="14">
        <v>7538.21</v>
      </c>
      <c r="AW9" s="14">
        <v>8679.7800000000007</v>
      </c>
      <c r="AX9" s="14">
        <v>8787.5299999999988</v>
      </c>
      <c r="AY9" s="14">
        <v>13220.710000000001</v>
      </c>
    </row>
    <row r="10" spans="1:51" x14ac:dyDescent="0.2">
      <c r="A10" s="12" t="s">
        <v>21</v>
      </c>
      <c r="B10" s="13" t="str">
        <f t="shared" si="0"/>
        <v>8700-01000</v>
      </c>
      <c r="C10" s="13" t="str">
        <f t="shared" si="1"/>
        <v>8700</v>
      </c>
      <c r="D10" s="14">
        <v>140454.13999999998</v>
      </c>
      <c r="E10" s="14">
        <v>192089.43</v>
      </c>
      <c r="F10" s="14">
        <v>129662.33999999998</v>
      </c>
      <c r="G10" s="14">
        <v>130486.66</v>
      </c>
      <c r="H10" s="14">
        <v>132537</v>
      </c>
      <c r="I10" s="14">
        <v>133670.09000000003</v>
      </c>
      <c r="J10" s="14">
        <v>137416.31</v>
      </c>
      <c r="K10" s="14">
        <v>206424.69999999998</v>
      </c>
      <c r="L10" s="14">
        <v>136484.52999999997</v>
      </c>
      <c r="M10" s="14">
        <v>133581.87</v>
      </c>
      <c r="N10" s="14">
        <v>136057.9</v>
      </c>
      <c r="O10" s="14">
        <v>138230.89000000001</v>
      </c>
      <c r="P10" s="14">
        <v>224697.69000000006</v>
      </c>
      <c r="Q10" s="14">
        <v>145850.01999999999</v>
      </c>
      <c r="R10" s="14">
        <v>146973.62999999998</v>
      </c>
      <c r="S10" s="14">
        <v>148066.74000000002</v>
      </c>
      <c r="T10" s="14">
        <v>146182.96</v>
      </c>
      <c r="U10" s="14">
        <v>145820.35</v>
      </c>
      <c r="V10" s="14">
        <v>146650.10999999999</v>
      </c>
      <c r="W10" s="14">
        <v>221051.02000000002</v>
      </c>
      <c r="X10" s="14">
        <v>153188.58000000002</v>
      </c>
      <c r="Y10" s="14">
        <v>145771.46000000002</v>
      </c>
      <c r="Z10" s="14">
        <v>142571.18</v>
      </c>
      <c r="AA10" s="14">
        <v>144944.46000000002</v>
      </c>
      <c r="AB10" s="14">
        <v>225338.19999999998</v>
      </c>
      <c r="AC10" s="14">
        <v>136978.93000000002</v>
      </c>
      <c r="AD10" s="14">
        <v>136475.10000000003</v>
      </c>
      <c r="AE10" s="14">
        <v>134345.29</v>
      </c>
      <c r="AF10" s="14">
        <v>133456.59999999998</v>
      </c>
      <c r="AG10" s="14">
        <v>130474.07999999999</v>
      </c>
      <c r="AH10" s="14">
        <v>201115.09000000003</v>
      </c>
      <c r="AI10" s="14">
        <v>133882.36999999997</v>
      </c>
      <c r="AJ10" s="14">
        <v>132149.69999999998</v>
      </c>
      <c r="AK10" s="14">
        <v>128810.22</v>
      </c>
      <c r="AL10" s="14">
        <v>127756.55000000002</v>
      </c>
      <c r="AM10" s="14">
        <v>193487.58</v>
      </c>
      <c r="AN10" s="14">
        <v>135411.05000000002</v>
      </c>
      <c r="AO10" s="14">
        <v>134054.22</v>
      </c>
      <c r="AP10" s="14">
        <v>130980.10999999999</v>
      </c>
      <c r="AQ10" s="14">
        <v>131790.35</v>
      </c>
      <c r="AR10" s="14">
        <v>130030.05</v>
      </c>
      <c r="AS10" s="14">
        <v>193867.86</v>
      </c>
      <c r="AT10" s="14">
        <v>122716.37000000001</v>
      </c>
      <c r="AU10" s="14">
        <v>128357.94000000002</v>
      </c>
      <c r="AV10" s="14">
        <v>121095.33999999998</v>
      </c>
      <c r="AW10" s="14">
        <v>123953.51999999999</v>
      </c>
      <c r="AX10" s="14">
        <v>123632.18</v>
      </c>
      <c r="AY10" s="14">
        <v>193579.83000000002</v>
      </c>
    </row>
    <row r="11" spans="1:51" x14ac:dyDescent="0.2">
      <c r="A11" s="12" t="s">
        <v>22</v>
      </c>
      <c r="B11" s="13" t="str">
        <f t="shared" si="0"/>
        <v>8750-01000</v>
      </c>
      <c r="C11" s="13" t="str">
        <f t="shared" si="1"/>
        <v>8750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101.2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3215.79</v>
      </c>
      <c r="AC11" s="14">
        <v>5591.68</v>
      </c>
      <c r="AD11" s="14">
        <v>6127.1</v>
      </c>
      <c r="AE11" s="14">
        <v>6005.3</v>
      </c>
      <c r="AF11" s="14">
        <v>6270.14</v>
      </c>
      <c r="AG11" s="14">
        <v>4419.62</v>
      </c>
      <c r="AH11" s="14">
        <v>9312.4500000000007</v>
      </c>
      <c r="AI11" s="14">
        <v>5669.23</v>
      </c>
      <c r="AJ11" s="14">
        <v>5431.88</v>
      </c>
      <c r="AK11" s="14">
        <v>5629.79</v>
      </c>
      <c r="AL11" s="14">
        <v>5355.74</v>
      </c>
      <c r="AM11" s="14">
        <v>7842.91</v>
      </c>
      <c r="AN11" s="14">
        <v>6218.83</v>
      </c>
      <c r="AO11" s="14">
        <v>6342.28</v>
      </c>
      <c r="AP11" s="14">
        <v>6185.5</v>
      </c>
      <c r="AQ11" s="14">
        <v>6437.88</v>
      </c>
      <c r="AR11" s="14">
        <v>6248.2</v>
      </c>
      <c r="AS11" s="14">
        <v>10053.379999999999</v>
      </c>
      <c r="AT11" s="14">
        <v>6238.74</v>
      </c>
      <c r="AU11" s="14">
        <v>6502.05</v>
      </c>
      <c r="AV11" s="14">
        <v>6389.35</v>
      </c>
      <c r="AW11" s="14">
        <v>6346.23</v>
      </c>
      <c r="AX11" s="14">
        <v>6726.31</v>
      </c>
      <c r="AY11" s="14">
        <v>9809.59</v>
      </c>
    </row>
    <row r="12" spans="1:51" x14ac:dyDescent="0.2">
      <c r="A12" s="12" t="s">
        <v>23</v>
      </c>
      <c r="B12" s="13" t="str">
        <f t="shared" si="0"/>
        <v>8780-01000</v>
      </c>
      <c r="C12" s="13" t="str">
        <f t="shared" si="1"/>
        <v>8780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-461.96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</row>
    <row r="13" spans="1:51" x14ac:dyDescent="0.2">
      <c r="A13" s="12" t="s">
        <v>24</v>
      </c>
      <c r="B13" s="13" t="str">
        <f t="shared" si="0"/>
        <v>8800-01000</v>
      </c>
      <c r="C13" s="13" t="str">
        <f t="shared" si="1"/>
        <v>8800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333.47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</row>
    <row r="14" spans="1:51" x14ac:dyDescent="0.2">
      <c r="A14" s="12" t="s">
        <v>25</v>
      </c>
      <c r="B14" s="13" t="str">
        <f t="shared" si="0"/>
        <v>8700-01001</v>
      </c>
      <c r="C14" s="13" t="str">
        <f t="shared" si="1"/>
        <v>8700</v>
      </c>
      <c r="D14" s="14">
        <v>231463.71</v>
      </c>
      <c r="E14" s="14">
        <v>354918.14</v>
      </c>
      <c r="F14" s="14">
        <v>233114.67</v>
      </c>
      <c r="G14" s="14">
        <v>237358.23</v>
      </c>
      <c r="H14" s="14">
        <v>237910.29999999996</v>
      </c>
      <c r="I14" s="14">
        <v>233967.37</v>
      </c>
      <c r="J14" s="14">
        <v>238806.55000000002</v>
      </c>
      <c r="K14" s="14">
        <v>352937.14</v>
      </c>
      <c r="L14" s="14">
        <v>240487.78000000003</v>
      </c>
      <c r="M14" s="14">
        <v>236734.33000000002</v>
      </c>
      <c r="N14" s="14">
        <v>237805.92</v>
      </c>
      <c r="O14" s="14">
        <v>241033.92000000004</v>
      </c>
      <c r="P14" s="14">
        <v>368870.56</v>
      </c>
      <c r="Q14" s="14">
        <v>238152.35000000003</v>
      </c>
      <c r="R14" s="14">
        <v>236540.31000000003</v>
      </c>
      <c r="S14" s="14">
        <v>243458.75</v>
      </c>
      <c r="T14" s="14">
        <v>231297.84999999998</v>
      </c>
      <c r="U14" s="14">
        <v>232063.86999999997</v>
      </c>
      <c r="V14" s="14">
        <v>231595.74</v>
      </c>
      <c r="W14" s="14">
        <v>365238.79</v>
      </c>
      <c r="X14" s="14">
        <v>309823.93000000005</v>
      </c>
      <c r="Y14" s="14">
        <v>234252.69999999998</v>
      </c>
      <c r="Z14" s="14">
        <v>239860.72000000003</v>
      </c>
      <c r="AA14" s="14">
        <v>223383.30999999994</v>
      </c>
      <c r="AB14" s="14">
        <v>354475.27</v>
      </c>
      <c r="AC14" s="14">
        <v>240050.65</v>
      </c>
      <c r="AD14" s="14">
        <v>238466.05999999997</v>
      </c>
      <c r="AE14" s="14">
        <v>229604.03</v>
      </c>
      <c r="AF14" s="14">
        <v>226661.77999999997</v>
      </c>
      <c r="AG14" s="14">
        <v>235363.34999999998</v>
      </c>
      <c r="AH14" s="14">
        <v>347192.7699999999</v>
      </c>
      <c r="AI14" s="14">
        <v>239533.84999999995</v>
      </c>
      <c r="AJ14" s="14">
        <v>241478.96000000002</v>
      </c>
      <c r="AK14" s="14">
        <v>233466.13</v>
      </c>
      <c r="AL14" s="14">
        <v>226854.81000000003</v>
      </c>
      <c r="AM14" s="14">
        <v>347918.44000000006</v>
      </c>
      <c r="AN14" s="14">
        <v>237412.43000000002</v>
      </c>
      <c r="AO14" s="14">
        <v>235709.71999999997</v>
      </c>
      <c r="AP14" s="14">
        <v>226148.62</v>
      </c>
      <c r="AQ14" s="14">
        <v>228680.87</v>
      </c>
      <c r="AR14" s="14">
        <v>219134.56999999998</v>
      </c>
      <c r="AS14" s="14">
        <v>324820.49</v>
      </c>
      <c r="AT14" s="14">
        <v>216834.56</v>
      </c>
      <c r="AU14" s="14">
        <v>225502.38000000003</v>
      </c>
      <c r="AV14" s="14">
        <v>215096.75</v>
      </c>
      <c r="AW14" s="14">
        <v>225473.05000000002</v>
      </c>
      <c r="AX14" s="14">
        <v>225093.47000000006</v>
      </c>
      <c r="AY14" s="14">
        <v>389024.01999999996</v>
      </c>
    </row>
    <row r="15" spans="1:51" x14ac:dyDescent="0.2">
      <c r="A15" s="12" t="s">
        <v>26</v>
      </c>
      <c r="B15" s="13" t="str">
        <f t="shared" si="0"/>
        <v>8700-01002</v>
      </c>
      <c r="C15" s="13" t="str">
        <f t="shared" si="1"/>
        <v>8700</v>
      </c>
      <c r="D15" s="14">
        <v>-224710.16</v>
      </c>
      <c r="E15" s="14">
        <v>-325546.37</v>
      </c>
      <c r="F15" s="14">
        <v>-226032.77</v>
      </c>
      <c r="G15" s="14">
        <v>-229418.37</v>
      </c>
      <c r="H15" s="14">
        <v>-226685.8</v>
      </c>
      <c r="I15" s="14">
        <v>-223748.01</v>
      </c>
      <c r="J15" s="14">
        <v>-229486.68</v>
      </c>
      <c r="K15" s="14">
        <v>-344755.55</v>
      </c>
      <c r="L15" s="14">
        <v>-228785.29</v>
      </c>
      <c r="M15" s="14">
        <v>-225686.78</v>
      </c>
      <c r="N15" s="14">
        <v>-228499.61</v>
      </c>
      <c r="O15" s="14">
        <v>-230875.69</v>
      </c>
      <c r="P15" s="14">
        <v>-360969.15</v>
      </c>
      <c r="Q15" s="14">
        <v>-231677.85</v>
      </c>
      <c r="R15" s="14">
        <v>-233913.87</v>
      </c>
      <c r="S15" s="14">
        <v>-240538.48</v>
      </c>
      <c r="T15" s="14">
        <v>-230599.48</v>
      </c>
      <c r="U15" s="14">
        <v>-229639.19</v>
      </c>
      <c r="V15" s="14">
        <v>-233395.83</v>
      </c>
      <c r="W15" s="14">
        <v>-366148.96</v>
      </c>
      <c r="X15" s="14">
        <v>-310980.86000000004</v>
      </c>
      <c r="Y15" s="14">
        <v>-232000.56</v>
      </c>
      <c r="Z15" s="14">
        <v>-230243.83000000002</v>
      </c>
      <c r="AA15" s="14">
        <v>-217836.55</v>
      </c>
      <c r="AB15" s="14">
        <v>-354313.26</v>
      </c>
      <c r="AC15" s="14">
        <v>-239316.84</v>
      </c>
      <c r="AD15" s="14">
        <v>-236426.83</v>
      </c>
      <c r="AE15" s="14">
        <v>-224486.11</v>
      </c>
      <c r="AF15" s="14">
        <v>-222680.1</v>
      </c>
      <c r="AG15" s="14">
        <v>-225701.63</v>
      </c>
      <c r="AH15" s="14">
        <v>-342104.29</v>
      </c>
      <c r="AI15" s="14">
        <v>-235126.39999999999</v>
      </c>
      <c r="AJ15" s="14">
        <v>-231567.31</v>
      </c>
      <c r="AK15" s="14">
        <v>-225637.25</v>
      </c>
      <c r="AL15" s="14">
        <v>-221753.72</v>
      </c>
      <c r="AM15" s="14">
        <v>-333025.94</v>
      </c>
      <c r="AN15" s="14">
        <v>-235128.46</v>
      </c>
      <c r="AO15" s="14">
        <v>-232559.27</v>
      </c>
      <c r="AP15" s="14">
        <v>-225962.2</v>
      </c>
      <c r="AQ15" s="14">
        <v>-228680.87</v>
      </c>
      <c r="AR15" s="14">
        <v>-219698.25</v>
      </c>
      <c r="AS15" s="14">
        <v>-326813.64</v>
      </c>
      <c r="AT15" s="14">
        <v>-218030.45</v>
      </c>
      <c r="AU15" s="14">
        <v>-226399.29</v>
      </c>
      <c r="AV15" s="14">
        <v>-214268.76</v>
      </c>
      <c r="AW15" s="14">
        <v>-223249.87</v>
      </c>
      <c r="AX15" s="14">
        <v>-226289.36</v>
      </c>
      <c r="AY15" s="14">
        <v>-387878.71</v>
      </c>
    </row>
    <row r="16" spans="1:51" x14ac:dyDescent="0.2">
      <c r="A16" s="12" t="s">
        <v>27</v>
      </c>
      <c r="B16" s="13" t="str">
        <f t="shared" si="0"/>
        <v>9200-01002</v>
      </c>
      <c r="C16" s="13" t="str">
        <f t="shared" si="1"/>
        <v>9200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-3903.85</v>
      </c>
      <c r="AR16" s="14">
        <v>-7880.66</v>
      </c>
      <c r="AS16" s="14">
        <v>-11711.55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</row>
    <row r="17" spans="1:51" x14ac:dyDescent="0.2">
      <c r="A17" s="12" t="s">
        <v>28</v>
      </c>
      <c r="B17" s="13" t="str">
        <f t="shared" si="0"/>
        <v>8560-01006</v>
      </c>
      <c r="C17" s="13" t="str">
        <f t="shared" si="1"/>
        <v>8560</v>
      </c>
      <c r="D17" s="14">
        <v>0</v>
      </c>
      <c r="E17" s="14">
        <v>538.15</v>
      </c>
      <c r="F17" s="14">
        <v>2075.6999999999998</v>
      </c>
      <c r="G17" s="14">
        <v>1076.29</v>
      </c>
      <c r="H17" s="14">
        <v>0</v>
      </c>
      <c r="I17" s="14">
        <v>691.9</v>
      </c>
      <c r="J17" s="14">
        <v>76.88</v>
      </c>
      <c r="K17" s="14">
        <v>76.88</v>
      </c>
      <c r="L17" s="14">
        <v>0</v>
      </c>
      <c r="M17" s="14">
        <v>76.88</v>
      </c>
      <c r="N17" s="14">
        <v>0</v>
      </c>
      <c r="O17" s="14">
        <v>0</v>
      </c>
      <c r="P17" s="14">
        <v>317.35000000000002</v>
      </c>
      <c r="Q17" s="14">
        <v>0</v>
      </c>
      <c r="R17" s="14">
        <v>1279.26</v>
      </c>
      <c r="S17" s="14">
        <v>959.43</v>
      </c>
      <c r="T17" s="14">
        <v>0</v>
      </c>
      <c r="U17" s="14">
        <v>559.67999999999995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79.959999999999994</v>
      </c>
      <c r="AB17" s="14">
        <v>162.31</v>
      </c>
      <c r="AC17" s="14">
        <v>82.35</v>
      </c>
      <c r="AD17" s="14">
        <v>0</v>
      </c>
      <c r="AE17" s="14">
        <v>0</v>
      </c>
      <c r="AF17" s="14">
        <v>0</v>
      </c>
      <c r="AG17" s="14">
        <v>82.35</v>
      </c>
      <c r="AH17" s="14">
        <v>0</v>
      </c>
      <c r="AI17" s="14">
        <v>0</v>
      </c>
      <c r="AJ17" s="14">
        <v>0</v>
      </c>
      <c r="AK17" s="14">
        <v>923.83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371.84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84.82</v>
      </c>
    </row>
    <row r="18" spans="1:51" x14ac:dyDescent="0.2">
      <c r="A18" s="12" t="s">
        <v>29</v>
      </c>
      <c r="B18" s="13" t="str">
        <f t="shared" si="0"/>
        <v>8700-01006</v>
      </c>
      <c r="C18" s="13" t="str">
        <f t="shared" si="1"/>
        <v>8700</v>
      </c>
      <c r="D18" s="14">
        <v>1446.13</v>
      </c>
      <c r="E18" s="14">
        <v>-2135.11</v>
      </c>
      <c r="F18" s="14">
        <v>1400.94</v>
      </c>
      <c r="G18" s="14">
        <v>451.93</v>
      </c>
      <c r="H18" s="14">
        <v>1400.97</v>
      </c>
      <c r="I18" s="14">
        <v>361.53</v>
      </c>
      <c r="J18" s="14">
        <v>1400.98</v>
      </c>
      <c r="K18" s="14">
        <v>1852.87</v>
      </c>
      <c r="L18" s="14">
        <v>4654.7299999999996</v>
      </c>
      <c r="M18" s="14">
        <v>2124.0300000000002</v>
      </c>
      <c r="N18" s="14">
        <v>-7317.61</v>
      </c>
      <c r="O18" s="14">
        <v>1220.21</v>
      </c>
      <c r="P18" s="14">
        <v>1259.96</v>
      </c>
      <c r="Q18" s="14">
        <v>-117.53</v>
      </c>
      <c r="R18" s="14">
        <v>517</v>
      </c>
      <c r="S18" s="14">
        <v>1776.57</v>
      </c>
      <c r="T18" s="14">
        <v>2368.7800000000002</v>
      </c>
      <c r="U18" s="14">
        <v>5231.08</v>
      </c>
      <c r="V18" s="14">
        <v>-2282.0300000000002</v>
      </c>
      <c r="W18" s="14">
        <v>2516.81</v>
      </c>
      <c r="X18" s="14">
        <v>49.35</v>
      </c>
      <c r="Y18" s="14">
        <v>1097.42</v>
      </c>
      <c r="Z18" s="14">
        <v>-4484.43</v>
      </c>
      <c r="AA18" s="14">
        <v>3849.25</v>
      </c>
      <c r="AB18" s="14">
        <v>3162.15</v>
      </c>
      <c r="AC18" s="14">
        <v>363.21</v>
      </c>
      <c r="AD18" s="14">
        <v>-254.61</v>
      </c>
      <c r="AE18" s="14">
        <v>923.86</v>
      </c>
      <c r="AF18" s="14">
        <v>-1894.66</v>
      </c>
      <c r="AG18" s="14">
        <v>1847.69</v>
      </c>
      <c r="AH18" s="14">
        <v>410.6</v>
      </c>
      <c r="AI18" s="14">
        <v>1591.05</v>
      </c>
      <c r="AJ18" s="14">
        <v>975.16</v>
      </c>
      <c r="AK18" s="14">
        <v>821.2</v>
      </c>
      <c r="AL18" s="14">
        <v>667.21</v>
      </c>
      <c r="AM18" s="14">
        <v>2542.71</v>
      </c>
      <c r="AN18" s="14">
        <v>996.71</v>
      </c>
      <c r="AO18" s="14">
        <v>212.48</v>
      </c>
      <c r="AP18" s="14">
        <v>1912.32</v>
      </c>
      <c r="AQ18" s="14">
        <v>1859.2</v>
      </c>
      <c r="AR18" s="14">
        <v>1752.96</v>
      </c>
      <c r="AS18" s="14">
        <v>1699.84</v>
      </c>
      <c r="AT18" s="14">
        <v>1540.48</v>
      </c>
      <c r="AU18" s="14">
        <v>1062.4000000000001</v>
      </c>
      <c r="AV18" s="14">
        <v>-584.32000000000005</v>
      </c>
      <c r="AW18" s="14">
        <v>531.20000000000005</v>
      </c>
      <c r="AX18" s="14">
        <v>-424.96</v>
      </c>
      <c r="AY18" s="14">
        <v>0</v>
      </c>
    </row>
    <row r="19" spans="1:51" x14ac:dyDescent="0.2">
      <c r="A19" s="12" t="s">
        <v>30</v>
      </c>
      <c r="B19" s="13" t="str">
        <f t="shared" si="0"/>
        <v>8560-01008</v>
      </c>
      <c r="C19" s="13" t="str">
        <f t="shared" si="1"/>
        <v>8560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-461.92</v>
      </c>
      <c r="AL19" s="14">
        <v>461.92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-61.97</v>
      </c>
      <c r="AT19" s="14">
        <v>61.97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</row>
    <row r="20" spans="1:51" x14ac:dyDescent="0.2">
      <c r="A20" s="12" t="s">
        <v>31</v>
      </c>
      <c r="B20" s="13" t="str">
        <f t="shared" si="0"/>
        <v>8700-01008</v>
      </c>
      <c r="C20" s="13" t="str">
        <f t="shared" si="1"/>
        <v>8700</v>
      </c>
      <c r="D20" s="14">
        <v>14418.209999999997</v>
      </c>
      <c r="E20" s="14">
        <v>-64693.82</v>
      </c>
      <c r="F20" s="14">
        <v>12422.07</v>
      </c>
      <c r="G20" s="14">
        <v>19960.939999999995</v>
      </c>
      <c r="H20" s="14">
        <v>1025.1499999999999</v>
      </c>
      <c r="I20" s="14">
        <v>7747.1600000000017</v>
      </c>
      <c r="J20" s="14">
        <v>14730.99</v>
      </c>
      <c r="K20" s="14">
        <v>-54319.939999999995</v>
      </c>
      <c r="L20" s="14">
        <v>6102.88</v>
      </c>
      <c r="M20" s="14">
        <v>19525.759999999998</v>
      </c>
      <c r="N20" s="14">
        <v>7815.4400000000005</v>
      </c>
      <c r="O20" s="14">
        <v>15072.25</v>
      </c>
      <c r="P20" s="14">
        <v>-45290.94000000001</v>
      </c>
      <c r="Q20" s="14">
        <v>-952.77</v>
      </c>
      <c r="R20" s="14">
        <v>22244.649999999998</v>
      </c>
      <c r="S20" s="14">
        <v>15189.94</v>
      </c>
      <c r="T20" s="14">
        <v>-1706.84</v>
      </c>
      <c r="U20" s="14">
        <v>12885.64</v>
      </c>
      <c r="V20" s="14">
        <v>19671.940000000002</v>
      </c>
      <c r="W20" s="14">
        <v>-68264.399999999994</v>
      </c>
      <c r="X20" s="14">
        <v>14204.289999999999</v>
      </c>
      <c r="Y20" s="14">
        <v>21710.420000000002</v>
      </c>
      <c r="Z20" s="14">
        <v>5566.3</v>
      </c>
      <c r="AA20" s="14">
        <v>15812.100000000002</v>
      </c>
      <c r="AB20" s="14">
        <v>-56233.1</v>
      </c>
      <c r="AC20" s="14">
        <v>3914.92</v>
      </c>
      <c r="AD20" s="14">
        <v>20151.04</v>
      </c>
      <c r="AE20" s="14">
        <v>5241.3900000000003</v>
      </c>
      <c r="AF20" s="14">
        <v>5099.7599999999993</v>
      </c>
      <c r="AG20" s="14">
        <v>18243.339999999997</v>
      </c>
      <c r="AH20" s="14">
        <v>-56526.13</v>
      </c>
      <c r="AI20" s="14">
        <v>13095</v>
      </c>
      <c r="AJ20" s="14">
        <v>12531.56</v>
      </c>
      <c r="AK20" s="14">
        <v>4865.880000000001</v>
      </c>
      <c r="AL20" s="14">
        <v>18459.580000000002</v>
      </c>
      <c r="AM20" s="14">
        <v>-50439.319999999992</v>
      </c>
      <c r="AN20" s="14">
        <v>8281.98</v>
      </c>
      <c r="AO20" s="14">
        <v>13170.939999999999</v>
      </c>
      <c r="AP20" s="14">
        <v>11762.16</v>
      </c>
      <c r="AQ20" s="14">
        <v>13690.390000000003</v>
      </c>
      <c r="AR20" s="14">
        <v>-1374.91</v>
      </c>
      <c r="AS20" s="14">
        <v>-45441.110000000008</v>
      </c>
      <c r="AT20" s="14">
        <v>-1924.38</v>
      </c>
      <c r="AU20" s="14">
        <v>20860.61</v>
      </c>
      <c r="AV20" s="14">
        <v>9974.83</v>
      </c>
      <c r="AW20" s="14">
        <v>6829.8899999999994</v>
      </c>
      <c r="AX20" s="14">
        <v>18543.39</v>
      </c>
      <c r="AY20" s="14">
        <v>-54279.219999999994</v>
      </c>
    </row>
    <row r="21" spans="1:51" x14ac:dyDescent="0.2">
      <c r="A21" s="12" t="s">
        <v>32</v>
      </c>
      <c r="B21" s="13" t="str">
        <f t="shared" si="0"/>
        <v>8750-01008</v>
      </c>
      <c r="C21" s="13" t="str">
        <f t="shared" si="1"/>
        <v>8750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45.54</v>
      </c>
      <c r="N21" s="14">
        <v>-45.54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535.97</v>
      </c>
      <c r="AC21" s="14">
        <v>1141.53</v>
      </c>
      <c r="AD21" s="14">
        <v>1079.7</v>
      </c>
      <c r="AE21" s="14">
        <v>245.45</v>
      </c>
      <c r="AF21" s="14">
        <v>445.93</v>
      </c>
      <c r="AG21" s="14">
        <v>-354.85</v>
      </c>
      <c r="AH21" s="14">
        <v>-1541.65</v>
      </c>
      <c r="AI21" s="14">
        <v>432.15</v>
      </c>
      <c r="AJ21" s="14">
        <v>460.12</v>
      </c>
      <c r="AK21" s="14">
        <v>370.55</v>
      </c>
      <c r="AL21" s="14">
        <v>666.33</v>
      </c>
      <c r="AM21" s="14">
        <v>-2174.08</v>
      </c>
      <c r="AN21" s="14">
        <v>558.5</v>
      </c>
      <c r="AO21" s="14">
        <v>671.26</v>
      </c>
      <c r="AP21" s="14">
        <v>555.84</v>
      </c>
      <c r="AQ21" s="14">
        <v>769.98</v>
      </c>
      <c r="AR21" s="14">
        <v>-113.81</v>
      </c>
      <c r="AS21" s="14">
        <v>-2073.36</v>
      </c>
      <c r="AT21" s="14">
        <v>-115.87</v>
      </c>
      <c r="AU21" s="14">
        <v>1041.1300000000001</v>
      </c>
      <c r="AV21" s="14">
        <v>593.86</v>
      </c>
      <c r="AW21" s="14">
        <v>295.75</v>
      </c>
      <c r="AX21" s="14">
        <v>1217.99</v>
      </c>
      <c r="AY21" s="14">
        <v>-3073.49</v>
      </c>
    </row>
    <row r="22" spans="1:51" x14ac:dyDescent="0.2">
      <c r="A22" s="12" t="s">
        <v>33</v>
      </c>
      <c r="B22" s="13" t="str">
        <f t="shared" si="0"/>
        <v>8780-01008</v>
      </c>
      <c r="C22" s="13" t="str">
        <f t="shared" si="1"/>
        <v>8780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-161.69</v>
      </c>
      <c r="AJ22" s="14">
        <v>161.69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</row>
    <row r="23" spans="1:51" x14ac:dyDescent="0.2">
      <c r="A23" s="12" t="s">
        <v>34</v>
      </c>
      <c r="B23" s="13" t="str">
        <f t="shared" si="0"/>
        <v>8800-01008</v>
      </c>
      <c r="C23" s="13" t="str">
        <f t="shared" si="1"/>
        <v>8800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55.58</v>
      </c>
      <c r="L23" s="14">
        <v>-55.58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</row>
    <row r="24" spans="1:51" x14ac:dyDescent="0.2">
      <c r="A24" s="12" t="s">
        <v>35</v>
      </c>
      <c r="B24" s="13" t="str">
        <f t="shared" si="0"/>
        <v>9010-01008</v>
      </c>
      <c r="C24" s="13" t="str">
        <f t="shared" si="1"/>
        <v>9010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1001.41</v>
      </c>
      <c r="AQ24" s="14">
        <v>200.27</v>
      </c>
      <c r="AR24" s="14">
        <v>0.01</v>
      </c>
      <c r="AS24" s="14">
        <v>-700.99</v>
      </c>
      <c r="AT24" s="14">
        <v>0</v>
      </c>
      <c r="AU24" s="14">
        <v>300.43</v>
      </c>
      <c r="AV24" s="14">
        <v>125.17</v>
      </c>
      <c r="AW24" s="14">
        <v>-56.07</v>
      </c>
      <c r="AX24" s="14">
        <v>531.74</v>
      </c>
      <c r="AY24" s="14">
        <v>-901.27</v>
      </c>
    </row>
    <row r="25" spans="1:51" x14ac:dyDescent="0.2">
      <c r="A25" s="12" t="s">
        <v>36</v>
      </c>
      <c r="B25" s="13" t="str">
        <f t="shared" si="0"/>
        <v>9030-01008</v>
      </c>
      <c r="C25" s="13" t="str">
        <f t="shared" si="1"/>
        <v>9030</v>
      </c>
      <c r="D25" s="14">
        <v>4600.99</v>
      </c>
      <c r="E25" s="14">
        <v>-3810.99</v>
      </c>
      <c r="F25" s="14">
        <v>1393.5</v>
      </c>
      <c r="G25" s="14">
        <v>2259.13</v>
      </c>
      <c r="H25" s="14">
        <v>-214.48999999999998</v>
      </c>
      <c r="I25" s="14">
        <v>901.21</v>
      </c>
      <c r="J25" s="14">
        <v>738.11</v>
      </c>
      <c r="K25" s="14">
        <v>-5452.77</v>
      </c>
      <c r="L25" s="14">
        <v>366.54</v>
      </c>
      <c r="M25" s="14">
        <v>1930.26</v>
      </c>
      <c r="N25" s="14">
        <v>1133.81</v>
      </c>
      <c r="O25" s="14">
        <v>1157.6100000000001</v>
      </c>
      <c r="P25" s="14">
        <v>-4863.57</v>
      </c>
      <c r="Q25" s="14">
        <v>-128.25</v>
      </c>
      <c r="R25" s="14">
        <v>1724.22</v>
      </c>
      <c r="S25" s="14">
        <v>1149.48</v>
      </c>
      <c r="T25" s="14">
        <v>0</v>
      </c>
      <c r="U25" s="14">
        <v>1149.48</v>
      </c>
      <c r="V25" s="14">
        <v>1149.48</v>
      </c>
      <c r="W25" s="14">
        <v>-5172.66</v>
      </c>
      <c r="X25" s="14">
        <v>1149.48</v>
      </c>
      <c r="Y25" s="14">
        <v>1724.22</v>
      </c>
      <c r="Z25" s="14">
        <v>574.74</v>
      </c>
      <c r="AA25" s="14">
        <v>474.26</v>
      </c>
      <c r="AB25" s="14">
        <v>-4244.76</v>
      </c>
      <c r="AC25" s="14">
        <v>327.13</v>
      </c>
      <c r="AD25" s="14">
        <v>2147.66</v>
      </c>
      <c r="AE25" s="14">
        <v>895.76</v>
      </c>
      <c r="AF25" s="14">
        <v>592.22</v>
      </c>
      <c r="AG25" s="14">
        <v>1776.66</v>
      </c>
      <c r="AH25" s="14">
        <v>-5329.98</v>
      </c>
      <c r="AI25" s="14">
        <v>1184.44</v>
      </c>
      <c r="AJ25" s="14">
        <v>1184.44</v>
      </c>
      <c r="AK25" s="14">
        <v>592.22</v>
      </c>
      <c r="AL25" s="14">
        <v>1776.66</v>
      </c>
      <c r="AM25" s="14">
        <v>-4737.76</v>
      </c>
      <c r="AN25" s="14">
        <v>750.31</v>
      </c>
      <c r="AO25" s="14">
        <v>821.09</v>
      </c>
      <c r="AP25" s="14">
        <v>28376.66</v>
      </c>
      <c r="AQ25" s="14">
        <v>8231.1</v>
      </c>
      <c r="AR25" s="14">
        <v>-58.89</v>
      </c>
      <c r="AS25" s="14">
        <v>-23491.67</v>
      </c>
      <c r="AT25" s="14">
        <v>-1032.76</v>
      </c>
      <c r="AU25" s="14">
        <v>11020.900000000001</v>
      </c>
      <c r="AV25" s="14">
        <v>4230.2</v>
      </c>
      <c r="AW25" s="14">
        <v>5091.63</v>
      </c>
      <c r="AX25" s="14">
        <v>8280.02</v>
      </c>
      <c r="AY25" s="14">
        <v>-29285.1</v>
      </c>
    </row>
    <row r="26" spans="1:51" s="15" customFormat="1" x14ac:dyDescent="0.2">
      <c r="A26" s="12" t="s">
        <v>37</v>
      </c>
      <c r="B26" s="13" t="str">
        <f t="shared" si="0"/>
        <v>9110-01008</v>
      </c>
      <c r="C26" s="13" t="str">
        <f t="shared" si="1"/>
        <v>9110</v>
      </c>
      <c r="D26" s="14">
        <v>1941.04</v>
      </c>
      <c r="E26" s="14">
        <v>-550.54</v>
      </c>
      <c r="F26" s="14">
        <v>556.20000000000005</v>
      </c>
      <c r="G26" s="14">
        <v>834.31</v>
      </c>
      <c r="H26" s="14">
        <v>0</v>
      </c>
      <c r="I26" s="14">
        <v>278.10000000000002</v>
      </c>
      <c r="J26" s="14">
        <v>556.20000000000005</v>
      </c>
      <c r="K26" s="14">
        <v>-2224.8000000000002</v>
      </c>
      <c r="L26" s="14">
        <v>278.10000000000002</v>
      </c>
      <c r="M26" s="14">
        <v>834.29</v>
      </c>
      <c r="N26" s="14">
        <v>278.11</v>
      </c>
      <c r="O26" s="14">
        <v>556.20000000000005</v>
      </c>
      <c r="P26" s="14">
        <v>-1672.1200000000001</v>
      </c>
      <c r="Q26" s="14">
        <v>160.04</v>
      </c>
      <c r="R26" s="14">
        <v>1042.4100000000001</v>
      </c>
      <c r="S26" s="14">
        <v>716.91</v>
      </c>
      <c r="T26" s="14">
        <v>-0.01</v>
      </c>
      <c r="U26" s="14">
        <v>777.64</v>
      </c>
      <c r="V26" s="14">
        <v>656.14</v>
      </c>
      <c r="W26" s="14">
        <v>-3223.77</v>
      </c>
      <c r="X26" s="14">
        <v>714.66</v>
      </c>
      <c r="Y26" s="14">
        <v>1113.94</v>
      </c>
      <c r="Z26" s="14">
        <v>327.67</v>
      </c>
      <c r="AA26" s="14">
        <v>752.93</v>
      </c>
      <c r="AB26" s="14">
        <v>-2867.08</v>
      </c>
      <c r="AC26" s="14">
        <v>393.87</v>
      </c>
      <c r="AD26" s="14">
        <v>1115.22</v>
      </c>
      <c r="AE26" s="14">
        <v>371.74</v>
      </c>
      <c r="AF26" s="14">
        <v>371.72999999999996</v>
      </c>
      <c r="AG26" s="14">
        <v>1115.21</v>
      </c>
      <c r="AH26" s="14">
        <v>-3345.64</v>
      </c>
      <c r="AI26" s="14">
        <v>785.43</v>
      </c>
      <c r="AJ26" s="14">
        <v>701.52</v>
      </c>
      <c r="AK26" s="14">
        <v>380.95000000000005</v>
      </c>
      <c r="AL26" s="14">
        <v>1135.78</v>
      </c>
      <c r="AM26" s="14">
        <v>-3003.6800000000003</v>
      </c>
      <c r="AN26" s="14">
        <v>556.11</v>
      </c>
      <c r="AO26" s="14">
        <v>822.49000000000012</v>
      </c>
      <c r="AP26" s="14">
        <v>809.33</v>
      </c>
      <c r="AQ26" s="14">
        <v>809.34</v>
      </c>
      <c r="AR26" s="14">
        <v>-0.01</v>
      </c>
      <c r="AS26" s="14">
        <v>-2908.59</v>
      </c>
      <c r="AT26" s="14">
        <v>-383.67</v>
      </c>
      <c r="AU26" s="14">
        <v>938.21</v>
      </c>
      <c r="AV26" s="14">
        <v>1267.2</v>
      </c>
      <c r="AW26" s="14">
        <v>1004.77</v>
      </c>
      <c r="AX26" s="14">
        <v>1377.4</v>
      </c>
      <c r="AY26" s="14">
        <v>-3947.82</v>
      </c>
    </row>
    <row r="27" spans="1:51" x14ac:dyDescent="0.2">
      <c r="A27" s="12" t="s">
        <v>38</v>
      </c>
      <c r="B27" s="13" t="str">
        <f t="shared" si="0"/>
        <v>8700-01010</v>
      </c>
      <c r="C27" s="13" t="str">
        <f t="shared" si="1"/>
        <v>8700</v>
      </c>
      <c r="D27" s="14">
        <v>0</v>
      </c>
      <c r="E27" s="14">
        <v>0</v>
      </c>
      <c r="F27" s="14">
        <v>17878.669999999998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-16501.169999999998</v>
      </c>
      <c r="M27" s="14">
        <v>0</v>
      </c>
      <c r="N27" s="14">
        <v>0</v>
      </c>
      <c r="O27" s="14">
        <v>2819.38</v>
      </c>
      <c r="P27" s="14">
        <v>0</v>
      </c>
      <c r="Q27" s="14">
        <v>0</v>
      </c>
      <c r="R27" s="14">
        <v>21088.560000000001</v>
      </c>
      <c r="S27" s="14">
        <v>0</v>
      </c>
      <c r="T27" s="14">
        <v>0</v>
      </c>
      <c r="U27" s="14">
        <v>4426</v>
      </c>
      <c r="V27" s="14">
        <v>0</v>
      </c>
      <c r="W27" s="14">
        <v>0</v>
      </c>
      <c r="X27" s="14">
        <v>-14566</v>
      </c>
      <c r="Y27" s="14">
        <v>0</v>
      </c>
      <c r="Z27" s="14">
        <v>0</v>
      </c>
      <c r="AA27" s="14">
        <v>-4986.9399999999996</v>
      </c>
      <c r="AB27" s="14">
        <v>0</v>
      </c>
      <c r="AC27" s="14">
        <v>0</v>
      </c>
      <c r="AD27" s="14">
        <v>24993.62</v>
      </c>
      <c r="AE27" s="14">
        <v>0</v>
      </c>
      <c r="AF27" s="14">
        <v>0</v>
      </c>
      <c r="AG27" s="14">
        <v>11336.83</v>
      </c>
      <c r="AH27" s="14">
        <v>0</v>
      </c>
      <c r="AI27" s="14">
        <v>0</v>
      </c>
      <c r="AJ27" s="14">
        <v>-8055.29</v>
      </c>
      <c r="AK27" s="14">
        <v>0</v>
      </c>
      <c r="AL27" s="14">
        <v>0</v>
      </c>
      <c r="AM27" s="14">
        <v>11905.14</v>
      </c>
      <c r="AN27" s="14">
        <v>-23810.28</v>
      </c>
      <c r="AO27" s="14">
        <v>0</v>
      </c>
      <c r="AP27" s="14">
        <v>9944.15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</row>
    <row r="28" spans="1:51" x14ac:dyDescent="0.2">
      <c r="A28" s="12" t="s">
        <v>39</v>
      </c>
      <c r="B28" s="13" t="str">
        <f t="shared" si="0"/>
        <v>9200-01011</v>
      </c>
      <c r="C28" s="13" t="str">
        <f t="shared" si="1"/>
        <v>9200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3903.85</v>
      </c>
      <c r="AR28" s="14">
        <v>7880.66</v>
      </c>
      <c r="AS28" s="14">
        <v>11711.55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</row>
    <row r="29" spans="1:51" x14ac:dyDescent="0.2">
      <c r="A29" s="12" t="s">
        <v>40</v>
      </c>
      <c r="B29" s="13" t="str">
        <f t="shared" si="0"/>
        <v>8700-01011</v>
      </c>
      <c r="C29" s="13" t="str">
        <f t="shared" si="1"/>
        <v>8700</v>
      </c>
      <c r="D29" s="14">
        <v>208951.15</v>
      </c>
      <c r="E29" s="14">
        <v>298522.17</v>
      </c>
      <c r="F29" s="14">
        <v>208788.63</v>
      </c>
      <c r="G29" s="14">
        <v>211402.21</v>
      </c>
      <c r="H29" s="14">
        <v>210385.54</v>
      </c>
      <c r="I29" s="14">
        <v>207870.17</v>
      </c>
      <c r="J29" s="14">
        <v>212315.39</v>
      </c>
      <c r="K29" s="14">
        <v>318998.62</v>
      </c>
      <c r="L29" s="14">
        <v>211613.99</v>
      </c>
      <c r="M29" s="14">
        <v>210685.23</v>
      </c>
      <c r="N29" s="14">
        <v>213190.06</v>
      </c>
      <c r="O29" s="14">
        <v>214724.65</v>
      </c>
      <c r="P29" s="14">
        <v>334622.07</v>
      </c>
      <c r="Q29" s="14">
        <v>213717.59</v>
      </c>
      <c r="R29" s="14">
        <v>216114.46</v>
      </c>
      <c r="S29" s="14">
        <v>222739.08</v>
      </c>
      <c r="T29" s="14">
        <v>215661.7</v>
      </c>
      <c r="U29" s="14">
        <v>214620.56</v>
      </c>
      <c r="V29" s="14">
        <v>218422.12</v>
      </c>
      <c r="W29" s="14">
        <v>343511</v>
      </c>
      <c r="X29" s="14">
        <v>295144.24</v>
      </c>
      <c r="Y29" s="14">
        <v>216867.31</v>
      </c>
      <c r="Z29" s="14">
        <v>211846.81</v>
      </c>
      <c r="AA29" s="14">
        <v>202856.16</v>
      </c>
      <c r="AB29" s="14">
        <v>331254.07</v>
      </c>
      <c r="AC29" s="14">
        <v>221637.05</v>
      </c>
      <c r="AD29" s="14">
        <v>220477.77</v>
      </c>
      <c r="AE29" s="14">
        <v>208537.05</v>
      </c>
      <c r="AF29" s="14">
        <v>206731.04</v>
      </c>
      <c r="AG29" s="14">
        <v>209780.41</v>
      </c>
      <c r="AH29" s="14">
        <v>321005.34000000003</v>
      </c>
      <c r="AI29" s="14">
        <v>221038.59</v>
      </c>
      <c r="AJ29" s="14">
        <v>217501.35</v>
      </c>
      <c r="AK29" s="14">
        <v>211571.28</v>
      </c>
      <c r="AL29" s="14">
        <v>207682.67</v>
      </c>
      <c r="AM29" s="14">
        <v>311927</v>
      </c>
      <c r="AN29" s="14">
        <v>219954.8</v>
      </c>
      <c r="AO29" s="14">
        <v>215164.75</v>
      </c>
      <c r="AP29" s="14">
        <v>208567.69</v>
      </c>
      <c r="AQ29" s="14">
        <v>211286.35</v>
      </c>
      <c r="AR29" s="14">
        <v>202303.74</v>
      </c>
      <c r="AS29" s="14">
        <v>300721.89</v>
      </c>
      <c r="AT29" s="14">
        <v>200635.96</v>
      </c>
      <c r="AU29" s="14">
        <v>209004.77</v>
      </c>
      <c r="AV29" s="14">
        <v>196602.44</v>
      </c>
      <c r="AW29" s="14">
        <v>205580.76</v>
      </c>
      <c r="AX29" s="14">
        <v>209466.06</v>
      </c>
      <c r="AY29" s="14">
        <v>361616.27</v>
      </c>
    </row>
    <row r="30" spans="1:51" x14ac:dyDescent="0.2">
      <c r="A30" s="12" t="s">
        <v>41</v>
      </c>
      <c r="B30" s="13" t="str">
        <f t="shared" si="0"/>
        <v>8700-01012</v>
      </c>
      <c r="C30" s="13" t="str">
        <f t="shared" si="1"/>
        <v>8700</v>
      </c>
      <c r="D30" s="14">
        <v>-215704.7</v>
      </c>
      <c r="E30" s="14">
        <v>-327893.94</v>
      </c>
      <c r="F30" s="14">
        <v>-215870.53</v>
      </c>
      <c r="G30" s="14">
        <v>-219342.07</v>
      </c>
      <c r="H30" s="14">
        <v>-221610.03999999995</v>
      </c>
      <c r="I30" s="14">
        <v>-218089.53</v>
      </c>
      <c r="J30" s="14">
        <v>-221635.26</v>
      </c>
      <c r="K30" s="14">
        <v>-327180.21000000002</v>
      </c>
      <c r="L30" s="14">
        <v>-223316.48000000001</v>
      </c>
      <c r="M30" s="14">
        <v>-221732.78000000003</v>
      </c>
      <c r="N30" s="14">
        <v>-222496.36999999997</v>
      </c>
      <c r="O30" s="14">
        <v>-224882.88000000006</v>
      </c>
      <c r="P30" s="14">
        <v>-342523.48</v>
      </c>
      <c r="Q30" s="14">
        <v>-220192.09000000003</v>
      </c>
      <c r="R30" s="14">
        <v>-218740.90000000002</v>
      </c>
      <c r="S30" s="14">
        <v>-225659.34999999998</v>
      </c>
      <c r="T30" s="14">
        <v>-216360.06999999998</v>
      </c>
      <c r="U30" s="14">
        <v>-217045.23999999996</v>
      </c>
      <c r="V30" s="14">
        <v>-216622.02999999997</v>
      </c>
      <c r="W30" s="14">
        <v>-342600.83</v>
      </c>
      <c r="X30" s="14">
        <v>-293987.31000000006</v>
      </c>
      <c r="Y30" s="14">
        <v>-219119.44999999998</v>
      </c>
      <c r="Z30" s="14">
        <v>-221463.70000000004</v>
      </c>
      <c r="AA30" s="14">
        <v>-208402.91999999998</v>
      </c>
      <c r="AB30" s="14">
        <v>-331416.07999999996</v>
      </c>
      <c r="AC30" s="14">
        <v>-222370.86</v>
      </c>
      <c r="AD30" s="14">
        <v>-222516.99999999994</v>
      </c>
      <c r="AE30" s="14">
        <v>-213654.96999999994</v>
      </c>
      <c r="AF30" s="14">
        <v>-210712.71999999997</v>
      </c>
      <c r="AG30" s="14">
        <v>-219442.12999999998</v>
      </c>
      <c r="AH30" s="14">
        <v>-326093.81999999995</v>
      </c>
      <c r="AI30" s="14">
        <v>-225446.03999999995</v>
      </c>
      <c r="AJ30" s="14">
        <v>-227413</v>
      </c>
      <c r="AK30" s="14">
        <v>-219400.15999999997</v>
      </c>
      <c r="AL30" s="14">
        <v>-212783.76000000004</v>
      </c>
      <c r="AM30" s="14">
        <v>-326819.5</v>
      </c>
      <c r="AN30" s="14">
        <v>-222238.77</v>
      </c>
      <c r="AO30" s="14">
        <v>-218315.19999999998</v>
      </c>
      <c r="AP30" s="14">
        <v>-208754.11</v>
      </c>
      <c r="AQ30" s="14">
        <v>-211286.34999999998</v>
      </c>
      <c r="AR30" s="14">
        <v>-201740.06</v>
      </c>
      <c r="AS30" s="14">
        <v>-298728.74</v>
      </c>
      <c r="AT30" s="14">
        <v>-199440.06999999998</v>
      </c>
      <c r="AU30" s="14">
        <v>-208107.86000000002</v>
      </c>
      <c r="AV30" s="14">
        <v>-197430.43</v>
      </c>
      <c r="AW30" s="14">
        <v>-207803.93999999997</v>
      </c>
      <c r="AX30" s="14">
        <v>-208270.17</v>
      </c>
      <c r="AY30" s="14">
        <v>-362761.58</v>
      </c>
    </row>
    <row r="31" spans="1:51" x14ac:dyDescent="0.2">
      <c r="A31" s="12" t="s">
        <v>42</v>
      </c>
      <c r="B31" s="13" t="str">
        <f t="shared" si="0"/>
        <v>8560-01013</v>
      </c>
      <c r="C31" s="13" t="str">
        <f t="shared" si="1"/>
        <v>8560</v>
      </c>
      <c r="D31" s="14">
        <v>0</v>
      </c>
      <c r="E31" s="14">
        <v>538.15</v>
      </c>
      <c r="F31" s="14">
        <v>2075.6999999999998</v>
      </c>
      <c r="G31" s="14">
        <v>1076.29</v>
      </c>
      <c r="H31" s="14">
        <v>0</v>
      </c>
      <c r="I31" s="14">
        <v>1191.5999999999999</v>
      </c>
      <c r="J31" s="14">
        <v>76.88</v>
      </c>
      <c r="K31" s="14">
        <v>76.88</v>
      </c>
      <c r="L31" s="14">
        <v>0</v>
      </c>
      <c r="M31" s="14">
        <v>76.88</v>
      </c>
      <c r="N31" s="14">
        <v>0</v>
      </c>
      <c r="O31" s="14">
        <v>0</v>
      </c>
      <c r="P31" s="14">
        <v>317.35000000000002</v>
      </c>
      <c r="Q31" s="14">
        <v>0</v>
      </c>
      <c r="R31" s="14">
        <v>1279.26</v>
      </c>
      <c r="S31" s="14">
        <v>959.43</v>
      </c>
      <c r="T31" s="14">
        <v>0</v>
      </c>
      <c r="U31" s="14">
        <v>559.67999999999995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79.959999999999994</v>
      </c>
      <c r="AB31" s="14">
        <v>162.31</v>
      </c>
      <c r="AC31" s="14">
        <v>82.35</v>
      </c>
      <c r="AD31" s="14">
        <v>0</v>
      </c>
      <c r="AE31" s="14">
        <v>0</v>
      </c>
      <c r="AF31" s="14">
        <v>0</v>
      </c>
      <c r="AG31" s="14">
        <v>82.35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84.82</v>
      </c>
    </row>
    <row r="32" spans="1:51" x14ac:dyDescent="0.2">
      <c r="A32" s="12" t="s">
        <v>43</v>
      </c>
      <c r="B32" s="13" t="str">
        <f t="shared" si="0"/>
        <v>8700-01013</v>
      </c>
      <c r="C32" s="13" t="str">
        <f t="shared" si="1"/>
        <v>8700</v>
      </c>
      <c r="D32" s="14">
        <v>0</v>
      </c>
      <c r="E32" s="14">
        <v>1446.12</v>
      </c>
      <c r="F32" s="14">
        <v>406.73</v>
      </c>
      <c r="G32" s="14">
        <v>316.33999999999997</v>
      </c>
      <c r="H32" s="14">
        <v>632.69000000000005</v>
      </c>
      <c r="I32" s="14">
        <v>813.45</v>
      </c>
      <c r="J32" s="14">
        <v>135.59</v>
      </c>
      <c r="K32" s="14">
        <v>1129.82</v>
      </c>
      <c r="L32" s="14">
        <v>271.14999999999998</v>
      </c>
      <c r="M32" s="14">
        <v>361.54</v>
      </c>
      <c r="N32" s="14">
        <v>271.14999999999998</v>
      </c>
      <c r="O32" s="14">
        <v>813.46</v>
      </c>
      <c r="P32" s="14">
        <v>983.37</v>
      </c>
      <c r="Q32" s="14">
        <v>235</v>
      </c>
      <c r="R32" s="14">
        <v>282</v>
      </c>
      <c r="S32" s="14">
        <v>1480.47</v>
      </c>
      <c r="T32" s="14">
        <v>542.85</v>
      </c>
      <c r="U32" s="14">
        <v>1184.4000000000001</v>
      </c>
      <c r="V32" s="14">
        <v>690.9</v>
      </c>
      <c r="W32" s="14">
        <v>296.10000000000002</v>
      </c>
      <c r="X32" s="14">
        <v>49.35</v>
      </c>
      <c r="Y32" s="14">
        <v>98.7</v>
      </c>
      <c r="Z32" s="14">
        <v>1135.04</v>
      </c>
      <c r="AA32" s="14">
        <v>3158.36</v>
      </c>
      <c r="AB32" s="14">
        <v>1474.38</v>
      </c>
      <c r="AC32" s="14">
        <v>1026.47</v>
      </c>
      <c r="AD32" s="14">
        <v>0</v>
      </c>
      <c r="AE32" s="14">
        <v>256.63</v>
      </c>
      <c r="AF32" s="14">
        <v>51.33</v>
      </c>
      <c r="AG32" s="14">
        <v>205.3</v>
      </c>
      <c r="AH32" s="14">
        <v>1129.1400000000001</v>
      </c>
      <c r="AI32" s="14">
        <v>667.2</v>
      </c>
      <c r="AJ32" s="14">
        <v>307.94</v>
      </c>
      <c r="AK32" s="14">
        <v>307.94</v>
      </c>
      <c r="AL32" s="14">
        <v>0</v>
      </c>
      <c r="AM32" s="14">
        <v>205.3</v>
      </c>
      <c r="AN32" s="14">
        <v>421.37</v>
      </c>
      <c r="AO32" s="14">
        <v>212.48</v>
      </c>
      <c r="AP32" s="14">
        <v>1699.84</v>
      </c>
      <c r="AQ32" s="14">
        <v>1859.2</v>
      </c>
      <c r="AR32" s="14">
        <v>1221.76</v>
      </c>
      <c r="AS32" s="14">
        <v>1328</v>
      </c>
      <c r="AT32" s="14">
        <v>159.36000000000001</v>
      </c>
      <c r="AU32" s="14">
        <v>159.36000000000001</v>
      </c>
      <c r="AV32" s="14">
        <v>0</v>
      </c>
      <c r="AW32" s="14">
        <v>212.48</v>
      </c>
      <c r="AX32" s="14">
        <v>0</v>
      </c>
      <c r="AY32" s="14">
        <v>0</v>
      </c>
    </row>
    <row r="33" spans="1:51" x14ac:dyDescent="0.2">
      <c r="A33" s="12" t="s">
        <v>44</v>
      </c>
      <c r="B33" s="13" t="str">
        <f t="shared" si="0"/>
        <v>8700-01014</v>
      </c>
      <c r="C33" s="13" t="str">
        <f t="shared" si="1"/>
        <v>8700</v>
      </c>
      <c r="D33" s="14">
        <v>-1446.13</v>
      </c>
      <c r="E33" s="14">
        <v>2135.11</v>
      </c>
      <c r="F33" s="14">
        <v>-1400.94</v>
      </c>
      <c r="G33" s="14">
        <v>-451.93</v>
      </c>
      <c r="H33" s="14">
        <v>-1400.97</v>
      </c>
      <c r="I33" s="14">
        <v>-361.53</v>
      </c>
      <c r="J33" s="14">
        <v>-1400.98</v>
      </c>
      <c r="K33" s="14">
        <v>-1852.87</v>
      </c>
      <c r="L33" s="14">
        <v>-4654.7299999999996</v>
      </c>
      <c r="M33" s="14">
        <v>-2124.0300000000002</v>
      </c>
      <c r="N33" s="14">
        <v>7317.61</v>
      </c>
      <c r="O33" s="14">
        <v>-1220.21</v>
      </c>
      <c r="P33" s="14">
        <v>-1259.96</v>
      </c>
      <c r="Q33" s="14">
        <v>117.53</v>
      </c>
      <c r="R33" s="14">
        <v>-517</v>
      </c>
      <c r="S33" s="14">
        <v>-1776.57</v>
      </c>
      <c r="T33" s="14">
        <v>-2368.7800000000002</v>
      </c>
      <c r="U33" s="14">
        <v>-5231.08</v>
      </c>
      <c r="V33" s="14">
        <v>2282.0300000000002</v>
      </c>
      <c r="W33" s="14">
        <v>-2516.81</v>
      </c>
      <c r="X33" s="14">
        <v>-49.35</v>
      </c>
      <c r="Y33" s="14">
        <v>-1097.42</v>
      </c>
      <c r="Z33" s="14">
        <v>4484.43</v>
      </c>
      <c r="AA33" s="14">
        <v>-3849.25</v>
      </c>
      <c r="AB33" s="14">
        <v>-3162.15</v>
      </c>
      <c r="AC33" s="14">
        <v>-363.21</v>
      </c>
      <c r="AD33" s="14">
        <v>254.61</v>
      </c>
      <c r="AE33" s="14">
        <v>-923.86</v>
      </c>
      <c r="AF33" s="14">
        <v>1894.66</v>
      </c>
      <c r="AG33" s="14">
        <v>-1847.69</v>
      </c>
      <c r="AH33" s="14">
        <v>-410.6</v>
      </c>
      <c r="AI33" s="14">
        <v>-1591.05</v>
      </c>
      <c r="AJ33" s="14">
        <v>-975.16</v>
      </c>
      <c r="AK33" s="14">
        <v>-821.2</v>
      </c>
      <c r="AL33" s="14">
        <v>-667.21</v>
      </c>
      <c r="AM33" s="14">
        <v>-2542.71</v>
      </c>
      <c r="AN33" s="14">
        <v>-996.71</v>
      </c>
      <c r="AO33" s="14">
        <v>-212.48</v>
      </c>
      <c r="AP33" s="14">
        <v>-1912.32</v>
      </c>
      <c r="AQ33" s="14">
        <v>-1859.2</v>
      </c>
      <c r="AR33" s="14">
        <v>-1752.96</v>
      </c>
      <c r="AS33" s="14">
        <v>-1699.84</v>
      </c>
      <c r="AT33" s="14">
        <v>-1540.48</v>
      </c>
      <c r="AU33" s="14">
        <v>-1062.4000000000001</v>
      </c>
      <c r="AV33" s="14">
        <v>584.32000000000005</v>
      </c>
      <c r="AW33" s="14">
        <v>-531.20000000000005</v>
      </c>
      <c r="AX33" s="14">
        <v>424.96</v>
      </c>
      <c r="AY33" s="14">
        <v>0</v>
      </c>
    </row>
    <row r="34" spans="1:51" x14ac:dyDescent="0.2">
      <c r="A34" s="12" t="s">
        <v>45</v>
      </c>
      <c r="B34" s="13" t="str">
        <f t="shared" si="0"/>
        <v>8560-01014</v>
      </c>
      <c r="C34" s="13" t="str">
        <f t="shared" si="1"/>
        <v>8560</v>
      </c>
      <c r="D34" s="14">
        <v>0</v>
      </c>
      <c r="E34" s="14">
        <v>-538.15</v>
      </c>
      <c r="F34" s="14">
        <v>-2075.6999999999998</v>
      </c>
      <c r="G34" s="14">
        <v>-1076.29</v>
      </c>
      <c r="H34" s="14">
        <v>0</v>
      </c>
      <c r="I34" s="14">
        <v>-691.9</v>
      </c>
      <c r="J34" s="14">
        <v>-76.88</v>
      </c>
      <c r="K34" s="14">
        <v>-76.88</v>
      </c>
      <c r="L34" s="14">
        <v>0</v>
      </c>
      <c r="M34" s="14">
        <v>-76.88</v>
      </c>
      <c r="N34" s="14">
        <v>0</v>
      </c>
      <c r="O34" s="14">
        <v>0</v>
      </c>
      <c r="P34" s="14">
        <v>-317.35000000000002</v>
      </c>
      <c r="Q34" s="14">
        <v>0</v>
      </c>
      <c r="R34" s="14">
        <v>-1279.26</v>
      </c>
      <c r="S34" s="14">
        <v>-959.43</v>
      </c>
      <c r="T34" s="14">
        <v>0</v>
      </c>
      <c r="U34" s="14">
        <v>-559.67999999999995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-79.959999999999994</v>
      </c>
      <c r="AB34" s="14">
        <v>-162.31</v>
      </c>
      <c r="AC34" s="14">
        <v>-82.35</v>
      </c>
      <c r="AD34" s="14">
        <v>0</v>
      </c>
      <c r="AE34" s="14">
        <v>0</v>
      </c>
      <c r="AF34" s="14">
        <v>0</v>
      </c>
      <c r="AG34" s="14">
        <v>-82.35</v>
      </c>
      <c r="AH34" s="14">
        <v>0</v>
      </c>
      <c r="AI34" s="14">
        <v>0</v>
      </c>
      <c r="AJ34" s="14">
        <v>0</v>
      </c>
      <c r="AK34" s="14">
        <v>-923.83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-371.84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-84.82</v>
      </c>
    </row>
    <row r="35" spans="1:51" x14ac:dyDescent="0.2">
      <c r="A35" s="15" t="s">
        <v>46</v>
      </c>
      <c r="B35" s="13"/>
      <c r="C35" s="13" t="str">
        <f t="shared" si="1"/>
        <v/>
      </c>
      <c r="D35" s="16">
        <f>SUM(D7:D34)</f>
        <v>174849.58999999991</v>
      </c>
      <c r="E35" s="16">
        <f t="shared" ref="E35:AY35" si="2">SUM(E7:E34)</f>
        <v>155277.10000000003</v>
      </c>
      <c r="F35" s="16">
        <f t="shared" si="2"/>
        <v>184374.71000000008</v>
      </c>
      <c r="G35" s="16">
        <f t="shared" si="2"/>
        <v>175106.19000000003</v>
      </c>
      <c r="H35" s="16">
        <f t="shared" si="2"/>
        <v>153723.88</v>
      </c>
      <c r="I35" s="16">
        <f t="shared" si="2"/>
        <v>164694.49000000005</v>
      </c>
      <c r="J35" s="16">
        <f t="shared" si="2"/>
        <v>172646.97999999998</v>
      </c>
      <c r="K35" s="16">
        <f t="shared" si="2"/>
        <v>174029.79000000004</v>
      </c>
      <c r="L35" s="16">
        <f t="shared" si="2"/>
        <v>144654.61999999997</v>
      </c>
      <c r="M35" s="16">
        <f t="shared" si="2"/>
        <v>174406.26</v>
      </c>
      <c r="N35" s="16">
        <f t="shared" si="2"/>
        <v>164488.7300000001</v>
      </c>
      <c r="O35" s="16">
        <f t="shared" si="2"/>
        <v>177321.01999999996</v>
      </c>
      <c r="P35" s="16">
        <f t="shared" si="2"/>
        <v>202174.12000000008</v>
      </c>
      <c r="Q35" s="16">
        <f t="shared" si="2"/>
        <v>163959.36000000002</v>
      </c>
      <c r="R35" s="16">
        <f t="shared" si="2"/>
        <v>213298.40999999997</v>
      </c>
      <c r="S35" s="16">
        <f t="shared" si="2"/>
        <v>186226.68000000002</v>
      </c>
      <c r="T35" s="16">
        <f t="shared" si="2"/>
        <v>163682.66000000006</v>
      </c>
      <c r="U35" s="16">
        <f t="shared" si="2"/>
        <v>185568.13999999998</v>
      </c>
      <c r="V35" s="16">
        <f t="shared" si="2"/>
        <v>187482.27000000002</v>
      </c>
      <c r="W35" s="16">
        <f t="shared" si="2"/>
        <v>172695.21</v>
      </c>
      <c r="X35" s="16">
        <f t="shared" si="2"/>
        <v>173404.06</v>
      </c>
      <c r="Y35" s="16">
        <f t="shared" si="2"/>
        <v>189159.64000000007</v>
      </c>
      <c r="Z35" s="16">
        <f t="shared" si="2"/>
        <v>168852.87999999995</v>
      </c>
      <c r="AA35" s="16">
        <f t="shared" si="2"/>
        <v>177927.51999999996</v>
      </c>
      <c r="AB35" s="16">
        <f t="shared" si="2"/>
        <v>193711.02000000016</v>
      </c>
      <c r="AC35" s="16">
        <f t="shared" si="2"/>
        <v>166487.58999999997</v>
      </c>
      <c r="AD35" s="16">
        <f t="shared" si="2"/>
        <v>210694.09000000014</v>
      </c>
      <c r="AE35" s="16">
        <f t="shared" si="2"/>
        <v>166640.74000000008</v>
      </c>
      <c r="AF35" s="16">
        <f t="shared" si="2"/>
        <v>165566.90000000002</v>
      </c>
      <c r="AG35" s="16">
        <f t="shared" si="2"/>
        <v>186577.72</v>
      </c>
      <c r="AH35" s="16">
        <f t="shared" si="2"/>
        <v>173732.06000000003</v>
      </c>
      <c r="AI35" s="16">
        <f t="shared" si="2"/>
        <v>174491.21999999994</v>
      </c>
      <c r="AJ35" s="16">
        <f t="shared" si="2"/>
        <v>164152.73999999996</v>
      </c>
      <c r="AK35" s="16">
        <f t="shared" si="2"/>
        <v>159793.22</v>
      </c>
      <c r="AL35" s="16">
        <f t="shared" si="2"/>
        <v>174937.55</v>
      </c>
      <c r="AM35" s="16">
        <f t="shared" si="2"/>
        <v>182004.87000000008</v>
      </c>
      <c r="AN35" s="16">
        <f t="shared" si="2"/>
        <v>148808.59000000003</v>
      </c>
      <c r="AO35" s="16">
        <f t="shared" si="2"/>
        <v>175519.28</v>
      </c>
      <c r="AP35" s="16">
        <f t="shared" si="2"/>
        <v>267229.40000000002</v>
      </c>
      <c r="AQ35" s="16">
        <f t="shared" si="2"/>
        <v>242451.69000000006</v>
      </c>
      <c r="AR35" s="16">
        <f t="shared" si="2"/>
        <v>214517.43999999997</v>
      </c>
      <c r="AS35" s="16">
        <f t="shared" si="2"/>
        <v>250798.12000000017</v>
      </c>
      <c r="AT35" s="16">
        <f t="shared" si="2"/>
        <v>200205.07999999996</v>
      </c>
      <c r="AU35" s="16">
        <f t="shared" si="2"/>
        <v>246382.81999999995</v>
      </c>
      <c r="AV35" s="16">
        <f t="shared" si="2"/>
        <v>216682.81999999995</v>
      </c>
      <c r="AW35" s="16">
        <f t="shared" si="2"/>
        <v>221030.53000000009</v>
      </c>
      <c r="AX35" s="16">
        <f t="shared" si="2"/>
        <v>235641.79000000004</v>
      </c>
      <c r="AY35" s="16">
        <f t="shared" si="2"/>
        <v>223579.81</v>
      </c>
    </row>
    <row r="36" spans="1:51" x14ac:dyDescent="0.2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x14ac:dyDescent="0.2">
      <c r="A37" s="12" t="s">
        <v>47</v>
      </c>
      <c r="B37" s="13" t="str">
        <f t="shared" si="0"/>
        <v>9260-01202</v>
      </c>
      <c r="C37" s="13" t="str">
        <f t="shared" si="1"/>
        <v>9260</v>
      </c>
      <c r="D37" s="14">
        <v>19233.449999999997</v>
      </c>
      <c r="E37" s="14">
        <v>16862.199999999997</v>
      </c>
      <c r="F37" s="14">
        <v>18041.47</v>
      </c>
      <c r="G37" s="14">
        <v>19108.489999999998</v>
      </c>
      <c r="H37" s="14">
        <v>16840.039999999997</v>
      </c>
      <c r="I37" s="14">
        <v>17895.850000000002</v>
      </c>
      <c r="J37" s="14">
        <v>18967.79</v>
      </c>
      <c r="K37" s="14">
        <v>19010.550000000003</v>
      </c>
      <c r="L37" s="14">
        <v>17697.32</v>
      </c>
      <c r="M37" s="14">
        <v>19136.46</v>
      </c>
      <c r="N37" s="14">
        <v>18063.93</v>
      </c>
      <c r="O37" s="14">
        <v>19105.699999999997</v>
      </c>
      <c r="P37" s="14">
        <v>17476</v>
      </c>
      <c r="Q37" s="14">
        <v>14244.009999999998</v>
      </c>
      <c r="R37" s="14">
        <v>16586.439999999999</v>
      </c>
      <c r="S37" s="14">
        <v>15989.460000000001</v>
      </c>
      <c r="T37" s="14">
        <v>14193.160000000003</v>
      </c>
      <c r="U37" s="14">
        <v>15607.63</v>
      </c>
      <c r="V37" s="14">
        <v>16250.849999999999</v>
      </c>
      <c r="W37" s="14">
        <v>14998.72</v>
      </c>
      <c r="X37" s="14">
        <v>15618.31</v>
      </c>
      <c r="Y37" s="14">
        <v>16448.309999999998</v>
      </c>
      <c r="Z37" s="14">
        <v>14591.449999999999</v>
      </c>
      <c r="AA37" s="14">
        <v>15631.84</v>
      </c>
      <c r="AB37" s="14">
        <v>16902.54</v>
      </c>
      <c r="AC37" s="14">
        <v>14553.320000000002</v>
      </c>
      <c r="AD37" s="14">
        <v>16341.649999999998</v>
      </c>
      <c r="AE37" s="14">
        <v>14641.780000000002</v>
      </c>
      <c r="AF37" s="14">
        <v>14565.359999999997</v>
      </c>
      <c r="AG37" s="14">
        <v>15395.899999999998</v>
      </c>
      <c r="AH37" s="14">
        <v>15189.059999999996</v>
      </c>
      <c r="AI37" s="14">
        <v>15296.54</v>
      </c>
      <c r="AJ37" s="14">
        <v>15127.189999999999</v>
      </c>
      <c r="AK37" s="14">
        <v>14034.710000000001</v>
      </c>
      <c r="AL37" s="14">
        <v>15394.509999999998</v>
      </c>
      <c r="AM37" s="14">
        <v>14950.71</v>
      </c>
      <c r="AN37" s="14">
        <v>13087.03</v>
      </c>
      <c r="AO37" s="14">
        <v>13323.320000000003</v>
      </c>
      <c r="AP37" s="14">
        <v>18037.480000000003</v>
      </c>
      <c r="AQ37" s="14">
        <v>17250.89</v>
      </c>
      <c r="AR37" s="14">
        <v>15279.89</v>
      </c>
      <c r="AS37" s="14">
        <v>17834.620000000003</v>
      </c>
      <c r="AT37" s="14">
        <v>14323.509999999998</v>
      </c>
      <c r="AU37" s="14">
        <v>17621.149999999998</v>
      </c>
      <c r="AV37" s="14">
        <v>15565.429999999998</v>
      </c>
      <c r="AW37" s="14">
        <v>15807.8</v>
      </c>
      <c r="AX37" s="14">
        <v>16927.55</v>
      </c>
      <c r="AY37" s="14">
        <v>16050.659999999996</v>
      </c>
    </row>
    <row r="38" spans="1:51" x14ac:dyDescent="0.2">
      <c r="A38" s="12" t="s">
        <v>48</v>
      </c>
      <c r="B38" s="13" t="str">
        <f t="shared" si="0"/>
        <v>9260-01203</v>
      </c>
      <c r="C38" s="13" t="str">
        <f t="shared" si="1"/>
        <v>9260</v>
      </c>
      <c r="D38" s="14">
        <v>31298.09</v>
      </c>
      <c r="E38" s="14">
        <v>27439.43</v>
      </c>
      <c r="F38" s="14">
        <v>29358.43</v>
      </c>
      <c r="G38" s="14">
        <v>31094.719999999998</v>
      </c>
      <c r="H38" s="14">
        <v>27403.329999999994</v>
      </c>
      <c r="I38" s="14">
        <v>29121.429999999997</v>
      </c>
      <c r="J38" s="14">
        <v>30865.78</v>
      </c>
      <c r="K38" s="14">
        <v>30935.32</v>
      </c>
      <c r="L38" s="14">
        <v>28798.35</v>
      </c>
      <c r="M38" s="14">
        <v>31140.250000000004</v>
      </c>
      <c r="N38" s="14">
        <v>29394.960000000003</v>
      </c>
      <c r="O38" s="14">
        <v>31090.21</v>
      </c>
      <c r="P38" s="14">
        <v>26515.289999999997</v>
      </c>
      <c r="Q38" s="14">
        <v>21611.620000000003</v>
      </c>
      <c r="R38" s="14">
        <v>25165.599999999999</v>
      </c>
      <c r="S38" s="14">
        <v>24259.87</v>
      </c>
      <c r="T38" s="14">
        <v>21534.449999999997</v>
      </c>
      <c r="U38" s="14">
        <v>23680.530000000002</v>
      </c>
      <c r="V38" s="14">
        <v>24656.460000000006</v>
      </c>
      <c r="W38" s="14">
        <v>22756.68</v>
      </c>
      <c r="X38" s="14">
        <v>23696.720000000005</v>
      </c>
      <c r="Y38" s="14">
        <v>24956.01</v>
      </c>
      <c r="Z38" s="14">
        <v>22138.759999999991</v>
      </c>
      <c r="AA38" s="14">
        <v>23717.250000000004</v>
      </c>
      <c r="AB38" s="14">
        <v>10372.01</v>
      </c>
      <c r="AC38" s="14">
        <v>8930.4499999999989</v>
      </c>
      <c r="AD38" s="14">
        <v>10027.810000000001</v>
      </c>
      <c r="AE38" s="14">
        <v>8984.7400000000016</v>
      </c>
      <c r="AF38" s="14">
        <v>8937.86</v>
      </c>
      <c r="AG38" s="14">
        <v>9447.4599999999991</v>
      </c>
      <c r="AH38" s="14">
        <v>9320.57</v>
      </c>
      <c r="AI38" s="14">
        <v>9386.4900000000016</v>
      </c>
      <c r="AJ38" s="14">
        <v>9282.6</v>
      </c>
      <c r="AK38" s="14">
        <v>8612.24</v>
      </c>
      <c r="AL38" s="14">
        <v>9446.630000000001</v>
      </c>
      <c r="AM38" s="14">
        <v>9174.3000000000011</v>
      </c>
      <c r="AN38" s="14">
        <v>8609.869999999999</v>
      </c>
      <c r="AO38" s="14">
        <v>8765.36</v>
      </c>
      <c r="AP38" s="14">
        <v>11999.060000000001</v>
      </c>
      <c r="AQ38" s="14">
        <v>11447.930000000002</v>
      </c>
      <c r="AR38" s="14">
        <v>10141.34</v>
      </c>
      <c r="AS38" s="14">
        <v>11840.619999999999</v>
      </c>
      <c r="AT38" s="14">
        <v>9507.32</v>
      </c>
      <c r="AU38" s="14">
        <v>11697.029999999999</v>
      </c>
      <c r="AV38" s="14">
        <v>10326.51</v>
      </c>
      <c r="AW38" s="14">
        <v>10492.82</v>
      </c>
      <c r="AX38" s="14">
        <v>11230.16</v>
      </c>
      <c r="AY38" s="14">
        <v>10648.850000000002</v>
      </c>
    </row>
    <row r="39" spans="1:51" x14ac:dyDescent="0.2">
      <c r="A39" s="12" t="s">
        <v>49</v>
      </c>
      <c r="B39" s="13" t="str">
        <f t="shared" si="0"/>
        <v>9260-01206</v>
      </c>
      <c r="C39" s="13" t="str">
        <f t="shared" si="1"/>
        <v>9260</v>
      </c>
      <c r="D39" s="14">
        <v>-6515.57</v>
      </c>
      <c r="E39" s="14">
        <v>6783.94</v>
      </c>
      <c r="F39" s="14">
        <v>3302.94</v>
      </c>
      <c r="G39" s="14">
        <v>-8237.1299999999992</v>
      </c>
      <c r="H39" s="14">
        <v>8364.11</v>
      </c>
      <c r="I39" s="14">
        <v>12793.26</v>
      </c>
      <c r="J39" s="14">
        <v>9562.7800000000007</v>
      </c>
      <c r="K39" s="14">
        <v>-18707.54</v>
      </c>
      <c r="L39" s="14">
        <v>9408.75</v>
      </c>
      <c r="M39" s="14">
        <v>3732.74</v>
      </c>
      <c r="N39" s="14">
        <v>8364.75</v>
      </c>
      <c r="O39" s="14">
        <v>6092.46</v>
      </c>
      <c r="P39" s="14">
        <v>-19987.37</v>
      </c>
      <c r="Q39" s="14">
        <v>5416.98</v>
      </c>
      <c r="R39" s="14">
        <v>4467.66</v>
      </c>
      <c r="S39" s="14">
        <v>3678.98</v>
      </c>
      <c r="T39" s="14">
        <v>10328.06</v>
      </c>
      <c r="U39" s="14">
        <v>1404.86</v>
      </c>
      <c r="V39" s="14">
        <v>2279.44</v>
      </c>
      <c r="W39" s="14">
        <v>4409.09</v>
      </c>
      <c r="X39" s="14">
        <v>-596.47</v>
      </c>
      <c r="Y39" s="14">
        <v>-2255.41</v>
      </c>
      <c r="Z39" s="14">
        <v>2971.39</v>
      </c>
      <c r="AA39" s="14">
        <v>-85.12</v>
      </c>
      <c r="AB39" s="14">
        <v>-14922.98</v>
      </c>
      <c r="AC39" s="14">
        <v>-7895.84</v>
      </c>
      <c r="AD39" s="14">
        <v>-14880.93</v>
      </c>
      <c r="AE39" s="14">
        <v>-6042.37</v>
      </c>
      <c r="AF39" s="14">
        <v>-7411.62</v>
      </c>
      <c r="AG39" s="14">
        <v>-13744.97</v>
      </c>
      <c r="AH39" s="14">
        <v>-7209.86</v>
      </c>
      <c r="AI39" s="14">
        <v>-8000.43</v>
      </c>
      <c r="AJ39" s="14">
        <v>-8477.9599999999991</v>
      </c>
      <c r="AK39" s="14">
        <v>-6481.51</v>
      </c>
      <c r="AL39" s="14">
        <v>-13020.57</v>
      </c>
      <c r="AM39" s="14">
        <v>-10688.77</v>
      </c>
      <c r="AN39" s="14">
        <v>8748.25</v>
      </c>
      <c r="AO39" s="14">
        <v>-3681.33</v>
      </c>
      <c r="AP39" s="14">
        <v>132.79</v>
      </c>
      <c r="AQ39" s="14">
        <v>2277.4899999999998</v>
      </c>
      <c r="AR39" s="14">
        <v>10578.17</v>
      </c>
      <c r="AS39" s="14">
        <v>1139.8499999999999</v>
      </c>
      <c r="AT39" s="14">
        <v>12313.42</v>
      </c>
      <c r="AU39" s="14">
        <v>1069.6199999999999</v>
      </c>
      <c r="AV39" s="14">
        <v>5126.13</v>
      </c>
      <c r="AW39" s="14">
        <v>8020.16</v>
      </c>
      <c r="AX39" s="14">
        <v>401.93</v>
      </c>
      <c r="AY39" s="14">
        <v>3601.61</v>
      </c>
    </row>
    <row r="40" spans="1:51" x14ac:dyDescent="0.2">
      <c r="A40" s="12" t="s">
        <v>50</v>
      </c>
      <c r="B40" s="13" t="str">
        <f t="shared" si="0"/>
        <v>9260-01207</v>
      </c>
      <c r="C40" s="13" t="str">
        <f t="shared" si="1"/>
        <v>9260</v>
      </c>
      <c r="D40" s="14">
        <v>-56833.35</v>
      </c>
      <c r="E40" s="14">
        <v>-38680.01</v>
      </c>
      <c r="F40" s="14">
        <v>-43130.39</v>
      </c>
      <c r="G40" s="14">
        <v>-64724.5</v>
      </c>
      <c r="H40" s="14">
        <v>-37981.5</v>
      </c>
      <c r="I40" s="14">
        <v>-27144.33</v>
      </c>
      <c r="J40" s="14">
        <v>-34651.26</v>
      </c>
      <c r="K40" s="14">
        <v>-67879.23</v>
      </c>
      <c r="L40" s="14">
        <v>-29765.84</v>
      </c>
      <c r="M40" s="14">
        <v>-42498.78</v>
      </c>
      <c r="N40" s="14">
        <v>-30792.34</v>
      </c>
      <c r="O40" s="14">
        <v>-37197.730000000003</v>
      </c>
      <c r="P40" s="14">
        <v>-66790.570000000007</v>
      </c>
      <c r="Q40" s="14">
        <v>-35410.910000000003</v>
      </c>
      <c r="R40" s="14">
        <v>-40460.03</v>
      </c>
      <c r="S40" s="14">
        <v>-40784.74</v>
      </c>
      <c r="T40" s="14">
        <v>-25826.1</v>
      </c>
      <c r="U40" s="14">
        <v>-47037.14</v>
      </c>
      <c r="V40" s="14">
        <v>-37202.26</v>
      </c>
      <c r="W40" s="14">
        <v>-36618.910000000003</v>
      </c>
      <c r="X40" s="14">
        <v>-40016.160000000003</v>
      </c>
      <c r="Y40" s="14">
        <v>-44505.94</v>
      </c>
      <c r="Z40" s="14">
        <v>-33537.75</v>
      </c>
      <c r="AA40" s="14">
        <v>-38952.15</v>
      </c>
      <c r="AB40" s="14">
        <v>-18230.54</v>
      </c>
      <c r="AC40" s="14">
        <v>-14252.76</v>
      </c>
      <c r="AD40" s="14">
        <v>-18336.939999999999</v>
      </c>
      <c r="AE40" s="14">
        <v>-13273.77</v>
      </c>
      <c r="AF40" s="14">
        <v>-13789.22</v>
      </c>
      <c r="AG40" s="14">
        <v>-17553.259999999998</v>
      </c>
      <c r="AH40" s="14">
        <v>-14512.99</v>
      </c>
      <c r="AI40" s="14">
        <v>-14751.62</v>
      </c>
      <c r="AJ40" s="14">
        <v>-15101.69</v>
      </c>
      <c r="AK40" s="14">
        <v>-13019.31</v>
      </c>
      <c r="AL40" s="14">
        <v>-16595.330000000002</v>
      </c>
      <c r="AM40" s="14">
        <v>-15440.3</v>
      </c>
      <c r="AN40" s="14">
        <v>-30405.11</v>
      </c>
      <c r="AO40" s="14">
        <v>-52955.14</v>
      </c>
      <c r="AP40" s="14">
        <v>-45218.46</v>
      </c>
      <c r="AQ40" s="14">
        <v>-42631.01</v>
      </c>
      <c r="AR40" s="14">
        <v>-36402.43</v>
      </c>
      <c r="AS40" s="14">
        <v>-43446.44</v>
      </c>
      <c r="AT40" s="14">
        <v>-36517.800000000003</v>
      </c>
      <c r="AU40" s="14">
        <v>-43804.59</v>
      </c>
      <c r="AV40" s="14">
        <v>-39354.74</v>
      </c>
      <c r="AW40" s="14">
        <v>-36275.81</v>
      </c>
      <c r="AX40" s="14">
        <v>-41152.239999999998</v>
      </c>
      <c r="AY40" s="14">
        <v>-39883.99</v>
      </c>
    </row>
    <row r="41" spans="1:51" x14ac:dyDescent="0.2">
      <c r="A41" s="12" t="s">
        <v>51</v>
      </c>
      <c r="B41" s="13" t="str">
        <f t="shared" si="0"/>
        <v>9250-01208</v>
      </c>
      <c r="C41" s="13" t="str">
        <f t="shared" si="1"/>
        <v>9250</v>
      </c>
      <c r="D41" s="14">
        <v>743.2</v>
      </c>
      <c r="E41" s="14">
        <v>67.930000000000007</v>
      </c>
      <c r="F41" s="14">
        <v>-660.34</v>
      </c>
      <c r="G41" s="14">
        <v>-3603.77</v>
      </c>
      <c r="H41" s="14">
        <v>492.57</v>
      </c>
      <c r="I41" s="14">
        <v>1667.03</v>
      </c>
      <c r="J41" s="14">
        <v>682</v>
      </c>
      <c r="K41" s="14">
        <v>-6096.52</v>
      </c>
      <c r="L41" s="14">
        <v>1005.41</v>
      </c>
      <c r="M41" s="14">
        <v>-585.11</v>
      </c>
      <c r="N41" s="14">
        <v>678.38</v>
      </c>
      <c r="O41" s="14">
        <v>58.15</v>
      </c>
      <c r="P41" s="14">
        <v>-3127.39</v>
      </c>
      <c r="Q41" s="14">
        <v>-5554.39</v>
      </c>
      <c r="R41" s="14">
        <v>-3286.57</v>
      </c>
      <c r="S41" s="14">
        <v>-97926.720000000001</v>
      </c>
      <c r="T41" s="14">
        <v>-347.91</v>
      </c>
      <c r="U41" s="14">
        <v>-6710.01</v>
      </c>
      <c r="V41" s="14">
        <v>-12651.3</v>
      </c>
      <c r="W41" s="14">
        <v>-2548.56</v>
      </c>
      <c r="X41" s="14">
        <v>-2978.6</v>
      </c>
      <c r="Y41" s="14">
        <v>-4269.17</v>
      </c>
      <c r="Z41" s="14">
        <v>47458.95</v>
      </c>
      <c r="AA41" s="14">
        <v>-3394.07</v>
      </c>
      <c r="AB41" s="14">
        <v>-6969.53</v>
      </c>
      <c r="AC41" s="14">
        <v>-7429.28</v>
      </c>
      <c r="AD41" s="14">
        <v>-8195.6200000000008</v>
      </c>
      <c r="AE41" s="14">
        <v>28182.9</v>
      </c>
      <c r="AF41" s="14">
        <v>25135.75</v>
      </c>
      <c r="AG41" s="14">
        <v>-4664.3100000000004</v>
      </c>
      <c r="AH41" s="14">
        <v>-3067.55</v>
      </c>
      <c r="AI41" s="14">
        <v>37467.06</v>
      </c>
      <c r="AJ41" s="14">
        <v>-3280.55</v>
      </c>
      <c r="AK41" s="14">
        <v>-1743.72</v>
      </c>
      <c r="AL41" s="14">
        <v>-4787.38</v>
      </c>
      <c r="AM41" s="14">
        <v>164.96</v>
      </c>
      <c r="AN41" s="14">
        <v>-2124</v>
      </c>
      <c r="AO41" s="14">
        <v>-6684.41</v>
      </c>
      <c r="AP41" s="14">
        <v>-59747.14</v>
      </c>
      <c r="AQ41" s="14">
        <v>-6064.67</v>
      </c>
      <c r="AR41" s="14">
        <v>3675.47</v>
      </c>
      <c r="AS41" s="14">
        <v>-5627.04</v>
      </c>
      <c r="AT41" s="14">
        <v>-3033.53</v>
      </c>
      <c r="AU41" s="14">
        <v>-6639.33</v>
      </c>
      <c r="AV41" s="14">
        <v>-19804.36</v>
      </c>
      <c r="AW41" s="14">
        <v>-3454.42</v>
      </c>
      <c r="AX41" s="14">
        <v>3725.02</v>
      </c>
      <c r="AY41" s="14">
        <v>-28338.51</v>
      </c>
    </row>
    <row r="42" spans="1:51" x14ac:dyDescent="0.2">
      <c r="A42" s="12" t="s">
        <v>52</v>
      </c>
      <c r="B42" s="13" t="str">
        <f t="shared" si="0"/>
        <v>9250-01221</v>
      </c>
      <c r="C42" s="13" t="str">
        <f t="shared" si="1"/>
        <v>9250</v>
      </c>
      <c r="D42" s="14">
        <v>27875.86</v>
      </c>
      <c r="E42" s="14">
        <v>25924.29</v>
      </c>
      <c r="F42" s="14">
        <v>26288</v>
      </c>
      <c r="G42" s="14">
        <v>30955.07</v>
      </c>
      <c r="H42" s="14">
        <v>27020.13</v>
      </c>
      <c r="I42" s="14">
        <v>23758.3</v>
      </c>
      <c r="J42" s="14">
        <v>25571.56</v>
      </c>
      <c r="K42" s="14">
        <v>25666.42</v>
      </c>
      <c r="L42" s="14">
        <v>23147.49</v>
      </c>
      <c r="M42" s="14">
        <v>26431.5</v>
      </c>
      <c r="N42" s="14">
        <v>23231.55</v>
      </c>
      <c r="O42" s="14">
        <v>25176.65</v>
      </c>
      <c r="P42" s="14">
        <v>29021.119999999999</v>
      </c>
      <c r="Q42" s="14">
        <v>24880.35</v>
      </c>
      <c r="R42" s="14">
        <v>26867.18</v>
      </c>
      <c r="S42" s="14">
        <v>27698.61</v>
      </c>
      <c r="T42" s="14">
        <v>22667.599999999999</v>
      </c>
      <c r="U42" s="14">
        <v>30126.27</v>
      </c>
      <c r="V42" s="14">
        <v>24726.04</v>
      </c>
      <c r="W42" s="14">
        <v>24696.240000000002</v>
      </c>
      <c r="X42" s="14">
        <v>24754.6</v>
      </c>
      <c r="Y42" s="14">
        <v>26345.95</v>
      </c>
      <c r="Z42" s="14">
        <v>23053.95</v>
      </c>
      <c r="AA42" s="14">
        <v>24226.79</v>
      </c>
      <c r="AB42" s="14">
        <v>26111.439999999999</v>
      </c>
      <c r="AC42" s="14">
        <v>24779.93</v>
      </c>
      <c r="AD42" s="14">
        <v>25940.01</v>
      </c>
      <c r="AE42" s="14">
        <v>24444.57</v>
      </c>
      <c r="AF42" s="14">
        <v>24265.39</v>
      </c>
      <c r="AG42" s="14">
        <v>25544.14</v>
      </c>
      <c r="AH42" s="14">
        <v>23910.73</v>
      </c>
      <c r="AI42" s="14">
        <v>24067.27</v>
      </c>
      <c r="AJ42" s="14">
        <v>24232.62</v>
      </c>
      <c r="AK42" s="14">
        <v>23281.79</v>
      </c>
      <c r="AL42" s="14">
        <v>24387.84</v>
      </c>
      <c r="AM42" s="14">
        <v>23970.93</v>
      </c>
      <c r="AN42" s="14">
        <v>23359.22</v>
      </c>
      <c r="AO42" s="14">
        <v>25476.49</v>
      </c>
      <c r="AP42" s="14">
        <v>26493.75</v>
      </c>
      <c r="AQ42" s="14">
        <v>24944.13</v>
      </c>
      <c r="AR42" s="14">
        <v>21847.16</v>
      </c>
      <c r="AS42" s="14">
        <v>25354.35</v>
      </c>
      <c r="AT42" s="14">
        <v>22005.93</v>
      </c>
      <c r="AU42" s="14">
        <v>25609.03</v>
      </c>
      <c r="AV42" s="14">
        <v>23280.62</v>
      </c>
      <c r="AW42" s="14">
        <v>21683.9</v>
      </c>
      <c r="AX42" s="14">
        <v>23886.26</v>
      </c>
      <c r="AY42" s="14">
        <v>23469.34</v>
      </c>
    </row>
    <row r="43" spans="1:51" x14ac:dyDescent="0.2">
      <c r="A43" s="12" t="s">
        <v>53</v>
      </c>
      <c r="B43" s="13" t="str">
        <f t="shared" si="0"/>
        <v>9030-01228</v>
      </c>
      <c r="C43" s="13" t="str">
        <f t="shared" si="1"/>
        <v>9030</v>
      </c>
      <c r="D43" s="14">
        <v>794.29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</row>
    <row r="44" spans="1:51" x14ac:dyDescent="0.2">
      <c r="A44" s="12" t="s">
        <v>54</v>
      </c>
      <c r="B44" s="13" t="str">
        <f t="shared" si="0"/>
        <v>9260-01239</v>
      </c>
      <c r="C44" s="13" t="str">
        <f t="shared" si="1"/>
        <v>9260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-9228.76</v>
      </c>
      <c r="AC44" s="14">
        <v>0</v>
      </c>
      <c r="AD44" s="14">
        <v>9228.76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</row>
    <row r="45" spans="1:51" x14ac:dyDescent="0.2">
      <c r="A45" s="12" t="s">
        <v>55</v>
      </c>
      <c r="B45" s="13" t="str">
        <f t="shared" si="0"/>
        <v>9260-01251</v>
      </c>
      <c r="C45" s="13" t="str">
        <f t="shared" si="1"/>
        <v>9260</v>
      </c>
      <c r="D45" s="14">
        <v>33745.970000000008</v>
      </c>
      <c r="E45" s="14">
        <v>29585.510000000002</v>
      </c>
      <c r="F45" s="14">
        <v>31654.639999999996</v>
      </c>
      <c r="G45" s="14">
        <v>33526.710000000006</v>
      </c>
      <c r="H45" s="14">
        <v>29546.590000000004</v>
      </c>
      <c r="I45" s="14">
        <v>31399.059999999998</v>
      </c>
      <c r="J45" s="14">
        <v>33279.860000000008</v>
      </c>
      <c r="K45" s="14">
        <v>33354.850000000006</v>
      </c>
      <c r="L45" s="14">
        <v>31050.739999999994</v>
      </c>
      <c r="M45" s="14">
        <v>33575.800000000003</v>
      </c>
      <c r="N45" s="14">
        <v>31693.980000000003</v>
      </c>
      <c r="O45" s="14">
        <v>33521.81</v>
      </c>
      <c r="P45" s="14">
        <v>35353.719999999994</v>
      </c>
      <c r="Q45" s="14">
        <v>28815.479999999996</v>
      </c>
      <c r="R45" s="14">
        <v>33554.14</v>
      </c>
      <c r="S45" s="14">
        <v>32346.47</v>
      </c>
      <c r="T45" s="14">
        <v>28712.599999999995</v>
      </c>
      <c r="U45" s="14">
        <v>31574.050000000003</v>
      </c>
      <c r="V45" s="14">
        <v>32875.280000000006</v>
      </c>
      <c r="W45" s="14">
        <v>30342.240000000002</v>
      </c>
      <c r="X45" s="14">
        <v>31595.64</v>
      </c>
      <c r="Y45" s="14">
        <v>33274.730000000003</v>
      </c>
      <c r="Z45" s="14">
        <v>29518.359999999997</v>
      </c>
      <c r="AA45" s="14">
        <v>31622.99</v>
      </c>
      <c r="AB45" s="14">
        <v>35725.82</v>
      </c>
      <c r="AC45" s="14">
        <v>30760.459999999995</v>
      </c>
      <c r="AD45" s="14">
        <v>34540.269999999997</v>
      </c>
      <c r="AE45" s="14">
        <v>30947.47</v>
      </c>
      <c r="AF45" s="14">
        <v>30785.89</v>
      </c>
      <c r="AG45" s="14">
        <v>32541.299999999996</v>
      </c>
      <c r="AH45" s="14">
        <v>32104.14</v>
      </c>
      <c r="AI45" s="14">
        <v>32331.259999999995</v>
      </c>
      <c r="AJ45" s="14">
        <v>31973.43</v>
      </c>
      <c r="AK45" s="14">
        <v>29664.260000000006</v>
      </c>
      <c r="AL45" s="14">
        <v>32538.379999999997</v>
      </c>
      <c r="AM45" s="14">
        <v>31600.359999999997</v>
      </c>
      <c r="AN45" s="14">
        <v>33061.920000000006</v>
      </c>
      <c r="AO45" s="14">
        <v>33658.929999999993</v>
      </c>
      <c r="AP45" s="14">
        <v>48118.82</v>
      </c>
      <c r="AQ45" s="14">
        <v>45482.739999999991</v>
      </c>
      <c r="AR45" s="14">
        <v>40313.010000000009</v>
      </c>
      <c r="AS45" s="14">
        <v>47124.76</v>
      </c>
      <c r="AT45" s="14">
        <v>37803.810000000005</v>
      </c>
      <c r="AU45" s="14">
        <v>46524.259999999995</v>
      </c>
      <c r="AV45" s="14">
        <v>40982.630000000005</v>
      </c>
      <c r="AW45" s="14">
        <v>41727.18</v>
      </c>
      <c r="AX45" s="14">
        <v>44568.609999999993</v>
      </c>
      <c r="AY45" s="14">
        <v>42268.280000000006</v>
      </c>
    </row>
    <row r="46" spans="1:51" x14ac:dyDescent="0.2">
      <c r="A46" s="12" t="s">
        <v>56</v>
      </c>
      <c r="B46" s="13" t="str">
        <f t="shared" si="0"/>
        <v>9260-01252</v>
      </c>
      <c r="C46" s="13" t="str">
        <f t="shared" si="1"/>
        <v>9260</v>
      </c>
      <c r="D46" s="14">
        <v>-33082.620000000003</v>
      </c>
      <c r="E46" s="14">
        <v>-56371.3</v>
      </c>
      <c r="F46" s="14">
        <v>-27398.560000000001</v>
      </c>
      <c r="G46" s="14">
        <v>-59033.57</v>
      </c>
      <c r="H46" s="14">
        <v>-41378.42</v>
      </c>
      <c r="I46" s="14">
        <v>-34348.9</v>
      </c>
      <c r="J46" s="14">
        <v>-34798.410000000003</v>
      </c>
      <c r="K46" s="14">
        <v>-43842.34</v>
      </c>
      <c r="L46" s="14">
        <v>-8648.64</v>
      </c>
      <c r="M46" s="14">
        <v>1682.31</v>
      </c>
      <c r="N46" s="14">
        <v>-21840.9</v>
      </c>
      <c r="O46" s="14">
        <v>-20724.75</v>
      </c>
      <c r="P46" s="14">
        <v>-45854.43</v>
      </c>
      <c r="Q46" s="14">
        <v>1878.54</v>
      </c>
      <c r="R46" s="14">
        <v>24577.39</v>
      </c>
      <c r="S46" s="14">
        <v>460.48</v>
      </c>
      <c r="T46" s="14">
        <v>-11569</v>
      </c>
      <c r="U46" s="14">
        <v>-9095.61</v>
      </c>
      <c r="V46" s="14">
        <v>27175.84</v>
      </c>
      <c r="W46" s="14">
        <v>-22492.11</v>
      </c>
      <c r="X46" s="14">
        <v>3244.37</v>
      </c>
      <c r="Y46" s="14">
        <v>21451.26</v>
      </c>
      <c r="Z46" s="14">
        <v>6878.6</v>
      </c>
      <c r="AA46" s="14">
        <v>-8997.84</v>
      </c>
      <c r="AB46" s="14">
        <v>-34938.269999999997</v>
      </c>
      <c r="AC46" s="14">
        <v>-2748.95</v>
      </c>
      <c r="AD46" s="14">
        <v>679.28</v>
      </c>
      <c r="AE46" s="14">
        <v>-26010.33</v>
      </c>
      <c r="AF46" s="14">
        <v>-28525.59</v>
      </c>
      <c r="AG46" s="14">
        <v>-1419.76</v>
      </c>
      <c r="AH46" s="14">
        <v>-51214.47</v>
      </c>
      <c r="AI46" s="14">
        <v>23602.31</v>
      </c>
      <c r="AJ46" s="14">
        <v>435.98</v>
      </c>
      <c r="AK46" s="14">
        <v>-1553.3</v>
      </c>
      <c r="AL46" s="14">
        <v>36498.379999999997</v>
      </c>
      <c r="AM46" s="14">
        <v>-4787.54</v>
      </c>
      <c r="AN46" s="14">
        <v>-12680.77</v>
      </c>
      <c r="AO46" s="14">
        <v>-22787.39</v>
      </c>
      <c r="AP46" s="14">
        <v>11958.16</v>
      </c>
      <c r="AQ46" s="14">
        <v>-2990.18</v>
      </c>
      <c r="AR46" s="14">
        <v>13072.33</v>
      </c>
      <c r="AS46" s="14">
        <v>-18832.55</v>
      </c>
      <c r="AT46" s="14">
        <v>16061.87</v>
      </c>
      <c r="AU46" s="14">
        <v>8489.7900000000009</v>
      </c>
      <c r="AV46" s="14">
        <v>40971.97</v>
      </c>
      <c r="AW46" s="14">
        <v>36566.49</v>
      </c>
      <c r="AX46" s="14">
        <v>-23492.53</v>
      </c>
      <c r="AY46" s="14">
        <v>-62382.66</v>
      </c>
    </row>
    <row r="47" spans="1:51" x14ac:dyDescent="0.2">
      <c r="A47" s="12" t="s">
        <v>57</v>
      </c>
      <c r="B47" s="13" t="str">
        <f t="shared" si="0"/>
        <v>9260-01253</v>
      </c>
      <c r="C47" s="13" t="str">
        <f t="shared" si="1"/>
        <v>9260</v>
      </c>
      <c r="D47" s="14">
        <v>0</v>
      </c>
      <c r="E47" s="14">
        <v>383.96</v>
      </c>
      <c r="F47" s="14">
        <v>480.35</v>
      </c>
      <c r="G47" s="14">
        <v>269.47000000000003</v>
      </c>
      <c r="H47" s="14">
        <v>122.43</v>
      </c>
      <c r="I47" s="14">
        <v>387.98</v>
      </c>
      <c r="J47" s="14">
        <v>41.12</v>
      </c>
      <c r="K47" s="14">
        <v>233.51</v>
      </c>
      <c r="L47" s="14">
        <v>52.47</v>
      </c>
      <c r="M47" s="14">
        <v>84.84</v>
      </c>
      <c r="N47" s="14">
        <v>52.47</v>
      </c>
      <c r="O47" s="14">
        <v>157.4</v>
      </c>
      <c r="P47" s="14">
        <v>229.9</v>
      </c>
      <c r="Q47" s="14">
        <v>41.24</v>
      </c>
      <c r="R47" s="14">
        <v>274</v>
      </c>
      <c r="S47" s="14">
        <v>428.2</v>
      </c>
      <c r="T47" s="14">
        <v>95.27</v>
      </c>
      <c r="U47" s="14">
        <v>306.08</v>
      </c>
      <c r="V47" s="14">
        <v>121.25</v>
      </c>
      <c r="W47" s="14">
        <v>51.96</v>
      </c>
      <c r="X47" s="14">
        <v>8.66</v>
      </c>
      <c r="Y47" s="14">
        <v>17.32</v>
      </c>
      <c r="Z47" s="14">
        <v>199.2</v>
      </c>
      <c r="AA47" s="14">
        <v>568.32000000000005</v>
      </c>
      <c r="AB47" s="14">
        <v>301.38</v>
      </c>
      <c r="AC47" s="14">
        <v>206.57</v>
      </c>
      <c r="AD47" s="14">
        <v>0</v>
      </c>
      <c r="AE47" s="14">
        <v>47.81</v>
      </c>
      <c r="AF47" s="14">
        <v>9.56</v>
      </c>
      <c r="AG47" s="14">
        <v>53.59</v>
      </c>
      <c r="AH47" s="14">
        <v>210.36</v>
      </c>
      <c r="AI47" s="14">
        <v>124.3</v>
      </c>
      <c r="AJ47" s="14">
        <v>57.37</v>
      </c>
      <c r="AK47" s="14">
        <v>57.36</v>
      </c>
      <c r="AL47" s="14">
        <v>0</v>
      </c>
      <c r="AM47" s="14">
        <v>38.25</v>
      </c>
      <c r="AN47" s="14">
        <v>80.95</v>
      </c>
      <c r="AO47" s="14">
        <v>40.82</v>
      </c>
      <c r="AP47" s="14">
        <v>326.54000000000002</v>
      </c>
      <c r="AQ47" s="14">
        <v>357.15</v>
      </c>
      <c r="AR47" s="14">
        <v>234.7</v>
      </c>
      <c r="AS47" s="14">
        <v>255.11</v>
      </c>
      <c r="AT47" s="14">
        <v>30.61</v>
      </c>
      <c r="AU47" s="14">
        <v>30.61</v>
      </c>
      <c r="AV47" s="14">
        <v>0</v>
      </c>
      <c r="AW47" s="14">
        <v>40.82</v>
      </c>
      <c r="AX47" s="14">
        <v>0</v>
      </c>
      <c r="AY47" s="14">
        <v>16.29</v>
      </c>
    </row>
    <row r="48" spans="1:51" x14ac:dyDescent="0.2">
      <c r="A48" s="12" t="s">
        <v>58</v>
      </c>
      <c r="B48" s="13" t="str">
        <f t="shared" si="0"/>
        <v>9260-01257</v>
      </c>
      <c r="C48" s="13" t="str">
        <f t="shared" si="1"/>
        <v>9260</v>
      </c>
      <c r="D48" s="14">
        <v>9791.5700000000015</v>
      </c>
      <c r="E48" s="14">
        <v>8584.4</v>
      </c>
      <c r="F48" s="14">
        <v>9184.7500000000018</v>
      </c>
      <c r="G48" s="14">
        <v>9727.9600000000028</v>
      </c>
      <c r="H48" s="14">
        <v>8573.09</v>
      </c>
      <c r="I48" s="14">
        <v>9110.6099999999988</v>
      </c>
      <c r="J48" s="14">
        <v>9656.33</v>
      </c>
      <c r="K48" s="14">
        <v>9678.0700000000033</v>
      </c>
      <c r="L48" s="14">
        <v>9009.5299999999988</v>
      </c>
      <c r="M48" s="14">
        <v>9742.2000000000007</v>
      </c>
      <c r="N48" s="14">
        <v>9196.1799999999985</v>
      </c>
      <c r="O48" s="14">
        <v>9726.5300000000007</v>
      </c>
      <c r="P48" s="14">
        <v>7834.0899999999983</v>
      </c>
      <c r="Q48" s="14">
        <v>6385.27</v>
      </c>
      <c r="R48" s="14">
        <v>7435.3000000000011</v>
      </c>
      <c r="S48" s="14">
        <v>7167.68</v>
      </c>
      <c r="T48" s="14">
        <v>6362.4800000000005</v>
      </c>
      <c r="U48" s="14">
        <v>6996.5100000000011</v>
      </c>
      <c r="V48" s="14">
        <v>7284.8600000000006</v>
      </c>
      <c r="W48" s="14">
        <v>6723.56</v>
      </c>
      <c r="X48" s="14">
        <v>7001.300000000002</v>
      </c>
      <c r="Y48" s="14">
        <v>7373.3700000000008</v>
      </c>
      <c r="Z48" s="14">
        <v>6540.9900000000007</v>
      </c>
      <c r="AA48" s="14">
        <v>7007.35</v>
      </c>
      <c r="AB48" s="14">
        <v>7875.0299999999988</v>
      </c>
      <c r="AC48" s="14">
        <v>6780.5399999999991</v>
      </c>
      <c r="AD48" s="14">
        <v>7613.7099999999991</v>
      </c>
      <c r="AE48" s="14">
        <v>6821.75</v>
      </c>
      <c r="AF48" s="14">
        <v>6786.119999999999</v>
      </c>
      <c r="AG48" s="14">
        <v>7173.08</v>
      </c>
      <c r="AH48" s="14">
        <v>7076.7300000000005</v>
      </c>
      <c r="AI48" s="14">
        <v>7126.78</v>
      </c>
      <c r="AJ48" s="14">
        <v>7047.8900000000012</v>
      </c>
      <c r="AK48" s="14">
        <v>6538.880000000001</v>
      </c>
      <c r="AL48" s="14">
        <v>7172.4199999999992</v>
      </c>
      <c r="AM48" s="14">
        <v>6965.6699999999983</v>
      </c>
      <c r="AN48" s="14">
        <v>7060.0899999999983</v>
      </c>
      <c r="AO48" s="14">
        <v>7187.5699999999988</v>
      </c>
      <c r="AP48" s="14">
        <v>10045.57</v>
      </c>
      <c r="AQ48" s="14">
        <v>9541.1400000000012</v>
      </c>
      <c r="AR48" s="14">
        <v>8454.32</v>
      </c>
      <c r="AS48" s="14">
        <v>9876.6899999999987</v>
      </c>
      <c r="AT48" s="14">
        <v>7926.8899999999994</v>
      </c>
      <c r="AU48" s="14">
        <v>9753.9600000000009</v>
      </c>
      <c r="AV48" s="14">
        <v>8601.98</v>
      </c>
      <c r="AW48" s="14">
        <v>8749.06</v>
      </c>
      <c r="AX48" s="14">
        <v>9354.66</v>
      </c>
      <c r="AY48" s="14">
        <v>8871.119999999999</v>
      </c>
    </row>
    <row r="49" spans="1:51" x14ac:dyDescent="0.2">
      <c r="A49" s="12" t="s">
        <v>59</v>
      </c>
      <c r="B49" s="13" t="str">
        <f t="shared" si="0"/>
        <v>9260-01258</v>
      </c>
      <c r="C49" s="13" t="str">
        <f t="shared" si="1"/>
        <v>9260</v>
      </c>
      <c r="D49" s="14">
        <v>-19161.39</v>
      </c>
      <c r="E49" s="14">
        <v>-14501.17</v>
      </c>
      <c r="F49" s="14">
        <v>-16399.990000000002</v>
      </c>
      <c r="G49" s="14">
        <v>-19092.349999999999</v>
      </c>
      <c r="H49" s="14">
        <v>-18838.25</v>
      </c>
      <c r="I49" s="14">
        <v>-10734.8</v>
      </c>
      <c r="J49" s="14">
        <v>-16519.509999999998</v>
      </c>
      <c r="K49" s="14">
        <v>-21322.79</v>
      </c>
      <c r="L49" s="14">
        <v>-13992.97</v>
      </c>
      <c r="M49" s="14">
        <v>-12598.15</v>
      </c>
      <c r="N49" s="14">
        <v>-10414.01</v>
      </c>
      <c r="O49" s="14">
        <v>-15813.58</v>
      </c>
      <c r="P49" s="14">
        <v>-5539.7</v>
      </c>
      <c r="Q49" s="14">
        <v>-128.44</v>
      </c>
      <c r="R49" s="14">
        <v>2976.38</v>
      </c>
      <c r="S49" s="14">
        <v>1433.73</v>
      </c>
      <c r="T49" s="14">
        <v>127.04</v>
      </c>
      <c r="U49" s="14">
        <v>1648.16</v>
      </c>
      <c r="V49" s="14">
        <v>-6.86</v>
      </c>
      <c r="W49" s="14">
        <v>-867.09</v>
      </c>
      <c r="X49" s="14">
        <v>-716.42</v>
      </c>
      <c r="Y49" s="14">
        <v>299.54000000000002</v>
      </c>
      <c r="Z49" s="14">
        <v>275.54000000000002</v>
      </c>
      <c r="AA49" s="14">
        <v>1790.96</v>
      </c>
      <c r="AB49" s="14">
        <v>-2100.15</v>
      </c>
      <c r="AC49" s="14">
        <v>-1755.71</v>
      </c>
      <c r="AD49" s="14">
        <v>-903.38</v>
      </c>
      <c r="AE49" s="14">
        <v>-1451.02</v>
      </c>
      <c r="AF49" s="14">
        <v>-555.96</v>
      </c>
      <c r="AG49" s="14">
        <v>-696.56</v>
      </c>
      <c r="AH49" s="14">
        <v>-3684.88</v>
      </c>
      <c r="AI49" s="14">
        <v>-674.76</v>
      </c>
      <c r="AJ49" s="14">
        <v>-1043.21</v>
      </c>
      <c r="AK49" s="14">
        <v>-517.73</v>
      </c>
      <c r="AL49" s="14">
        <v>-2780.56</v>
      </c>
      <c r="AM49" s="14">
        <v>-2075.67</v>
      </c>
      <c r="AN49" s="14">
        <v>-560.57000000000005</v>
      </c>
      <c r="AO49" s="14">
        <v>-1330.68</v>
      </c>
      <c r="AP49" s="14">
        <v>-1329.69</v>
      </c>
      <c r="AQ49" s="14">
        <v>-848.85</v>
      </c>
      <c r="AR49" s="14">
        <v>-433.39</v>
      </c>
      <c r="AS49" s="14">
        <v>-1008.65</v>
      </c>
      <c r="AT49" s="14">
        <v>-235.94</v>
      </c>
      <c r="AU49" s="14">
        <v>-780.19</v>
      </c>
      <c r="AV49" s="14">
        <v>-1023.09</v>
      </c>
      <c r="AW49" s="14">
        <v>-686.79</v>
      </c>
      <c r="AX49" s="14">
        <v>-1627.64</v>
      </c>
      <c r="AY49" s="14">
        <v>-3462.4</v>
      </c>
    </row>
    <row r="50" spans="1:51" x14ac:dyDescent="0.2">
      <c r="A50" s="12" t="s">
        <v>60</v>
      </c>
      <c r="B50" s="13" t="str">
        <f t="shared" si="0"/>
        <v>9260-01259</v>
      </c>
      <c r="C50" s="13" t="str">
        <f t="shared" si="1"/>
        <v>9260</v>
      </c>
      <c r="D50" s="14">
        <v>0</v>
      </c>
      <c r="E50" s="14">
        <v>110.13</v>
      </c>
      <c r="F50" s="14">
        <v>137.77000000000001</v>
      </c>
      <c r="G50" s="14">
        <v>77.290000000000006</v>
      </c>
      <c r="H50" s="14">
        <v>35.11</v>
      </c>
      <c r="I50" s="14">
        <v>111.27</v>
      </c>
      <c r="J50" s="14">
        <v>11.8</v>
      </c>
      <c r="K50" s="14">
        <v>66.97</v>
      </c>
      <c r="L50" s="14">
        <v>15.05</v>
      </c>
      <c r="M50" s="14">
        <v>24.34</v>
      </c>
      <c r="N50" s="14">
        <v>15.05</v>
      </c>
      <c r="O50" s="14">
        <v>45.15</v>
      </c>
      <c r="P50" s="14">
        <v>52.7</v>
      </c>
      <c r="Q50" s="14">
        <v>9.26</v>
      </c>
      <c r="R50" s="14">
        <v>61.51</v>
      </c>
      <c r="S50" s="14">
        <v>96.13</v>
      </c>
      <c r="T50" s="14">
        <v>21.38</v>
      </c>
      <c r="U50" s="14">
        <v>68.72</v>
      </c>
      <c r="V50" s="14">
        <v>27.22</v>
      </c>
      <c r="W50" s="14">
        <v>11.66</v>
      </c>
      <c r="X50" s="14">
        <v>1.94</v>
      </c>
      <c r="Y50" s="14">
        <v>3.89</v>
      </c>
      <c r="Z50" s="14">
        <v>44.73</v>
      </c>
      <c r="AA50" s="14">
        <v>127.59</v>
      </c>
      <c r="AB50" s="14">
        <v>67.099999999999994</v>
      </c>
      <c r="AC50" s="14">
        <v>45.9</v>
      </c>
      <c r="AD50" s="14">
        <v>0</v>
      </c>
      <c r="AE50" s="14">
        <v>10.63</v>
      </c>
      <c r="AF50" s="14">
        <v>2.13</v>
      </c>
      <c r="AG50" s="14">
        <v>11.91</v>
      </c>
      <c r="AH50" s="14">
        <v>46.74</v>
      </c>
      <c r="AI50" s="14">
        <v>27.62</v>
      </c>
      <c r="AJ50" s="14">
        <v>12.75</v>
      </c>
      <c r="AK50" s="14">
        <v>12.74</v>
      </c>
      <c r="AL50" s="14">
        <v>0</v>
      </c>
      <c r="AM50" s="14">
        <v>8.5</v>
      </c>
      <c r="AN50" s="14">
        <v>17.45</v>
      </c>
      <c r="AO50" s="14">
        <v>8.8000000000000007</v>
      </c>
      <c r="AP50" s="14">
        <v>70.37</v>
      </c>
      <c r="AQ50" s="14">
        <v>76.040000000000006</v>
      </c>
      <c r="AR50" s="14">
        <v>49.97</v>
      </c>
      <c r="AS50" s="14">
        <v>54.31</v>
      </c>
      <c r="AT50" s="14">
        <v>6.52</v>
      </c>
      <c r="AU50" s="14">
        <v>6.52</v>
      </c>
      <c r="AV50" s="14">
        <v>0</v>
      </c>
      <c r="AW50" s="14">
        <v>8.69</v>
      </c>
      <c r="AX50" s="14">
        <v>0</v>
      </c>
      <c r="AY50" s="14">
        <v>3.4699999999999998</v>
      </c>
    </row>
    <row r="51" spans="1:51" x14ac:dyDescent="0.2">
      <c r="A51" s="12" t="s">
        <v>61</v>
      </c>
      <c r="B51" s="13" t="str">
        <f t="shared" si="0"/>
        <v>9260-01260</v>
      </c>
      <c r="C51" s="13" t="str">
        <f t="shared" si="1"/>
        <v>9260</v>
      </c>
      <c r="D51" s="14">
        <v>1398.8099999999997</v>
      </c>
      <c r="E51" s="14">
        <v>1226.3600000000001</v>
      </c>
      <c r="F51" s="14">
        <v>1312.0899999999997</v>
      </c>
      <c r="G51" s="14">
        <v>1389.71</v>
      </c>
      <c r="H51" s="14">
        <v>1224.7100000000003</v>
      </c>
      <c r="I51" s="14">
        <v>1301.54</v>
      </c>
      <c r="J51" s="14">
        <v>1379.4299999999998</v>
      </c>
      <c r="K51" s="14">
        <v>1382.5500000000002</v>
      </c>
      <c r="L51" s="14">
        <v>1287.0699999999997</v>
      </c>
      <c r="M51" s="14">
        <v>1391.75</v>
      </c>
      <c r="N51" s="14">
        <v>1313.7199999999998</v>
      </c>
      <c r="O51" s="14">
        <v>1389.4899999999998</v>
      </c>
      <c r="P51" s="14">
        <v>401.7399999999999</v>
      </c>
      <c r="Q51" s="14">
        <v>327.46000000000004</v>
      </c>
      <c r="R51" s="14">
        <v>381.28</v>
      </c>
      <c r="S51" s="14">
        <v>367.56000000000012</v>
      </c>
      <c r="T51" s="14">
        <v>326.28000000000009</v>
      </c>
      <c r="U51" s="14">
        <v>358.80000000000007</v>
      </c>
      <c r="V51" s="14">
        <v>373.58000000000004</v>
      </c>
      <c r="W51" s="14">
        <v>344.78</v>
      </c>
      <c r="X51" s="14">
        <v>359.0800000000001</v>
      </c>
      <c r="Y51" s="14">
        <v>378.08000000000004</v>
      </c>
      <c r="Z51" s="14">
        <v>335.44000000000005</v>
      </c>
      <c r="AA51" s="14">
        <v>359.35999999999996</v>
      </c>
      <c r="AB51" s="14">
        <v>192.05</v>
      </c>
      <c r="AC51" s="14">
        <v>165.38</v>
      </c>
      <c r="AD51" s="14">
        <v>185.7</v>
      </c>
      <c r="AE51" s="14">
        <v>166.35999999999999</v>
      </c>
      <c r="AF51" s="14">
        <v>165.52000000000004</v>
      </c>
      <c r="AG51" s="14">
        <v>174.95999999999998</v>
      </c>
      <c r="AH51" s="14">
        <v>172.59</v>
      </c>
      <c r="AI51" s="14">
        <v>173.82999999999998</v>
      </c>
      <c r="AJ51" s="14">
        <v>171.91999999999996</v>
      </c>
      <c r="AK51" s="14">
        <v>159.48000000000002</v>
      </c>
      <c r="AL51" s="14">
        <v>174.94</v>
      </c>
      <c r="AM51" s="14">
        <v>169.89</v>
      </c>
      <c r="AN51" s="14">
        <v>172.19</v>
      </c>
      <c r="AO51" s="14">
        <v>175.31</v>
      </c>
      <c r="AP51" s="14">
        <v>255.57999999999998</v>
      </c>
      <c r="AQ51" s="14">
        <v>240.58000000000004</v>
      </c>
      <c r="AR51" s="14">
        <v>213.31000000000003</v>
      </c>
      <c r="AS51" s="14">
        <v>249.45999999999998</v>
      </c>
      <c r="AT51" s="14">
        <v>200.03999999999996</v>
      </c>
      <c r="AU51" s="14">
        <v>246.22000000000003</v>
      </c>
      <c r="AV51" s="14">
        <v>216.66000000000003</v>
      </c>
      <c r="AW51" s="14">
        <v>220.83</v>
      </c>
      <c r="AX51" s="14">
        <v>235.62999999999994</v>
      </c>
      <c r="AY51" s="14">
        <v>223.5</v>
      </c>
    </row>
    <row r="52" spans="1:51" x14ac:dyDescent="0.2">
      <c r="A52" s="12" t="s">
        <v>62</v>
      </c>
      <c r="B52" s="13" t="str">
        <f t="shared" si="0"/>
        <v>9260-01261</v>
      </c>
      <c r="C52" s="13" t="str">
        <f t="shared" si="1"/>
        <v>9260</v>
      </c>
      <c r="D52" s="14">
        <v>-8043.52</v>
      </c>
      <c r="E52" s="14">
        <v>-7472.87</v>
      </c>
      <c r="F52" s="14">
        <v>-7581.55</v>
      </c>
      <c r="G52" s="14">
        <v>809.06</v>
      </c>
      <c r="H52" s="14">
        <v>-7656.73</v>
      </c>
      <c r="I52" s="14">
        <v>-6888.34</v>
      </c>
      <c r="J52" s="14">
        <v>-7351.15</v>
      </c>
      <c r="K52" s="14">
        <v>-7703.08</v>
      </c>
      <c r="L52" s="14">
        <v>-6733.11</v>
      </c>
      <c r="M52" s="14">
        <v>-7985.08</v>
      </c>
      <c r="N52" s="14">
        <v>-6715.57</v>
      </c>
      <c r="O52" s="14">
        <v>-7243.37</v>
      </c>
      <c r="P52" s="14">
        <v>-2222.64</v>
      </c>
      <c r="Q52" s="14">
        <v>-1781.08</v>
      </c>
      <c r="R52" s="14">
        <v>-2036.71</v>
      </c>
      <c r="S52" s="14">
        <v>16962.8</v>
      </c>
      <c r="T52" s="14">
        <v>-1746.97</v>
      </c>
      <c r="U52" s="14">
        <v>-1717.47</v>
      </c>
      <c r="V52" s="14">
        <v>-2001.12</v>
      </c>
      <c r="W52" s="14">
        <v>-1855.89</v>
      </c>
      <c r="X52" s="14">
        <v>-1909.49</v>
      </c>
      <c r="Y52" s="14">
        <v>-2248.6999999999998</v>
      </c>
      <c r="Z52" s="14">
        <v>-1860.67</v>
      </c>
      <c r="AA52" s="14">
        <v>-1880.38</v>
      </c>
      <c r="AB52" s="14">
        <v>-1003.19</v>
      </c>
      <c r="AC52" s="14">
        <v>-924.8</v>
      </c>
      <c r="AD52" s="14">
        <v>-981.77</v>
      </c>
      <c r="AE52" s="14">
        <v>18191.39</v>
      </c>
      <c r="AF52" s="14">
        <v>-931.04</v>
      </c>
      <c r="AG52" s="14">
        <v>-1061.05</v>
      </c>
      <c r="AH52" s="14">
        <v>-748.52</v>
      </c>
      <c r="AI52" s="14">
        <v>-973.66</v>
      </c>
      <c r="AJ52" s="14">
        <v>-1369.59</v>
      </c>
      <c r="AK52" s="14">
        <v>-881.45</v>
      </c>
      <c r="AL52" s="14">
        <v>-1013.34</v>
      </c>
      <c r="AM52" s="14">
        <v>-973.3</v>
      </c>
      <c r="AN52" s="14">
        <v>-840.34</v>
      </c>
      <c r="AO52" s="14">
        <v>-984.06</v>
      </c>
      <c r="AP52" s="14">
        <v>-1000.86</v>
      </c>
      <c r="AQ52" s="14">
        <v>25511.45</v>
      </c>
      <c r="AR52" s="14">
        <v>-949.64</v>
      </c>
      <c r="AS52" s="14">
        <v>-1408.14</v>
      </c>
      <c r="AT52" s="14">
        <v>-672.7</v>
      </c>
      <c r="AU52" s="14">
        <v>-701.89</v>
      </c>
      <c r="AV52" s="14">
        <v>-609.38</v>
      </c>
      <c r="AW52" s="14">
        <v>-943.66</v>
      </c>
      <c r="AX52" s="14">
        <v>-1074.3499999999999</v>
      </c>
      <c r="AY52" s="14">
        <v>-861.05</v>
      </c>
    </row>
    <row r="53" spans="1:51" x14ac:dyDescent="0.2">
      <c r="A53" s="12" t="s">
        <v>63</v>
      </c>
      <c r="B53" s="13" t="str">
        <f t="shared" si="0"/>
        <v>9260-01262</v>
      </c>
      <c r="C53" s="13" t="str">
        <f t="shared" si="1"/>
        <v>9260</v>
      </c>
      <c r="D53" s="14">
        <v>0</v>
      </c>
      <c r="E53" s="14">
        <v>9.1199999999999992</v>
      </c>
      <c r="F53" s="14">
        <v>11.41</v>
      </c>
      <c r="G53" s="14">
        <v>6.41</v>
      </c>
      <c r="H53" s="14">
        <v>2.91</v>
      </c>
      <c r="I53" s="14">
        <v>9.2200000000000006</v>
      </c>
      <c r="J53" s="14">
        <v>0.98</v>
      </c>
      <c r="K53" s="14">
        <v>5.54</v>
      </c>
      <c r="L53" s="14">
        <v>1.25</v>
      </c>
      <c r="M53" s="14">
        <v>2.0099999999999998</v>
      </c>
      <c r="N53" s="14">
        <v>1.25</v>
      </c>
      <c r="O53" s="14">
        <v>3.75</v>
      </c>
      <c r="P53" s="14">
        <v>2.68</v>
      </c>
      <c r="Q53" s="14">
        <v>0.21</v>
      </c>
      <c r="R53" s="14">
        <v>1.41</v>
      </c>
      <c r="S53" s="14">
        <v>2.19</v>
      </c>
      <c r="T53" s="14">
        <v>0.48</v>
      </c>
      <c r="U53" s="14">
        <v>1.5699999999999998</v>
      </c>
      <c r="V53" s="14">
        <v>0.62</v>
      </c>
      <c r="W53" s="14">
        <v>0.26</v>
      </c>
      <c r="X53" s="14">
        <v>0.04</v>
      </c>
      <c r="Y53" s="14">
        <v>0.09</v>
      </c>
      <c r="Z53" s="14">
        <v>1.03</v>
      </c>
      <c r="AA53" s="14">
        <v>2.91</v>
      </c>
      <c r="AB53" s="14">
        <v>1.87</v>
      </c>
      <c r="AC53" s="14">
        <v>1.33</v>
      </c>
      <c r="AD53" s="14">
        <v>0</v>
      </c>
      <c r="AE53" s="14">
        <v>0.31</v>
      </c>
      <c r="AF53" s="14">
        <v>0.06</v>
      </c>
      <c r="AG53" s="14">
        <v>0.35</v>
      </c>
      <c r="AH53" s="14">
        <v>1.35</v>
      </c>
      <c r="AI53" s="14">
        <v>0.8</v>
      </c>
      <c r="AJ53" s="14">
        <v>0.37</v>
      </c>
      <c r="AK53" s="14">
        <v>0.36</v>
      </c>
      <c r="AL53" s="14">
        <v>0</v>
      </c>
      <c r="AM53" s="14">
        <v>0.25</v>
      </c>
      <c r="AN53" s="14">
        <v>0.5</v>
      </c>
      <c r="AO53" s="14">
        <v>0.25</v>
      </c>
      <c r="AP53" s="14">
        <v>2.0299999999999998</v>
      </c>
      <c r="AQ53" s="14">
        <v>2.23</v>
      </c>
      <c r="AR53" s="14">
        <v>1.46</v>
      </c>
      <c r="AS53" s="14">
        <v>1.5899999999999999</v>
      </c>
      <c r="AT53" s="14">
        <v>0.19</v>
      </c>
      <c r="AU53" s="14">
        <v>0.19</v>
      </c>
      <c r="AV53" s="14">
        <v>0</v>
      </c>
      <c r="AW53" s="14">
        <v>0.25</v>
      </c>
      <c r="AX53" s="14">
        <v>0</v>
      </c>
      <c r="AY53" s="14">
        <v>0.1</v>
      </c>
    </row>
    <row r="54" spans="1:51" x14ac:dyDescent="0.2">
      <c r="A54" s="12" t="s">
        <v>64</v>
      </c>
      <c r="B54" s="13" t="str">
        <f t="shared" si="0"/>
        <v>9260-01263</v>
      </c>
      <c r="C54" s="13" t="str">
        <f t="shared" si="1"/>
        <v>9260</v>
      </c>
      <c r="D54" s="14">
        <v>1049.08</v>
      </c>
      <c r="E54" s="14">
        <v>919.75999999999988</v>
      </c>
      <c r="F54" s="14">
        <v>984.09000000000015</v>
      </c>
      <c r="G54" s="14">
        <v>1042.2800000000002</v>
      </c>
      <c r="H54" s="14">
        <v>918.54</v>
      </c>
      <c r="I54" s="14">
        <v>976.1099999999999</v>
      </c>
      <c r="J54" s="14">
        <v>1034.6299999999999</v>
      </c>
      <c r="K54" s="14">
        <v>1036.93</v>
      </c>
      <c r="L54" s="14">
        <v>965.30000000000007</v>
      </c>
      <c r="M54" s="14">
        <v>1043.81</v>
      </c>
      <c r="N54" s="14">
        <v>985.32000000000016</v>
      </c>
      <c r="O54" s="14">
        <v>1042.1399999999999</v>
      </c>
      <c r="P54" s="14">
        <v>602.61</v>
      </c>
      <c r="Q54" s="14">
        <v>491.17000000000007</v>
      </c>
      <c r="R54" s="14">
        <v>571.94000000000005</v>
      </c>
      <c r="S54" s="14">
        <v>551.37</v>
      </c>
      <c r="T54" s="14">
        <v>489.40999999999997</v>
      </c>
      <c r="U54" s="14">
        <v>538.19999999999993</v>
      </c>
      <c r="V54" s="14">
        <v>560.38999999999987</v>
      </c>
      <c r="W54" s="14">
        <v>517.17000000000007</v>
      </c>
      <c r="X54" s="14">
        <v>538.57000000000005</v>
      </c>
      <c r="Y54" s="14">
        <v>567.19000000000005</v>
      </c>
      <c r="Z54" s="14">
        <v>503.15000000000009</v>
      </c>
      <c r="AA54" s="14">
        <v>539.04</v>
      </c>
      <c r="AB54" s="14">
        <v>768.31</v>
      </c>
      <c r="AC54" s="14">
        <v>661.52999999999986</v>
      </c>
      <c r="AD54" s="14">
        <v>742.80999999999983</v>
      </c>
      <c r="AE54" s="14">
        <v>665.55</v>
      </c>
      <c r="AF54" s="14">
        <v>662.06</v>
      </c>
      <c r="AG54" s="14">
        <v>699.78999999999985</v>
      </c>
      <c r="AH54" s="14">
        <v>690.42000000000007</v>
      </c>
      <c r="AI54" s="14">
        <v>695.30000000000018</v>
      </c>
      <c r="AJ54" s="14">
        <v>687.58999999999992</v>
      </c>
      <c r="AK54" s="14">
        <v>637.95999999999981</v>
      </c>
      <c r="AL54" s="14">
        <v>699.72999999999979</v>
      </c>
      <c r="AM54" s="14">
        <v>679.59</v>
      </c>
      <c r="AN54" s="14">
        <v>1033.2</v>
      </c>
      <c r="AO54" s="14">
        <v>1051.82</v>
      </c>
      <c r="AP54" s="14">
        <v>1880.2800000000002</v>
      </c>
      <c r="AQ54" s="14">
        <v>1702.12</v>
      </c>
      <c r="AR54" s="14">
        <v>1512.4300000000003</v>
      </c>
      <c r="AS54" s="14">
        <v>1778.1000000000001</v>
      </c>
      <c r="AT54" s="14">
        <v>1420.2700000000002</v>
      </c>
      <c r="AU54" s="14">
        <v>1750.3000000000002</v>
      </c>
      <c r="AV54" s="14">
        <v>1525.69</v>
      </c>
      <c r="AW54" s="14">
        <v>1568.5</v>
      </c>
      <c r="AX54" s="14">
        <v>1659.17</v>
      </c>
      <c r="AY54" s="14">
        <v>1574.71</v>
      </c>
    </row>
    <row r="55" spans="1:51" x14ac:dyDescent="0.2">
      <c r="A55" s="12" t="s">
        <v>65</v>
      </c>
      <c r="B55" s="13" t="str">
        <f t="shared" si="0"/>
        <v>9260-01264</v>
      </c>
      <c r="C55" s="13" t="str">
        <f t="shared" si="1"/>
        <v>9260</v>
      </c>
      <c r="D55" s="14">
        <v>-4053.35</v>
      </c>
      <c r="E55" s="14">
        <v>-2215.1799999999998</v>
      </c>
      <c r="F55" s="14">
        <v>-3474.26</v>
      </c>
      <c r="G55" s="14">
        <v>-4034.72</v>
      </c>
      <c r="H55" s="14">
        <v>-3063.99</v>
      </c>
      <c r="I55" s="14">
        <v>-2653.24</v>
      </c>
      <c r="J55" s="14">
        <v>-2814.28</v>
      </c>
      <c r="K55" s="14">
        <v>-1967.79</v>
      </c>
      <c r="L55" s="14">
        <v>-2222.39</v>
      </c>
      <c r="M55" s="14">
        <v>-2566.6799999999998</v>
      </c>
      <c r="N55" s="14">
        <v>-2056.85</v>
      </c>
      <c r="O55" s="14">
        <v>-2363.3000000000002</v>
      </c>
      <c r="P55" s="14">
        <v>1060</v>
      </c>
      <c r="Q55" s="14">
        <v>846.27</v>
      </c>
      <c r="R55" s="14">
        <v>816.26</v>
      </c>
      <c r="S55" s="14">
        <v>784.33</v>
      </c>
      <c r="T55" s="14">
        <v>702.14</v>
      </c>
      <c r="U55" s="14">
        <v>796.32</v>
      </c>
      <c r="V55" s="14">
        <v>646.45000000000005</v>
      </c>
      <c r="W55" s="14">
        <v>2621.67</v>
      </c>
      <c r="X55" s="14">
        <v>764.32</v>
      </c>
      <c r="Y55" s="14">
        <v>775.85</v>
      </c>
      <c r="Z55" s="14">
        <v>997.12</v>
      </c>
      <c r="AA55" s="14">
        <v>933.65</v>
      </c>
      <c r="AB55" s="14">
        <v>2202.4699999999998</v>
      </c>
      <c r="AC55" s="14">
        <v>1014.38</v>
      </c>
      <c r="AD55" s="14">
        <v>685.3</v>
      </c>
      <c r="AE55" s="14">
        <v>1190.52</v>
      </c>
      <c r="AF55" s="14">
        <v>1299.43</v>
      </c>
      <c r="AG55" s="14">
        <v>991.37</v>
      </c>
      <c r="AH55" s="14">
        <v>3541.82</v>
      </c>
      <c r="AI55" s="14">
        <v>1088.92</v>
      </c>
      <c r="AJ55" s="14">
        <v>1146.01</v>
      </c>
      <c r="AK55" s="14">
        <v>1518.33</v>
      </c>
      <c r="AL55" s="14">
        <v>1250.6199999999999</v>
      </c>
      <c r="AM55" s="14">
        <v>3929.96</v>
      </c>
      <c r="AN55" s="14">
        <v>-308.86</v>
      </c>
      <c r="AO55" s="14">
        <v>-666.99</v>
      </c>
      <c r="AP55" s="14">
        <v>-952.31</v>
      </c>
      <c r="AQ55" s="14">
        <v>-358.53</v>
      </c>
      <c r="AR55" s="14">
        <v>397.2</v>
      </c>
      <c r="AS55" s="14">
        <v>2549.0500000000002</v>
      </c>
      <c r="AT55" s="14">
        <v>620.37</v>
      </c>
      <c r="AU55" s="14">
        <v>-196.18</v>
      </c>
      <c r="AV55" s="14">
        <v>195.89</v>
      </c>
      <c r="AW55" s="14">
        <v>502.76</v>
      </c>
      <c r="AX55" s="14">
        <v>-63</v>
      </c>
      <c r="AY55" s="14">
        <v>3246.93</v>
      </c>
    </row>
    <row r="56" spans="1:51" x14ac:dyDescent="0.2">
      <c r="A56" s="12" t="s">
        <v>66</v>
      </c>
      <c r="B56" s="13" t="str">
        <f t="shared" si="0"/>
        <v>9260-01265</v>
      </c>
      <c r="C56" s="13" t="str">
        <f t="shared" si="1"/>
        <v>9260</v>
      </c>
      <c r="D56" s="14">
        <v>0</v>
      </c>
      <c r="E56" s="14">
        <v>11.11</v>
      </c>
      <c r="F56" s="14">
        <v>13.91</v>
      </c>
      <c r="G56" s="14">
        <v>7.8</v>
      </c>
      <c r="H56" s="14">
        <v>3.54</v>
      </c>
      <c r="I56" s="14">
        <v>11.22</v>
      </c>
      <c r="J56" s="14">
        <v>1.19</v>
      </c>
      <c r="K56" s="14">
        <v>6.75</v>
      </c>
      <c r="L56" s="14">
        <v>1.52</v>
      </c>
      <c r="M56" s="14">
        <v>2.4500000000000002</v>
      </c>
      <c r="N56" s="14">
        <v>1.52</v>
      </c>
      <c r="O56" s="14">
        <v>4.55</v>
      </c>
      <c r="P56" s="14">
        <v>4.97</v>
      </c>
      <c r="Q56" s="14">
        <v>0.71</v>
      </c>
      <c r="R56" s="14">
        <v>4.68</v>
      </c>
      <c r="S56" s="14">
        <v>7.32</v>
      </c>
      <c r="T56" s="14">
        <v>1.63</v>
      </c>
      <c r="U56" s="14">
        <v>5.23</v>
      </c>
      <c r="V56" s="14">
        <v>2.0699999999999998</v>
      </c>
      <c r="W56" s="14">
        <v>0.89</v>
      </c>
      <c r="X56" s="14">
        <v>0.15</v>
      </c>
      <c r="Y56" s="14">
        <v>0.3</v>
      </c>
      <c r="Z56" s="14">
        <v>3.4</v>
      </c>
      <c r="AA56" s="14">
        <v>9.7200000000000006</v>
      </c>
      <c r="AB56" s="14">
        <v>6.22</v>
      </c>
      <c r="AC56" s="14">
        <v>4.4400000000000004</v>
      </c>
      <c r="AD56" s="14">
        <v>0</v>
      </c>
      <c r="AE56" s="14">
        <v>1.03</v>
      </c>
      <c r="AF56" s="14">
        <v>0.21</v>
      </c>
      <c r="AG56" s="14">
        <v>1.1499999999999999</v>
      </c>
      <c r="AH56" s="14">
        <v>4.5199999999999996</v>
      </c>
      <c r="AI56" s="14">
        <v>2.67</v>
      </c>
      <c r="AJ56" s="14">
        <v>1.23</v>
      </c>
      <c r="AK56" s="14">
        <v>1.24</v>
      </c>
      <c r="AL56" s="14">
        <v>0</v>
      </c>
      <c r="AM56" s="14">
        <v>0.82</v>
      </c>
      <c r="AN56" s="14">
        <v>17.23</v>
      </c>
      <c r="AO56" s="14">
        <v>8.69</v>
      </c>
      <c r="AP56" s="14">
        <v>69.52</v>
      </c>
      <c r="AQ56" s="14">
        <v>10.78</v>
      </c>
      <c r="AR56" s="14">
        <v>7.08</v>
      </c>
      <c r="AS56" s="14">
        <v>7.7</v>
      </c>
      <c r="AT56" s="14">
        <v>0.92</v>
      </c>
      <c r="AU56" s="14">
        <v>0.92</v>
      </c>
      <c r="AV56" s="14">
        <v>0</v>
      </c>
      <c r="AW56" s="14">
        <v>1.23</v>
      </c>
      <c r="AX56" s="14">
        <v>0</v>
      </c>
      <c r="AY56" s="14">
        <v>0.49</v>
      </c>
    </row>
    <row r="57" spans="1:51" x14ac:dyDescent="0.2">
      <c r="A57" s="12" t="s">
        <v>67</v>
      </c>
      <c r="B57" s="13" t="str">
        <f t="shared" si="0"/>
        <v>9260-01266</v>
      </c>
      <c r="C57" s="13" t="str">
        <f t="shared" si="1"/>
        <v>9260</v>
      </c>
      <c r="D57" s="14">
        <v>874.26</v>
      </c>
      <c r="E57" s="14">
        <v>766.46999999999991</v>
      </c>
      <c r="F57" s="14">
        <v>820.06000000000006</v>
      </c>
      <c r="G57" s="14">
        <v>868.56999999999994</v>
      </c>
      <c r="H57" s="14">
        <v>765.46</v>
      </c>
      <c r="I57" s="14">
        <v>813.46</v>
      </c>
      <c r="J57" s="14">
        <v>862.14999999999986</v>
      </c>
      <c r="K57" s="14">
        <v>864.09999999999991</v>
      </c>
      <c r="L57" s="14">
        <v>804.43</v>
      </c>
      <c r="M57" s="14">
        <v>869.83999999999992</v>
      </c>
      <c r="N57" s="14">
        <v>821.07000000000016</v>
      </c>
      <c r="O57" s="14">
        <v>868.44999999999993</v>
      </c>
      <c r="P57" s="14">
        <v>1004.38</v>
      </c>
      <c r="Q57" s="14">
        <v>818.61999999999989</v>
      </c>
      <c r="R57" s="14">
        <v>953.2299999999999</v>
      </c>
      <c r="S57" s="14">
        <v>918.91</v>
      </c>
      <c r="T57" s="14">
        <v>815.71</v>
      </c>
      <c r="U57" s="14">
        <v>896.99000000000012</v>
      </c>
      <c r="V57" s="14">
        <v>933.96</v>
      </c>
      <c r="W57" s="14">
        <v>861.99000000000024</v>
      </c>
      <c r="X57" s="14">
        <v>897.60000000000014</v>
      </c>
      <c r="Y57" s="14">
        <v>945.28</v>
      </c>
      <c r="Z57" s="14">
        <v>838.59</v>
      </c>
      <c r="AA57" s="14">
        <v>898.37999999999988</v>
      </c>
      <c r="AB57" s="14">
        <v>960.3599999999999</v>
      </c>
      <c r="AC57" s="14">
        <v>826.88</v>
      </c>
      <c r="AD57" s="14">
        <v>928.5</v>
      </c>
      <c r="AE57" s="14">
        <v>831.92000000000007</v>
      </c>
      <c r="AF57" s="14">
        <v>827.56</v>
      </c>
      <c r="AG57" s="14">
        <v>874.76</v>
      </c>
      <c r="AH57" s="14">
        <v>863.02</v>
      </c>
      <c r="AI57" s="14">
        <v>869.10000000000014</v>
      </c>
      <c r="AJ57" s="14">
        <v>859.51</v>
      </c>
      <c r="AK57" s="14">
        <v>797.43000000000006</v>
      </c>
      <c r="AL57" s="14">
        <v>874.68000000000006</v>
      </c>
      <c r="AM57" s="14">
        <v>849.46</v>
      </c>
      <c r="AN57" s="14">
        <v>3099.559999999999</v>
      </c>
      <c r="AO57" s="14">
        <v>701.23</v>
      </c>
      <c r="AP57" s="14">
        <v>1022.3400000000001</v>
      </c>
      <c r="AQ57" s="14">
        <v>962.36000000000013</v>
      </c>
      <c r="AR57" s="14">
        <v>853.18</v>
      </c>
      <c r="AS57" s="14">
        <v>997.87</v>
      </c>
      <c r="AT57" s="14">
        <v>800.18999999999994</v>
      </c>
      <c r="AU57" s="14">
        <v>984.87999999999988</v>
      </c>
      <c r="AV57" s="14">
        <v>866.73</v>
      </c>
      <c r="AW57" s="14">
        <v>883.26</v>
      </c>
      <c r="AX57" s="14">
        <v>942.57999999999993</v>
      </c>
      <c r="AY57" s="14">
        <v>893.96</v>
      </c>
    </row>
    <row r="58" spans="1:51" x14ac:dyDescent="0.2">
      <c r="A58" s="12" t="s">
        <v>68</v>
      </c>
      <c r="B58" s="13" t="str">
        <f t="shared" si="0"/>
        <v>9260-01267</v>
      </c>
      <c r="C58" s="13" t="str">
        <f t="shared" si="1"/>
        <v>9260</v>
      </c>
      <c r="D58" s="14">
        <v>-153.68</v>
      </c>
      <c r="E58" s="14">
        <v>392.54</v>
      </c>
      <c r="F58" s="14">
        <v>270.31</v>
      </c>
      <c r="G58" s="14">
        <v>-238.92</v>
      </c>
      <c r="H58" s="14">
        <v>-2406.7800000000002</v>
      </c>
      <c r="I58" s="14">
        <v>722.94</v>
      </c>
      <c r="J58" s="14">
        <v>545.66</v>
      </c>
      <c r="K58" s="14">
        <v>-665.91</v>
      </c>
      <c r="L58" s="14">
        <v>-2433.02</v>
      </c>
      <c r="M58" s="14">
        <v>290.99</v>
      </c>
      <c r="N58" s="14">
        <v>543.83000000000004</v>
      </c>
      <c r="O58" s="14">
        <v>-601.57000000000005</v>
      </c>
      <c r="P58" s="14">
        <v>-897.45</v>
      </c>
      <c r="Q58" s="14">
        <v>528.39</v>
      </c>
      <c r="R58" s="14">
        <v>432.71</v>
      </c>
      <c r="S58" s="14">
        <v>-549.16</v>
      </c>
      <c r="T58" s="14">
        <v>864.4</v>
      </c>
      <c r="U58" s="14">
        <v>365.87</v>
      </c>
      <c r="V58" s="14">
        <v>-1030.3900000000001</v>
      </c>
      <c r="W58" s="14">
        <v>467.91</v>
      </c>
      <c r="X58" s="14">
        <v>255.7</v>
      </c>
      <c r="Y58" s="14">
        <v>-1390.74</v>
      </c>
      <c r="Z58" s="14">
        <v>451.1</v>
      </c>
      <c r="AA58" s="14">
        <v>-1318.7</v>
      </c>
      <c r="AB58" s="14">
        <v>-17.37</v>
      </c>
      <c r="AC58" s="14">
        <v>396.4</v>
      </c>
      <c r="AD58" s="14">
        <v>-58.16</v>
      </c>
      <c r="AE58" s="14">
        <v>-2431.27</v>
      </c>
      <c r="AF58" s="14">
        <v>400.49</v>
      </c>
      <c r="AG58" s="14">
        <v>28.29</v>
      </c>
      <c r="AH58" s="14">
        <v>-5316.55</v>
      </c>
      <c r="AI58" s="14">
        <v>293.98</v>
      </c>
      <c r="AJ58" s="14">
        <v>243.22</v>
      </c>
      <c r="AK58" s="14">
        <v>447.2</v>
      </c>
      <c r="AL58" s="14">
        <v>-5534.84</v>
      </c>
      <c r="AM58" s="14">
        <v>-3560.6</v>
      </c>
      <c r="AN58" s="14">
        <v>463.65</v>
      </c>
      <c r="AO58" s="14">
        <v>-13951.23</v>
      </c>
      <c r="AP58" s="14">
        <v>-2020.91</v>
      </c>
      <c r="AQ58" s="14">
        <v>-297.01</v>
      </c>
      <c r="AR58" s="14">
        <v>-955.07</v>
      </c>
      <c r="AS58" s="14">
        <v>-353.94</v>
      </c>
      <c r="AT58" s="14">
        <v>295.39</v>
      </c>
      <c r="AU58" s="14">
        <v>-309.33</v>
      </c>
      <c r="AV58" s="14">
        <v>-2561.9299999999998</v>
      </c>
      <c r="AW58" s="14">
        <v>129.94999999999999</v>
      </c>
      <c r="AX58" s="14">
        <v>-275.26</v>
      </c>
      <c r="AY58" s="14">
        <v>-2052.4899999999998</v>
      </c>
    </row>
    <row r="59" spans="1:51" x14ac:dyDescent="0.2">
      <c r="A59" s="12" t="s">
        <v>69</v>
      </c>
      <c r="B59" s="13" t="str">
        <f t="shared" si="0"/>
        <v>9260-01268</v>
      </c>
      <c r="C59" s="13" t="str">
        <f t="shared" si="1"/>
        <v>9260</v>
      </c>
      <c r="D59" s="14">
        <v>0</v>
      </c>
      <c r="E59" s="14">
        <v>10.51</v>
      </c>
      <c r="F59" s="14">
        <v>13.16</v>
      </c>
      <c r="G59" s="14">
        <v>7.38</v>
      </c>
      <c r="H59" s="14">
        <v>3.35</v>
      </c>
      <c r="I59" s="14">
        <v>10.64</v>
      </c>
      <c r="J59" s="14">
        <v>1.1299999999999999</v>
      </c>
      <c r="K59" s="14">
        <v>6.4</v>
      </c>
      <c r="L59" s="14">
        <v>1.44</v>
      </c>
      <c r="M59" s="14">
        <v>2.33</v>
      </c>
      <c r="N59" s="14">
        <v>1.44</v>
      </c>
      <c r="O59" s="14">
        <v>4.3099999999999996</v>
      </c>
      <c r="P59" s="14">
        <v>6.89</v>
      </c>
      <c r="Q59" s="14">
        <v>1.25</v>
      </c>
      <c r="R59" s="14">
        <v>8.2799999999999994</v>
      </c>
      <c r="S59" s="14">
        <v>12.93</v>
      </c>
      <c r="T59" s="14">
        <v>2.88</v>
      </c>
      <c r="U59" s="14">
        <v>9.24</v>
      </c>
      <c r="V59" s="14">
        <v>3.67</v>
      </c>
      <c r="W59" s="14">
        <v>1.5699999999999998</v>
      </c>
      <c r="X59" s="14">
        <v>0.26</v>
      </c>
      <c r="Y59" s="14">
        <v>0.52</v>
      </c>
      <c r="Z59" s="14">
        <v>6.01</v>
      </c>
      <c r="AA59" s="14">
        <v>17.16</v>
      </c>
      <c r="AB59" s="14">
        <v>8.67</v>
      </c>
      <c r="AC59" s="14">
        <v>5.88</v>
      </c>
      <c r="AD59" s="14">
        <v>0</v>
      </c>
      <c r="AE59" s="14">
        <v>1.3599999999999999</v>
      </c>
      <c r="AF59" s="14">
        <v>0.27</v>
      </c>
      <c r="AG59" s="14">
        <v>1.53</v>
      </c>
      <c r="AH59" s="14">
        <v>5.99</v>
      </c>
      <c r="AI59" s="14">
        <v>3.5300000000000002</v>
      </c>
      <c r="AJ59" s="14">
        <v>1.63</v>
      </c>
      <c r="AK59" s="14">
        <v>1.6400000000000001</v>
      </c>
      <c r="AL59" s="14">
        <v>0</v>
      </c>
      <c r="AM59" s="14">
        <v>1.0900000000000001</v>
      </c>
      <c r="AN59" s="14">
        <v>7.5</v>
      </c>
      <c r="AO59" s="14">
        <v>3.7800000000000002</v>
      </c>
      <c r="AP59" s="14">
        <v>30.26</v>
      </c>
      <c r="AQ59" s="14">
        <v>33.090000000000003</v>
      </c>
      <c r="AR59" s="14">
        <v>18.82</v>
      </c>
      <c r="AS59" s="14">
        <v>5.31</v>
      </c>
      <c r="AT59" s="14">
        <v>0.64</v>
      </c>
      <c r="AU59" s="14">
        <v>0.64</v>
      </c>
      <c r="AV59" s="14">
        <v>0</v>
      </c>
      <c r="AW59" s="14">
        <v>0.85</v>
      </c>
      <c r="AX59" s="14">
        <v>0</v>
      </c>
      <c r="AY59" s="14">
        <v>0.34</v>
      </c>
    </row>
    <row r="60" spans="1:51" x14ac:dyDescent="0.2">
      <c r="A60" s="12" t="s">
        <v>70</v>
      </c>
      <c r="B60" s="13" t="str">
        <f t="shared" si="0"/>
        <v>9260-01269</v>
      </c>
      <c r="C60" s="13" t="str">
        <f t="shared" si="1"/>
        <v>9260</v>
      </c>
      <c r="D60" s="14">
        <v>1398.7799999999997</v>
      </c>
      <c r="E60" s="14">
        <v>1226.3500000000001</v>
      </c>
      <c r="F60" s="14">
        <v>1312.1099999999997</v>
      </c>
      <c r="G60" s="14">
        <v>1389.72</v>
      </c>
      <c r="H60" s="14">
        <v>1224.7300000000002</v>
      </c>
      <c r="I60" s="14">
        <v>1301.5300000000002</v>
      </c>
      <c r="J60" s="14">
        <v>1379.4699999999998</v>
      </c>
      <c r="K60" s="14">
        <v>1382.56</v>
      </c>
      <c r="L60" s="14">
        <v>1287.0899999999999</v>
      </c>
      <c r="M60" s="14">
        <v>1391.75</v>
      </c>
      <c r="N60" s="14">
        <v>1313.76</v>
      </c>
      <c r="O60" s="14">
        <v>1389.4999999999998</v>
      </c>
      <c r="P60" s="14">
        <v>1606.9799999999998</v>
      </c>
      <c r="Q60" s="14">
        <v>1309.8000000000002</v>
      </c>
      <c r="R60" s="14">
        <v>1525.2100000000003</v>
      </c>
      <c r="S60" s="14">
        <v>1470.2900000000004</v>
      </c>
      <c r="T60" s="14">
        <v>1305.0999999999999</v>
      </c>
      <c r="U60" s="14">
        <v>1435.17</v>
      </c>
      <c r="V60" s="14">
        <v>1494.3400000000004</v>
      </c>
      <c r="W60" s="14">
        <v>1379.1999999999998</v>
      </c>
      <c r="X60" s="14">
        <v>1436.1600000000003</v>
      </c>
      <c r="Y60" s="14">
        <v>1512.48</v>
      </c>
      <c r="Z60" s="14">
        <v>1341.76</v>
      </c>
      <c r="AA60" s="14">
        <v>1437.4199999999996</v>
      </c>
      <c r="AB60" s="14">
        <v>1536.61</v>
      </c>
      <c r="AC60" s="14">
        <v>1323.0499999999997</v>
      </c>
      <c r="AD60" s="14">
        <v>1485.6099999999997</v>
      </c>
      <c r="AE60" s="14">
        <v>1331.06</v>
      </c>
      <c r="AF60" s="14">
        <v>1324.1200000000001</v>
      </c>
      <c r="AG60" s="14">
        <v>1399.6399999999999</v>
      </c>
      <c r="AH60" s="14">
        <v>1380.81</v>
      </c>
      <c r="AI60" s="14">
        <v>1390.5900000000004</v>
      </c>
      <c r="AJ60" s="14">
        <v>1375.1899999999998</v>
      </c>
      <c r="AK60" s="14">
        <v>1275.8699999999999</v>
      </c>
      <c r="AL60" s="14">
        <v>1399.4899999999998</v>
      </c>
      <c r="AM60" s="14">
        <v>1359.15</v>
      </c>
      <c r="AN60" s="14">
        <v>860.97000000000014</v>
      </c>
      <c r="AO60" s="14">
        <v>876.55</v>
      </c>
      <c r="AP60" s="14">
        <v>1277.9299999999998</v>
      </c>
      <c r="AQ60" s="14">
        <v>1202.96</v>
      </c>
      <c r="AR60" s="14">
        <v>1066.5</v>
      </c>
      <c r="AS60" s="14">
        <v>1247.3499999999999</v>
      </c>
      <c r="AT60" s="14">
        <v>1000.23</v>
      </c>
      <c r="AU60" s="14">
        <v>1231.1199999999999</v>
      </c>
      <c r="AV60" s="14">
        <v>1083.4000000000001</v>
      </c>
      <c r="AW60" s="14">
        <v>1104.0900000000001</v>
      </c>
      <c r="AX60" s="14">
        <v>1178.21</v>
      </c>
      <c r="AY60" s="14">
        <v>1117.4700000000003</v>
      </c>
    </row>
    <row r="61" spans="1:51" x14ac:dyDescent="0.2">
      <c r="A61" s="12" t="s">
        <v>71</v>
      </c>
      <c r="B61" s="13" t="str">
        <f t="shared" si="0"/>
        <v>9260-01270</v>
      </c>
      <c r="C61" s="13" t="str">
        <f t="shared" si="1"/>
        <v>9260</v>
      </c>
      <c r="D61" s="14">
        <v>-922.78</v>
      </c>
      <c r="E61" s="14">
        <v>-71.739999999999995</v>
      </c>
      <c r="F61" s="14">
        <v>-261.64</v>
      </c>
      <c r="G61" s="14">
        <v>-1122.76</v>
      </c>
      <c r="H61" s="14">
        <v>-4206.5200000000004</v>
      </c>
      <c r="I61" s="14">
        <v>462.96</v>
      </c>
      <c r="J61" s="14">
        <v>143.62</v>
      </c>
      <c r="K61" s="14">
        <v>-1628.49</v>
      </c>
      <c r="L61" s="14">
        <v>-1243.3900000000001</v>
      </c>
      <c r="M61" s="14">
        <v>-247.01</v>
      </c>
      <c r="N61" s="14">
        <v>193.12</v>
      </c>
      <c r="O61" s="14">
        <v>-1533.24</v>
      </c>
      <c r="P61" s="14">
        <v>-2122.31</v>
      </c>
      <c r="Q61" s="14">
        <v>79.989999999999995</v>
      </c>
      <c r="R61" s="14">
        <v>-99.05</v>
      </c>
      <c r="S61" s="14">
        <v>-1740.74</v>
      </c>
      <c r="T61" s="14">
        <v>621.5</v>
      </c>
      <c r="U61" s="14">
        <v>-305.42</v>
      </c>
      <c r="V61" s="14">
        <v>-1809.02</v>
      </c>
      <c r="W61" s="14">
        <v>-0.11</v>
      </c>
      <c r="X61" s="14">
        <v>-320.45999999999998</v>
      </c>
      <c r="Y61" s="14">
        <v>-2904.45</v>
      </c>
      <c r="Z61" s="14">
        <v>-7.5600000000000005</v>
      </c>
      <c r="AA61" s="14">
        <v>-2760.5</v>
      </c>
      <c r="AB61" s="14">
        <v>-822.32</v>
      </c>
      <c r="AC61" s="14">
        <v>-185.59</v>
      </c>
      <c r="AD61" s="14">
        <v>-875.48</v>
      </c>
      <c r="AE61" s="14">
        <v>-4195.92</v>
      </c>
      <c r="AF61" s="14">
        <v>-163.89</v>
      </c>
      <c r="AG61" s="14">
        <v>-739.18</v>
      </c>
      <c r="AH61" s="14">
        <v>-7643.77</v>
      </c>
      <c r="AI61" s="14">
        <v>-312.66000000000003</v>
      </c>
      <c r="AJ61" s="14">
        <v>-393.49</v>
      </c>
      <c r="AK61" s="14">
        <v>-68.260000000000005</v>
      </c>
      <c r="AL61" s="14">
        <v>-7982.05</v>
      </c>
      <c r="AM61" s="14">
        <v>-5368.75</v>
      </c>
      <c r="AN61" s="14">
        <v>590.70000000000005</v>
      </c>
      <c r="AO61" s="14">
        <v>214.23</v>
      </c>
      <c r="AP61" s="14">
        <v>-1137.6099999999999</v>
      </c>
      <c r="AQ61" s="14">
        <v>407.89</v>
      </c>
      <c r="AR61" s="14">
        <v>-120.89</v>
      </c>
      <c r="AS61" s="14">
        <v>216.06</v>
      </c>
      <c r="AT61" s="14">
        <v>996.55</v>
      </c>
      <c r="AU61" s="14">
        <v>299.49</v>
      </c>
      <c r="AV61" s="14">
        <v>-1881.74</v>
      </c>
      <c r="AW61" s="14">
        <v>792.67</v>
      </c>
      <c r="AX61" s="14">
        <v>268.33999999999997</v>
      </c>
      <c r="AY61" s="14">
        <v>-1482.07</v>
      </c>
    </row>
    <row r="62" spans="1:51" x14ac:dyDescent="0.2">
      <c r="A62" s="12" t="s">
        <v>72</v>
      </c>
      <c r="B62" s="13" t="str">
        <f t="shared" si="0"/>
        <v>9260-01271</v>
      </c>
      <c r="C62" s="13" t="str">
        <f t="shared" si="1"/>
        <v>9260</v>
      </c>
      <c r="D62" s="14">
        <v>0</v>
      </c>
      <c r="E62" s="14">
        <v>15.28</v>
      </c>
      <c r="F62" s="14">
        <v>19.11</v>
      </c>
      <c r="G62" s="14">
        <v>10.73</v>
      </c>
      <c r="H62" s="14">
        <v>4.87</v>
      </c>
      <c r="I62" s="14">
        <v>15.44</v>
      </c>
      <c r="J62" s="14">
        <v>1.6400000000000001</v>
      </c>
      <c r="K62" s="14">
        <v>9.2799999999999994</v>
      </c>
      <c r="L62" s="14">
        <v>2.09</v>
      </c>
      <c r="M62" s="14">
        <v>3.37</v>
      </c>
      <c r="N62" s="14">
        <v>2.09</v>
      </c>
      <c r="O62" s="14">
        <v>6.27</v>
      </c>
      <c r="P62" s="14">
        <v>10.02</v>
      </c>
      <c r="Q62" s="14">
        <v>1.81</v>
      </c>
      <c r="R62" s="14">
        <v>12.02</v>
      </c>
      <c r="S62" s="14">
        <v>18.79</v>
      </c>
      <c r="T62" s="14">
        <v>4.18</v>
      </c>
      <c r="U62" s="14">
        <v>13.43</v>
      </c>
      <c r="V62" s="14">
        <v>5.32</v>
      </c>
      <c r="W62" s="14">
        <v>2.2800000000000002</v>
      </c>
      <c r="X62" s="14">
        <v>0.38</v>
      </c>
      <c r="Y62" s="14">
        <v>0.76</v>
      </c>
      <c r="Z62" s="14">
        <v>8.74</v>
      </c>
      <c r="AA62" s="14">
        <v>24.94</v>
      </c>
      <c r="AB62" s="14">
        <v>12.48</v>
      </c>
      <c r="AC62" s="14">
        <v>8.43</v>
      </c>
      <c r="AD62" s="14">
        <v>0</v>
      </c>
      <c r="AE62" s="14">
        <v>1.95</v>
      </c>
      <c r="AF62" s="14">
        <v>0.39</v>
      </c>
      <c r="AG62" s="14">
        <v>2.19</v>
      </c>
      <c r="AH62" s="14">
        <v>8.58</v>
      </c>
      <c r="AI62" s="14">
        <v>5.07</v>
      </c>
      <c r="AJ62" s="14">
        <v>2.34</v>
      </c>
      <c r="AK62" s="14">
        <v>2.34</v>
      </c>
      <c r="AL62" s="14">
        <v>0</v>
      </c>
      <c r="AM62" s="14">
        <v>1.56</v>
      </c>
      <c r="AN62" s="14">
        <v>2.2800000000000002</v>
      </c>
      <c r="AO62" s="14">
        <v>1.1499999999999999</v>
      </c>
      <c r="AP62" s="14">
        <v>9.18</v>
      </c>
      <c r="AQ62" s="14">
        <v>10.029999999999999</v>
      </c>
      <c r="AR62" s="14">
        <v>6.6</v>
      </c>
      <c r="AS62" s="14">
        <v>7.17</v>
      </c>
      <c r="AT62" s="14">
        <v>0.86</v>
      </c>
      <c r="AU62" s="14">
        <v>0.86</v>
      </c>
      <c r="AV62" s="14">
        <v>0</v>
      </c>
      <c r="AW62" s="14">
        <v>1.1499999999999999</v>
      </c>
      <c r="AX62" s="14">
        <v>0</v>
      </c>
      <c r="AY62" s="14">
        <v>0.46</v>
      </c>
    </row>
    <row r="63" spans="1:51" x14ac:dyDescent="0.2">
      <c r="A63" s="12" t="s">
        <v>73</v>
      </c>
      <c r="B63" s="13" t="str">
        <f t="shared" si="0"/>
        <v>9260-01291</v>
      </c>
      <c r="C63" s="13" t="str">
        <f t="shared" si="1"/>
        <v>9260</v>
      </c>
      <c r="D63" s="14">
        <v>0</v>
      </c>
      <c r="E63" s="14">
        <v>218.87</v>
      </c>
      <c r="F63" s="14">
        <v>273.81</v>
      </c>
      <c r="G63" s="14">
        <v>153.6</v>
      </c>
      <c r="H63" s="14">
        <v>69.790000000000006</v>
      </c>
      <c r="I63" s="14">
        <v>221.17</v>
      </c>
      <c r="J63" s="14">
        <v>23.44</v>
      </c>
      <c r="K63" s="14">
        <v>133.11000000000001</v>
      </c>
      <c r="L63" s="14">
        <v>29.91</v>
      </c>
      <c r="M63" s="14">
        <v>48.36</v>
      </c>
      <c r="N63" s="14">
        <v>29.91</v>
      </c>
      <c r="O63" s="14">
        <v>89.72</v>
      </c>
      <c r="P63" s="14">
        <v>122.84</v>
      </c>
      <c r="Q63" s="14">
        <v>20.49</v>
      </c>
      <c r="R63" s="14">
        <v>136.13999999999999</v>
      </c>
      <c r="S63" s="14">
        <v>212.76</v>
      </c>
      <c r="T63" s="14">
        <v>47.33</v>
      </c>
      <c r="U63" s="14">
        <v>152.08000000000001</v>
      </c>
      <c r="V63" s="14">
        <v>60.24</v>
      </c>
      <c r="W63" s="14">
        <v>25.82</v>
      </c>
      <c r="X63" s="14">
        <v>4.3</v>
      </c>
      <c r="Y63" s="14">
        <v>8.61</v>
      </c>
      <c r="Z63" s="14">
        <v>98.98</v>
      </c>
      <c r="AA63" s="14">
        <v>282.38</v>
      </c>
      <c r="AB63" s="14">
        <v>143.77000000000001</v>
      </c>
      <c r="AC63" s="14">
        <v>97.58</v>
      </c>
      <c r="AD63" s="14">
        <v>0</v>
      </c>
      <c r="AE63" s="14">
        <v>22.59</v>
      </c>
      <c r="AF63" s="14">
        <v>4.5199999999999996</v>
      </c>
      <c r="AG63" s="14">
        <v>25.32</v>
      </c>
      <c r="AH63" s="14">
        <v>99.37</v>
      </c>
      <c r="AI63" s="14">
        <v>58.71</v>
      </c>
      <c r="AJ63" s="14">
        <v>27.1</v>
      </c>
      <c r="AK63" s="14">
        <v>27.1</v>
      </c>
      <c r="AL63" s="14">
        <v>0</v>
      </c>
      <c r="AM63" s="14">
        <v>18.07</v>
      </c>
      <c r="AN63" s="14">
        <v>31.85</v>
      </c>
      <c r="AO63" s="14">
        <v>16.059999999999999</v>
      </c>
      <c r="AP63" s="14">
        <v>128.51</v>
      </c>
      <c r="AQ63" s="14">
        <v>140.56</v>
      </c>
      <c r="AR63" s="14">
        <v>92.36</v>
      </c>
      <c r="AS63" s="14">
        <v>100.4</v>
      </c>
      <c r="AT63" s="14">
        <v>12.05</v>
      </c>
      <c r="AU63" s="14">
        <v>12.05</v>
      </c>
      <c r="AV63" s="14">
        <v>0</v>
      </c>
      <c r="AW63" s="14">
        <v>16.059999999999999</v>
      </c>
      <c r="AX63" s="14">
        <v>0</v>
      </c>
      <c r="AY63" s="14">
        <v>6.41</v>
      </c>
    </row>
    <row r="64" spans="1:51" x14ac:dyDescent="0.2">
      <c r="A64" s="12" t="s">
        <v>74</v>
      </c>
      <c r="B64" s="13" t="str">
        <f t="shared" si="0"/>
        <v>9260-01292</v>
      </c>
      <c r="C64" s="13" t="str">
        <f t="shared" si="1"/>
        <v>9260</v>
      </c>
      <c r="D64" s="14">
        <v>0</v>
      </c>
      <c r="E64" s="14">
        <v>354.39</v>
      </c>
      <c r="F64" s="14">
        <v>443.36</v>
      </c>
      <c r="G64" s="14">
        <v>248.73</v>
      </c>
      <c r="H64" s="14">
        <v>113</v>
      </c>
      <c r="I64" s="14">
        <v>358.1</v>
      </c>
      <c r="J64" s="14">
        <v>37.94</v>
      </c>
      <c r="K64" s="14">
        <v>215.52</v>
      </c>
      <c r="L64" s="14">
        <v>48.43</v>
      </c>
      <c r="M64" s="14">
        <v>78.3</v>
      </c>
      <c r="N64" s="14">
        <v>48.43</v>
      </c>
      <c r="O64" s="14">
        <v>145.29</v>
      </c>
      <c r="P64" s="14">
        <v>190.43</v>
      </c>
      <c r="Q64" s="14">
        <v>30.95</v>
      </c>
      <c r="R64" s="14">
        <v>205.62</v>
      </c>
      <c r="S64" s="14">
        <v>321.33999999999997</v>
      </c>
      <c r="T64" s="14">
        <v>71.489999999999995</v>
      </c>
      <c r="U64" s="14">
        <v>229.69</v>
      </c>
      <c r="V64" s="14">
        <v>90.99</v>
      </c>
      <c r="W64" s="14">
        <v>39</v>
      </c>
      <c r="X64" s="14">
        <v>6.5</v>
      </c>
      <c r="Y64" s="14">
        <v>13</v>
      </c>
      <c r="Z64" s="14">
        <v>149.49</v>
      </c>
      <c r="AA64" s="14">
        <v>426.48</v>
      </c>
      <c r="AB64" s="14">
        <v>113.24</v>
      </c>
      <c r="AC64" s="14">
        <v>59.43</v>
      </c>
      <c r="AD64" s="14">
        <v>0</v>
      </c>
      <c r="AE64" s="14">
        <v>13.75</v>
      </c>
      <c r="AF64" s="14">
        <v>2.75</v>
      </c>
      <c r="AG64" s="14">
        <v>15.41</v>
      </c>
      <c r="AH64" s="14">
        <v>60.51</v>
      </c>
      <c r="AI64" s="14">
        <v>35.770000000000003</v>
      </c>
      <c r="AJ64" s="14">
        <v>16.510000000000002</v>
      </c>
      <c r="AK64" s="14">
        <v>16.5</v>
      </c>
      <c r="AL64" s="14">
        <v>0</v>
      </c>
      <c r="AM64" s="14">
        <v>11</v>
      </c>
      <c r="AN64" s="14">
        <v>2.44</v>
      </c>
      <c r="AO64" s="14">
        <v>1.23</v>
      </c>
      <c r="AP64" s="14">
        <v>9.86</v>
      </c>
      <c r="AQ64" s="14">
        <v>93.15</v>
      </c>
      <c r="AR64" s="14">
        <v>61.21</v>
      </c>
      <c r="AS64" s="14">
        <v>66.540000000000006</v>
      </c>
      <c r="AT64" s="14">
        <v>7.98</v>
      </c>
      <c r="AU64" s="14">
        <v>7.98</v>
      </c>
      <c r="AV64" s="14">
        <v>0</v>
      </c>
      <c r="AW64" s="14">
        <v>10.65</v>
      </c>
      <c r="AX64" s="14">
        <v>0</v>
      </c>
      <c r="AY64" s="14">
        <v>4.25</v>
      </c>
    </row>
    <row r="65" spans="1:51" x14ac:dyDescent="0.2">
      <c r="A65" s="12" t="s">
        <v>75</v>
      </c>
      <c r="B65" s="13" t="str">
        <f t="shared" si="0"/>
        <v>9250-01293</v>
      </c>
      <c r="C65" s="13" t="str">
        <f t="shared" si="1"/>
        <v>9250</v>
      </c>
      <c r="D65" s="14">
        <v>0</v>
      </c>
      <c r="E65" s="14">
        <v>54.97</v>
      </c>
      <c r="F65" s="14">
        <v>68.760000000000005</v>
      </c>
      <c r="G65" s="14">
        <v>38.57</v>
      </c>
      <c r="H65" s="14">
        <v>17.53</v>
      </c>
      <c r="I65" s="14">
        <v>55.54</v>
      </c>
      <c r="J65" s="14">
        <v>5.88</v>
      </c>
      <c r="K65" s="14">
        <v>33.43</v>
      </c>
      <c r="L65" s="14">
        <v>7.51</v>
      </c>
      <c r="M65" s="14">
        <v>12.14</v>
      </c>
      <c r="N65" s="14">
        <v>7.51</v>
      </c>
      <c r="O65" s="14">
        <v>22.53</v>
      </c>
      <c r="P65" s="14">
        <v>35.22</v>
      </c>
      <c r="Q65" s="14">
        <v>6.3</v>
      </c>
      <c r="R65" s="14">
        <v>41.85</v>
      </c>
      <c r="S65" s="14">
        <v>65.39</v>
      </c>
      <c r="T65" s="14">
        <v>14.55</v>
      </c>
      <c r="U65" s="14">
        <v>46.74</v>
      </c>
      <c r="V65" s="14">
        <v>18.52</v>
      </c>
      <c r="W65" s="14">
        <v>7.93</v>
      </c>
      <c r="X65" s="14">
        <v>1.32</v>
      </c>
      <c r="Y65" s="14">
        <v>2.65</v>
      </c>
      <c r="Z65" s="14">
        <v>30.42</v>
      </c>
      <c r="AA65" s="14">
        <v>86.79</v>
      </c>
      <c r="AB65" s="14">
        <v>42.29</v>
      </c>
      <c r="AC65" s="14">
        <v>28.38</v>
      </c>
      <c r="AD65" s="14">
        <v>0</v>
      </c>
      <c r="AE65" s="14">
        <v>6.57</v>
      </c>
      <c r="AF65" s="14">
        <v>1.31</v>
      </c>
      <c r="AG65" s="14">
        <v>7.37</v>
      </c>
      <c r="AH65" s="14">
        <v>28.91</v>
      </c>
      <c r="AI65" s="14">
        <v>17.079999999999998</v>
      </c>
      <c r="AJ65" s="14">
        <v>7.88</v>
      </c>
      <c r="AK65" s="14">
        <v>7.88</v>
      </c>
      <c r="AL65" s="14">
        <v>0</v>
      </c>
      <c r="AM65" s="14">
        <v>5.26</v>
      </c>
      <c r="AN65" s="14">
        <v>10.45</v>
      </c>
      <c r="AO65" s="14">
        <v>5.27</v>
      </c>
      <c r="AP65" s="14">
        <v>42.16</v>
      </c>
      <c r="AQ65" s="14">
        <v>46.11</v>
      </c>
      <c r="AR65" s="14">
        <v>30.3</v>
      </c>
      <c r="AS65" s="14">
        <v>32.94</v>
      </c>
      <c r="AT65" s="14">
        <v>3.95</v>
      </c>
      <c r="AU65" s="14">
        <v>3.95</v>
      </c>
      <c r="AV65" s="14">
        <v>0</v>
      </c>
      <c r="AW65" s="14">
        <v>5.27</v>
      </c>
      <c r="AX65" s="14">
        <v>0</v>
      </c>
      <c r="AY65" s="14">
        <v>2.1</v>
      </c>
    </row>
    <row r="66" spans="1:51" x14ac:dyDescent="0.2">
      <c r="A66" s="15" t="s">
        <v>76</v>
      </c>
      <c r="B66" s="13"/>
      <c r="C66" s="13"/>
      <c r="D66" s="16">
        <f>SUM(D37:D65)</f>
        <v>-562.90000000000123</v>
      </c>
      <c r="E66" s="16">
        <f t="shared" ref="E66:AY66" si="3">SUM(E37:E65)</f>
        <v>1635.2500000000057</v>
      </c>
      <c r="F66" s="16">
        <f t="shared" si="3"/>
        <v>25083.800000000003</v>
      </c>
      <c r="G66" s="16">
        <f t="shared" si="3"/>
        <v>-29355.449999999997</v>
      </c>
      <c r="H66" s="16">
        <f t="shared" si="3"/>
        <v>7213.6399999999967</v>
      </c>
      <c r="I66" s="16">
        <f t="shared" si="3"/>
        <v>50735.049999999996</v>
      </c>
      <c r="J66" s="16">
        <f t="shared" si="3"/>
        <v>37921.570000000022</v>
      </c>
      <c r="K66" s="16">
        <f t="shared" si="3"/>
        <v>-45791.829999999994</v>
      </c>
      <c r="L66" s="16">
        <f t="shared" si="3"/>
        <v>59581.789999999986</v>
      </c>
      <c r="M66" s="16">
        <f t="shared" si="3"/>
        <v>64206.73</v>
      </c>
      <c r="N66" s="16">
        <f t="shared" si="3"/>
        <v>54134.55</v>
      </c>
      <c r="O66" s="16">
        <f t="shared" si="3"/>
        <v>44462.52</v>
      </c>
      <c r="P66" s="16">
        <f t="shared" si="3"/>
        <v>-25010.28000000001</v>
      </c>
      <c r="Q66" s="16">
        <f t="shared" si="3"/>
        <v>64871.349999999977</v>
      </c>
      <c r="R66" s="16">
        <f t="shared" si="3"/>
        <v>101173.87</v>
      </c>
      <c r="S66" s="16">
        <f t="shared" si="3"/>
        <v>-5745.7699999999895</v>
      </c>
      <c r="T66" s="16">
        <f t="shared" si="3"/>
        <v>69819.140000000014</v>
      </c>
      <c r="U66" s="16">
        <f t="shared" si="3"/>
        <v>51396.49000000002</v>
      </c>
      <c r="V66" s="16">
        <f t="shared" si="3"/>
        <v>84886.440000000031</v>
      </c>
      <c r="W66" s="16">
        <f t="shared" si="3"/>
        <v>45877.95</v>
      </c>
      <c r="X66" s="16">
        <f t="shared" si="3"/>
        <v>63648.320000000022</v>
      </c>
      <c r="Y66" s="16">
        <f t="shared" si="3"/>
        <v>76800.779999999984</v>
      </c>
      <c r="Z66" s="16">
        <f t="shared" si="3"/>
        <v>123031.16999999997</v>
      </c>
      <c r="AA66" s="16">
        <f t="shared" si="3"/>
        <v>52322.560000000012</v>
      </c>
      <c r="AB66" s="16">
        <f t="shared" si="3"/>
        <v>15110.550000000003</v>
      </c>
      <c r="AC66" s="16">
        <f t="shared" si="3"/>
        <v>55457.33</v>
      </c>
      <c r="AD66" s="16">
        <f t="shared" si="3"/>
        <v>64167.12999999999</v>
      </c>
      <c r="AE66" s="16">
        <f t="shared" si="3"/>
        <v>83101.33</v>
      </c>
      <c r="AF66" s="16">
        <f t="shared" si="3"/>
        <v>63799.429999999978</v>
      </c>
      <c r="AG66" s="16">
        <f t="shared" si="3"/>
        <v>54510.420000000006</v>
      </c>
      <c r="AH66" s="16">
        <f t="shared" si="3"/>
        <v>1317.6299999999892</v>
      </c>
      <c r="AI66" s="16">
        <f t="shared" si="3"/>
        <v>129351.85</v>
      </c>
      <c r="AJ66" s="16">
        <f t="shared" si="3"/>
        <v>63043.840000000011</v>
      </c>
      <c r="AK66" s="16">
        <f t="shared" si="3"/>
        <v>62830.03</v>
      </c>
      <c r="AL66" s="16">
        <f t="shared" si="3"/>
        <v>78123.549999999988</v>
      </c>
      <c r="AM66" s="16">
        <f t="shared" si="3"/>
        <v>51004.849999999991</v>
      </c>
      <c r="AN66" s="16">
        <f t="shared" si="3"/>
        <v>53397.649999999994</v>
      </c>
      <c r="AO66" s="16">
        <f t="shared" si="3"/>
        <v>-11524.370000000004</v>
      </c>
      <c r="AP66" s="16">
        <f t="shared" si="3"/>
        <v>20503.210000000006</v>
      </c>
      <c r="AQ66" s="16">
        <f t="shared" si="3"/>
        <v>88550.569999999978</v>
      </c>
      <c r="AR66" s="16">
        <f t="shared" si="3"/>
        <v>89045.390000000043</v>
      </c>
      <c r="AS66" s="16">
        <f t="shared" si="3"/>
        <v>50063.089999999989</v>
      </c>
      <c r="AT66" s="16">
        <f t="shared" si="3"/>
        <v>84879.54</v>
      </c>
      <c r="AU66" s="16">
        <f t="shared" si="3"/>
        <v>72909.060000000012</v>
      </c>
      <c r="AV66" s="16">
        <f t="shared" si="3"/>
        <v>83508.399999999994</v>
      </c>
      <c r="AW66" s="16">
        <f t="shared" si="3"/>
        <v>106973.75999999998</v>
      </c>
      <c r="AX66" s="16">
        <f t="shared" si="3"/>
        <v>46693.099999999991</v>
      </c>
      <c r="AY66" s="16">
        <f t="shared" si="3"/>
        <v>-26462.83</v>
      </c>
    </row>
    <row r="67" spans="1:51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x14ac:dyDescent="0.2">
      <c r="A68" s="12" t="s">
        <v>77</v>
      </c>
      <c r="B68" s="13" t="str">
        <f t="shared" si="0"/>
        <v>8700-07421</v>
      </c>
      <c r="C68" s="13" t="str">
        <f t="shared" si="1"/>
        <v>8700</v>
      </c>
      <c r="D68" s="14">
        <v>0</v>
      </c>
      <c r="E68" s="14">
        <v>0</v>
      </c>
      <c r="F68" s="14">
        <v>97.61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260.29000000000002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215.43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19.47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</row>
    <row r="69" spans="1:51" x14ac:dyDescent="0.2">
      <c r="A69" s="12" t="s">
        <v>78</v>
      </c>
      <c r="B69" s="13" t="str">
        <f t="shared" si="0"/>
        <v>9260-07421</v>
      </c>
      <c r="C69" s="13" t="str">
        <f t="shared" si="1"/>
        <v>9260</v>
      </c>
      <c r="D69" s="14">
        <v>15708.39</v>
      </c>
      <c r="E69" s="14">
        <v>7265.05</v>
      </c>
      <c r="F69" s="14">
        <v>1883.86</v>
      </c>
      <c r="G69" s="14">
        <v>1134.6500000000001</v>
      </c>
      <c r="H69" s="14">
        <v>12646.72</v>
      </c>
      <c r="I69" s="14">
        <v>6429.79</v>
      </c>
      <c r="J69" s="14">
        <v>13770.18</v>
      </c>
      <c r="K69" s="14">
        <v>9535.32</v>
      </c>
      <c r="L69" s="14">
        <v>15094.14</v>
      </c>
      <c r="M69" s="14">
        <v>8035.43</v>
      </c>
      <c r="N69" s="14">
        <v>7454.52</v>
      </c>
      <c r="O69" s="14">
        <v>12648.66</v>
      </c>
      <c r="P69" s="14">
        <v>7535.33</v>
      </c>
      <c r="Q69" s="14">
        <v>9821.06</v>
      </c>
      <c r="R69" s="14">
        <v>5159.5600000000004</v>
      </c>
      <c r="S69" s="14">
        <v>3898.5</v>
      </c>
      <c r="T69" s="14">
        <v>7526.29</v>
      </c>
      <c r="U69" s="14">
        <v>5763.48</v>
      </c>
      <c r="V69" s="14">
        <v>6016.73</v>
      </c>
      <c r="W69" s="14">
        <v>10149.280000000001</v>
      </c>
      <c r="X69" s="14">
        <v>9356.43</v>
      </c>
      <c r="Y69" s="14">
        <v>10084.58</v>
      </c>
      <c r="Z69" s="14">
        <v>15450.71</v>
      </c>
      <c r="AA69" s="14">
        <v>1931.03</v>
      </c>
      <c r="AB69" s="14">
        <v>3399</v>
      </c>
      <c r="AC69" s="14">
        <v>3543.49</v>
      </c>
      <c r="AD69" s="14">
        <v>8108.87</v>
      </c>
      <c r="AE69" s="14">
        <v>2010.34</v>
      </c>
      <c r="AF69" s="14">
        <v>1591.39</v>
      </c>
      <c r="AG69" s="14">
        <v>12001.17</v>
      </c>
      <c r="AH69" s="14">
        <v>12886.46</v>
      </c>
      <c r="AI69" s="14">
        <v>9463.4699999999993</v>
      </c>
      <c r="AJ69" s="14">
        <v>6219.17</v>
      </c>
      <c r="AK69" s="14">
        <v>6114.18</v>
      </c>
      <c r="AL69" s="14">
        <v>5854.9</v>
      </c>
      <c r="AM69" s="14">
        <v>16222.3</v>
      </c>
      <c r="AN69" s="14">
        <v>21040.7</v>
      </c>
      <c r="AO69" s="14">
        <v>8262.17</v>
      </c>
      <c r="AP69" s="14">
        <v>14271.83</v>
      </c>
      <c r="AQ69" s="14">
        <v>6770.35</v>
      </c>
      <c r="AR69" s="14">
        <v>3462.81</v>
      </c>
      <c r="AS69" s="14">
        <v>7603.35</v>
      </c>
      <c r="AT69" s="14">
        <v>5694.42</v>
      </c>
      <c r="AU69" s="14">
        <v>7462.92</v>
      </c>
      <c r="AV69" s="14">
        <v>5867.8</v>
      </c>
      <c r="AW69" s="14">
        <v>11543.81</v>
      </c>
      <c r="AX69" s="14">
        <v>11691.39</v>
      </c>
      <c r="AY69" s="14">
        <v>7743.13</v>
      </c>
    </row>
    <row r="70" spans="1:51" x14ac:dyDescent="0.2">
      <c r="A70" s="12" t="s">
        <v>79</v>
      </c>
      <c r="B70" s="13" t="str">
        <f t="shared" si="0"/>
        <v>8700-07443</v>
      </c>
      <c r="C70" s="13" t="str">
        <f t="shared" si="1"/>
        <v>8700</v>
      </c>
      <c r="D70" s="14">
        <v>0</v>
      </c>
      <c r="E70" s="14">
        <v>0</v>
      </c>
      <c r="F70" s="14">
        <v>192.82</v>
      </c>
      <c r="G70" s="14">
        <v>44.08</v>
      </c>
      <c r="H70" s="14">
        <v>0</v>
      </c>
      <c r="I70" s="14">
        <v>0</v>
      </c>
      <c r="J70" s="14">
        <v>25.25</v>
      </c>
      <c r="K70" s="14">
        <v>26.37</v>
      </c>
      <c r="L70" s="14">
        <v>26.37</v>
      </c>
      <c r="M70" s="14">
        <v>0</v>
      </c>
      <c r="N70" s="14">
        <v>0</v>
      </c>
      <c r="O70" s="14">
        <v>0</v>
      </c>
      <c r="P70" s="14">
        <v>149.77000000000001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248</v>
      </c>
      <c r="Z70" s="14">
        <v>98.27</v>
      </c>
      <c r="AA70" s="14">
        <v>0</v>
      </c>
      <c r="AB70" s="14">
        <v>150</v>
      </c>
      <c r="AC70" s="14">
        <v>150</v>
      </c>
      <c r="AD70" s="14">
        <v>0</v>
      </c>
      <c r="AE70" s="14">
        <v>121.89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92.85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194.37</v>
      </c>
      <c r="AR70" s="14">
        <v>0</v>
      </c>
      <c r="AS70" s="14">
        <v>0</v>
      </c>
      <c r="AT70" s="14">
        <v>0</v>
      </c>
      <c r="AU70" s="14">
        <v>52.86</v>
      </c>
      <c r="AV70" s="14">
        <v>0</v>
      </c>
      <c r="AW70" s="14">
        <v>121.65</v>
      </c>
      <c r="AX70" s="14">
        <v>0</v>
      </c>
      <c r="AY70" s="14">
        <v>0</v>
      </c>
    </row>
    <row r="71" spans="1:51" x14ac:dyDescent="0.2">
      <c r="A71" s="12" t="s">
        <v>80</v>
      </c>
      <c r="B71" s="13" t="str">
        <f t="shared" si="0"/>
        <v>8740-07443</v>
      </c>
      <c r="C71" s="13" t="str">
        <f t="shared" si="1"/>
        <v>8740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148.38999999999999</v>
      </c>
      <c r="N71" s="14">
        <v>0</v>
      </c>
      <c r="O71" s="14">
        <v>0</v>
      </c>
      <c r="P71" s="14">
        <v>150</v>
      </c>
      <c r="Q71" s="14">
        <v>150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1300.1500000000001</v>
      </c>
      <c r="Y71" s="14">
        <v>4413.76</v>
      </c>
      <c r="Z71" s="14">
        <v>92.85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</row>
    <row r="72" spans="1:51" x14ac:dyDescent="0.2">
      <c r="A72" s="12" t="s">
        <v>81</v>
      </c>
      <c r="B72" s="13" t="str">
        <f t="shared" ref="B72:B138" si="4">RIGHT(A72,10)</f>
        <v>9260-07443</v>
      </c>
      <c r="C72" s="13" t="str">
        <f t="shared" ref="C72:C138" si="5">LEFT(B72,4)</f>
        <v>9260</v>
      </c>
      <c r="D72" s="14">
        <v>0</v>
      </c>
      <c r="E72" s="14">
        <v>0</v>
      </c>
      <c r="F72" s="14">
        <v>0</v>
      </c>
      <c r="G72" s="14">
        <v>105.99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334.31</v>
      </c>
      <c r="Q72" s="14">
        <v>238.48000000000002</v>
      </c>
      <c r="R72" s="14">
        <v>0</v>
      </c>
      <c r="S72" s="14">
        <v>150</v>
      </c>
      <c r="T72" s="14">
        <v>0</v>
      </c>
      <c r="U72" s="14">
        <v>115.94</v>
      </c>
      <c r="V72" s="14">
        <v>191.83</v>
      </c>
      <c r="W72" s="14">
        <v>0</v>
      </c>
      <c r="X72" s="14">
        <v>150</v>
      </c>
      <c r="Y72" s="14">
        <v>0</v>
      </c>
      <c r="Z72" s="14">
        <v>0</v>
      </c>
      <c r="AA72" s="14">
        <v>0</v>
      </c>
      <c r="AB72" s="14">
        <v>334.84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137.79</v>
      </c>
      <c r="AM72" s="14">
        <v>0</v>
      </c>
      <c r="AN72" s="14">
        <v>0</v>
      </c>
      <c r="AO72" s="14">
        <v>529.34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</row>
    <row r="73" spans="1:51" x14ac:dyDescent="0.2">
      <c r="A73" s="12" t="s">
        <v>82</v>
      </c>
      <c r="B73" s="13" t="str">
        <f t="shared" si="4"/>
        <v>8700-07444</v>
      </c>
      <c r="C73" s="13" t="str">
        <f t="shared" si="5"/>
        <v>8700</v>
      </c>
      <c r="D73" s="14">
        <v>0</v>
      </c>
      <c r="E73" s="14">
        <v>0</v>
      </c>
      <c r="F73" s="14">
        <v>-68.39</v>
      </c>
      <c r="G73" s="14">
        <v>-15.98</v>
      </c>
      <c r="H73" s="14">
        <v>0</v>
      </c>
      <c r="I73" s="14">
        <v>0</v>
      </c>
      <c r="J73" s="14">
        <v>-23.08</v>
      </c>
      <c r="K73" s="14">
        <v>-9.4</v>
      </c>
      <c r="L73" s="14">
        <v>-10.37</v>
      </c>
      <c r="M73" s="14">
        <v>0</v>
      </c>
      <c r="N73" s="14">
        <v>0</v>
      </c>
      <c r="O73" s="14">
        <v>0</v>
      </c>
      <c r="P73" s="14">
        <v>-70.25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-224.17</v>
      </c>
      <c r="Z73" s="14">
        <v>-88.44</v>
      </c>
      <c r="AA73" s="14">
        <v>0</v>
      </c>
      <c r="AB73" s="14">
        <v>-70.34</v>
      </c>
      <c r="AC73" s="14">
        <v>-139.62</v>
      </c>
      <c r="AD73" s="14">
        <v>0</v>
      </c>
      <c r="AE73" s="14">
        <v>-112.73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-83.56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-156.41</v>
      </c>
      <c r="AR73" s="14">
        <v>0</v>
      </c>
      <c r="AS73" s="14">
        <v>0</v>
      </c>
      <c r="AT73" s="14">
        <v>0</v>
      </c>
      <c r="AU73" s="14">
        <v>-30.66</v>
      </c>
      <c r="AV73" s="14">
        <v>0</v>
      </c>
      <c r="AW73" s="14">
        <v>-70.56</v>
      </c>
      <c r="AX73" s="14">
        <v>0</v>
      </c>
      <c r="AY73" s="14">
        <v>0</v>
      </c>
    </row>
    <row r="74" spans="1:51" x14ac:dyDescent="0.2">
      <c r="A74" s="12" t="s">
        <v>83</v>
      </c>
      <c r="B74" s="13" t="str">
        <f t="shared" si="4"/>
        <v>8740-07444</v>
      </c>
      <c r="C74" s="13" t="str">
        <f t="shared" si="5"/>
        <v>8740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-71.12</v>
      </c>
      <c r="N74" s="14">
        <v>0</v>
      </c>
      <c r="O74" s="14">
        <v>0</v>
      </c>
      <c r="P74" s="14">
        <v>-136.36000000000001</v>
      </c>
      <c r="Q74" s="14">
        <v>-137.1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-559.86</v>
      </c>
      <c r="Y74" s="14">
        <v>-1732.23</v>
      </c>
      <c r="Z74" s="14">
        <v>-83.56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</row>
    <row r="75" spans="1:51" x14ac:dyDescent="0.2">
      <c r="A75" s="12" t="s">
        <v>84</v>
      </c>
      <c r="B75" s="13" t="str">
        <f t="shared" si="4"/>
        <v>9260-07444</v>
      </c>
      <c r="C75" s="13" t="str">
        <f t="shared" si="5"/>
        <v>9260</v>
      </c>
      <c r="D75" s="14">
        <v>0</v>
      </c>
      <c r="E75" s="14">
        <v>0</v>
      </c>
      <c r="F75" s="14">
        <v>0</v>
      </c>
      <c r="G75" s="14">
        <v>-70.22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-156.81</v>
      </c>
      <c r="Q75" s="14">
        <v>-127.46000000000001</v>
      </c>
      <c r="R75" s="14">
        <v>0</v>
      </c>
      <c r="S75" s="14">
        <v>-69.86</v>
      </c>
      <c r="T75" s="14">
        <v>0</v>
      </c>
      <c r="U75" s="14">
        <v>-105.42</v>
      </c>
      <c r="V75" s="14">
        <v>-174.27</v>
      </c>
      <c r="W75" s="14">
        <v>0</v>
      </c>
      <c r="X75" s="14">
        <v>-103.41</v>
      </c>
      <c r="Y75" s="14">
        <v>0</v>
      </c>
      <c r="Z75" s="14">
        <v>0</v>
      </c>
      <c r="AA75" s="14">
        <v>0</v>
      </c>
      <c r="AB75" s="14">
        <v>-157.02000000000001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-65.72</v>
      </c>
      <c r="AM75" s="14">
        <v>0</v>
      </c>
      <c r="AN75" s="14">
        <v>0</v>
      </c>
      <c r="AO75" s="14">
        <v>-250.55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</row>
    <row r="76" spans="1:51" x14ac:dyDescent="0.2">
      <c r="A76" s="12" t="s">
        <v>85</v>
      </c>
      <c r="B76" s="13" t="str">
        <f t="shared" si="4"/>
        <v>9260-07450</v>
      </c>
      <c r="C76" s="13" t="str">
        <f t="shared" si="5"/>
        <v>9260</v>
      </c>
      <c r="D76" s="14">
        <v>-9629.0899999999983</v>
      </c>
      <c r="E76" s="14">
        <v>-10956.109999999999</v>
      </c>
      <c r="F76" s="14">
        <v>-11282.93</v>
      </c>
      <c r="G76" s="14">
        <v>-11298.66</v>
      </c>
      <c r="H76" s="14">
        <v>-10189.720000000001</v>
      </c>
      <c r="I76" s="14">
        <v>-11270.25</v>
      </c>
      <c r="J76" s="14">
        <v>-24745.17</v>
      </c>
      <c r="K76" s="14">
        <v>-56716.909999999996</v>
      </c>
      <c r="L76" s="14">
        <v>-28351.52</v>
      </c>
      <c r="M76" s="14">
        <v>-10559.53</v>
      </c>
      <c r="N76" s="14">
        <v>-10542.99</v>
      </c>
      <c r="O76" s="14">
        <v>-11950.029999999999</v>
      </c>
      <c r="P76" s="14">
        <v>-12471.35</v>
      </c>
      <c r="Q76" s="14">
        <v>-20901.89</v>
      </c>
      <c r="R76" s="14">
        <v>-24743.070000000003</v>
      </c>
      <c r="S76" s="14">
        <v>-10936.73</v>
      </c>
      <c r="T76" s="14">
        <v>-10416.439999999999</v>
      </c>
      <c r="U76" s="14">
        <v>-11532.760000000002</v>
      </c>
      <c r="V76" s="14">
        <v>-11177.320000000002</v>
      </c>
      <c r="W76" s="14">
        <v>-50358.619999999995</v>
      </c>
      <c r="X76" s="14">
        <v>-13169.080000000002</v>
      </c>
      <c r="Y76" s="14">
        <v>-77492.159999999989</v>
      </c>
      <c r="Z76" s="14">
        <v>0</v>
      </c>
      <c r="AA76" s="14">
        <v>0</v>
      </c>
      <c r="AB76" s="14">
        <v>-10841.86</v>
      </c>
      <c r="AC76" s="14">
        <v>-16707.22</v>
      </c>
      <c r="AD76" s="14">
        <v>-10874.350000000002</v>
      </c>
      <c r="AE76" s="14">
        <v>-10870.189999999999</v>
      </c>
      <c r="AF76" s="14">
        <v>-10198</v>
      </c>
      <c r="AG76" s="14">
        <v>-10871.989999999998</v>
      </c>
      <c r="AH76" s="14">
        <v>-11365.52</v>
      </c>
      <c r="AI76" s="14">
        <v>-56472.05</v>
      </c>
      <c r="AJ76" s="14">
        <v>-7550.93</v>
      </c>
      <c r="AK76" s="14">
        <v>-44712.23</v>
      </c>
      <c r="AL76" s="14">
        <v>-1490.8000000000002</v>
      </c>
      <c r="AM76" s="14">
        <v>-7580.1600000000017</v>
      </c>
      <c r="AN76" s="14">
        <v>-8525.69</v>
      </c>
      <c r="AO76" s="14">
        <v>-9436.0800000000017</v>
      </c>
      <c r="AP76" s="14">
        <v>-9770.82</v>
      </c>
      <c r="AQ76" s="14">
        <v>-3984.6499999999996</v>
      </c>
      <c r="AR76" s="14">
        <v>-3597.8900000000003</v>
      </c>
      <c r="AS76" s="14">
        <v>-17582.96</v>
      </c>
      <c r="AT76" s="14">
        <v>-7006.2300000000005</v>
      </c>
      <c r="AU76" s="14">
        <v>-84732.349999999991</v>
      </c>
      <c r="AV76" s="14">
        <v>127.84000000000002</v>
      </c>
      <c r="AW76" s="14">
        <v>-19934.329999999998</v>
      </c>
      <c r="AX76" s="14">
        <v>-2796.18</v>
      </c>
      <c r="AY76" s="14">
        <v>-173.59000000000003</v>
      </c>
    </row>
    <row r="77" spans="1:51" x14ac:dyDescent="0.2">
      <c r="A77" s="12" t="s">
        <v>86</v>
      </c>
      <c r="B77" s="13" t="str">
        <f t="shared" si="4"/>
        <v>9260-07452</v>
      </c>
      <c r="C77" s="13" t="str">
        <f t="shared" si="5"/>
        <v>9260</v>
      </c>
      <c r="D77" s="14">
        <v>132000</v>
      </c>
      <c r="E77" s="14">
        <v>194017.11</v>
      </c>
      <c r="F77" s="14">
        <v>282741.36</v>
      </c>
      <c r="G77" s="14">
        <v>371000</v>
      </c>
      <c r="H77" s="14">
        <v>133878.07</v>
      </c>
      <c r="I77" s="14">
        <v>46243.86</v>
      </c>
      <c r="J77" s="14">
        <v>905725.92</v>
      </c>
      <c r="K77" s="14">
        <v>0</v>
      </c>
      <c r="L77" s="14">
        <v>0</v>
      </c>
      <c r="M77" s="14">
        <v>0</v>
      </c>
      <c r="N77" s="14">
        <v>-140.77000000000001</v>
      </c>
      <c r="O77" s="14">
        <v>0</v>
      </c>
      <c r="P77" s="14">
        <v>94000</v>
      </c>
      <c r="Q77" s="14">
        <v>110047.25</v>
      </c>
      <c r="R77" s="14">
        <v>225858.92</v>
      </c>
      <c r="S77" s="14">
        <v>152000</v>
      </c>
      <c r="T77" s="14">
        <v>139000</v>
      </c>
      <c r="U77" s="14">
        <v>123000</v>
      </c>
      <c r="V77" s="14">
        <v>105000</v>
      </c>
      <c r="W77" s="14">
        <v>457678.87</v>
      </c>
      <c r="X77" s="14">
        <v>135060.99</v>
      </c>
      <c r="Y77" s="14">
        <v>1258767.1499999999</v>
      </c>
      <c r="Z77" s="14">
        <v>0</v>
      </c>
      <c r="AA77" s="14">
        <v>0</v>
      </c>
      <c r="AB77" s="14">
        <v>127000</v>
      </c>
      <c r="AC77" s="14">
        <v>172358.28000000003</v>
      </c>
      <c r="AD77" s="14">
        <v>184000</v>
      </c>
      <c r="AE77" s="14">
        <v>239000</v>
      </c>
      <c r="AF77" s="14">
        <v>196000</v>
      </c>
      <c r="AG77" s="14">
        <v>174000</v>
      </c>
      <c r="AH77" s="14">
        <v>153000</v>
      </c>
      <c r="AI77" s="14">
        <v>140000</v>
      </c>
      <c r="AJ77" s="14">
        <v>138000</v>
      </c>
      <c r="AK77" s="14">
        <v>611652</v>
      </c>
      <c r="AL77" s="14">
        <v>57615</v>
      </c>
      <c r="AM77" s="14">
        <v>288075</v>
      </c>
      <c r="AN77" s="14">
        <v>140000</v>
      </c>
      <c r="AO77" s="14">
        <v>114225.32999999999</v>
      </c>
      <c r="AP77" s="14">
        <v>200000</v>
      </c>
      <c r="AQ77" s="14">
        <v>232000</v>
      </c>
      <c r="AR77" s="14">
        <v>205000</v>
      </c>
      <c r="AS77" s="14">
        <v>745112.67</v>
      </c>
      <c r="AT77" s="14">
        <v>232268.95</v>
      </c>
      <c r="AU77" s="14">
        <v>214545.32</v>
      </c>
      <c r="AV77" s="14">
        <v>-177486.86</v>
      </c>
      <c r="AW77" s="14">
        <v>514975.92</v>
      </c>
      <c r="AX77" s="14">
        <v>0</v>
      </c>
      <c r="AY77" s="14">
        <v>54824</v>
      </c>
    </row>
    <row r="78" spans="1:51" x14ac:dyDescent="0.2">
      <c r="A78" s="12" t="s">
        <v>87</v>
      </c>
      <c r="B78" s="13" t="str">
        <f t="shared" si="4"/>
        <v>9260-07454</v>
      </c>
      <c r="C78" s="13" t="str">
        <f t="shared" si="5"/>
        <v>9260</v>
      </c>
      <c r="D78" s="14">
        <v>-72000</v>
      </c>
      <c r="E78" s="14">
        <v>-102000</v>
      </c>
      <c r="F78" s="14">
        <v>-153700.1</v>
      </c>
      <c r="G78" s="14">
        <v>-202000</v>
      </c>
      <c r="H78" s="14">
        <v>-73853.240000000005</v>
      </c>
      <c r="I78" s="14">
        <v>-23293.52</v>
      </c>
      <c r="J78" s="14">
        <v>-494258.25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-53000</v>
      </c>
      <c r="Q78" s="14">
        <v>-60000</v>
      </c>
      <c r="R78" s="14">
        <v>-125815.95</v>
      </c>
      <c r="S78" s="14">
        <v>-85000</v>
      </c>
      <c r="T78" s="14">
        <v>-78000</v>
      </c>
      <c r="U78" s="14">
        <v>-69000</v>
      </c>
      <c r="V78" s="14">
        <v>-59000</v>
      </c>
      <c r="W78" s="14">
        <v>-256675.91</v>
      </c>
      <c r="X78" s="14">
        <v>-75638.539999999994</v>
      </c>
      <c r="Y78" s="14">
        <v>-703821.55</v>
      </c>
      <c r="Z78" s="14">
        <v>0</v>
      </c>
      <c r="AA78" s="14">
        <v>0</v>
      </c>
      <c r="AB78" s="14">
        <v>-73000</v>
      </c>
      <c r="AC78" s="14">
        <v>-95809.600000000006</v>
      </c>
      <c r="AD78" s="14">
        <v>-105000</v>
      </c>
      <c r="AE78" s="14">
        <v>-137000</v>
      </c>
      <c r="AF78" s="14">
        <v>-112000</v>
      </c>
      <c r="AG78" s="14">
        <v>-99000</v>
      </c>
      <c r="AH78" s="14">
        <v>-87000</v>
      </c>
      <c r="AI78" s="14">
        <v>-80000</v>
      </c>
      <c r="AJ78" s="14">
        <v>-79000</v>
      </c>
      <c r="AK78" s="14">
        <v>-349498</v>
      </c>
      <c r="AL78" s="14">
        <v>-32926</v>
      </c>
      <c r="AM78" s="14">
        <v>-164180</v>
      </c>
      <c r="AN78" s="14">
        <v>-80000</v>
      </c>
      <c r="AO78" s="14">
        <v>-63535.11</v>
      </c>
      <c r="AP78" s="14">
        <v>-115000</v>
      </c>
      <c r="AQ78" s="14">
        <v>-133000</v>
      </c>
      <c r="AR78" s="14">
        <v>-118000</v>
      </c>
      <c r="AS78" s="14">
        <v>-429329.27</v>
      </c>
      <c r="AT78" s="14">
        <v>-133524.59</v>
      </c>
      <c r="AU78" s="14">
        <v>-123226.47</v>
      </c>
      <c r="AV78" s="14">
        <v>102097.13</v>
      </c>
      <c r="AW78" s="14">
        <v>-296337.78999999998</v>
      </c>
      <c r="AX78" s="14">
        <v>0</v>
      </c>
      <c r="AY78" s="14">
        <v>-31591</v>
      </c>
    </row>
    <row r="79" spans="1:51" x14ac:dyDescent="0.2">
      <c r="A79" s="12" t="s">
        <v>88</v>
      </c>
      <c r="B79" s="13" t="str">
        <f t="shared" si="4"/>
        <v>9260-07458</v>
      </c>
      <c r="C79" s="13" t="str">
        <f t="shared" si="5"/>
        <v>9260</v>
      </c>
      <c r="D79" s="14">
        <v>9691.34</v>
      </c>
      <c r="E79" s="14">
        <v>12004.779999999999</v>
      </c>
      <c r="F79" s="14">
        <v>12404.819999999998</v>
      </c>
      <c r="G79" s="14">
        <v>12404.9</v>
      </c>
      <c r="H79" s="14">
        <v>11204.43</v>
      </c>
      <c r="I79" s="14">
        <v>12404.9</v>
      </c>
      <c r="J79" s="14">
        <v>41289.08</v>
      </c>
      <c r="K79" s="14">
        <v>61740.520000000004</v>
      </c>
      <c r="L79" s="14">
        <v>47870.45</v>
      </c>
      <c r="M79" s="14">
        <v>8115.5100000000011</v>
      </c>
      <c r="N79" s="14">
        <v>10675.54</v>
      </c>
      <c r="O79" s="14">
        <v>13686.319999999996</v>
      </c>
      <c r="P79" s="14">
        <v>14404.94</v>
      </c>
      <c r="Q79" s="14">
        <v>14944.680000000002</v>
      </c>
      <c r="R79" s="14">
        <v>14404.86</v>
      </c>
      <c r="S79" s="14">
        <v>14404.78</v>
      </c>
      <c r="T79" s="14">
        <v>13010.849999999999</v>
      </c>
      <c r="U79" s="14">
        <v>14404.78</v>
      </c>
      <c r="V79" s="14">
        <v>13940.17</v>
      </c>
      <c r="W79" s="14">
        <v>44180.630000000005</v>
      </c>
      <c r="X79" s="14">
        <v>17601.120000000003</v>
      </c>
      <c r="Y79" s="14">
        <v>126688.76000000001</v>
      </c>
      <c r="Z79" s="14">
        <v>0</v>
      </c>
      <c r="AA79" s="14">
        <v>0</v>
      </c>
      <c r="AB79" s="14">
        <v>12613.710000000001</v>
      </c>
      <c r="AC79" s="14">
        <v>12206.69</v>
      </c>
      <c r="AD79" s="14">
        <v>12613.630000000001</v>
      </c>
      <c r="AE79" s="14">
        <v>12613.630000000001</v>
      </c>
      <c r="AF79" s="14">
        <v>11850.88</v>
      </c>
      <c r="AG79" s="14">
        <v>12613.7</v>
      </c>
      <c r="AH79" s="14">
        <v>12206.7</v>
      </c>
      <c r="AI79" s="14">
        <v>49653.549999999996</v>
      </c>
      <c r="AJ79" s="14">
        <v>7954.3500000000013</v>
      </c>
      <c r="AK79" s="14">
        <v>63241.19</v>
      </c>
      <c r="AL79" s="14">
        <v>3127.8</v>
      </c>
      <c r="AM79" s="14">
        <v>15923.430000000002</v>
      </c>
      <c r="AN79" s="14">
        <v>7930.76</v>
      </c>
      <c r="AO79" s="14">
        <v>9551.1899999999987</v>
      </c>
      <c r="AP79" s="14">
        <v>9869.5999999999985</v>
      </c>
      <c r="AQ79" s="14">
        <v>5367.3899999999994</v>
      </c>
      <c r="AR79" s="14">
        <v>4847.9900000000007</v>
      </c>
      <c r="AS79" s="14">
        <v>24808.28</v>
      </c>
      <c r="AT79" s="14">
        <v>6012.9299999999994</v>
      </c>
      <c r="AU79" s="14">
        <v>43386.69</v>
      </c>
      <c r="AV79" s="14">
        <v>-2218.2200000000003</v>
      </c>
      <c r="AW79" s="14">
        <v>35922.449999999997</v>
      </c>
      <c r="AX79" s="14">
        <v>2619.67</v>
      </c>
      <c r="AY79" s="14">
        <v>402.83000000000015</v>
      </c>
    </row>
    <row r="80" spans="1:51" x14ac:dyDescent="0.2">
      <c r="A80" s="12" t="s">
        <v>89</v>
      </c>
      <c r="B80" s="13" t="str">
        <f t="shared" si="4"/>
        <v>9260-07460</v>
      </c>
      <c r="C80" s="13" t="str">
        <f t="shared" si="5"/>
        <v>9260</v>
      </c>
      <c r="D80" s="14">
        <v>9033.61</v>
      </c>
      <c r="E80" s="14">
        <v>8742.14</v>
      </c>
      <c r="F80" s="14">
        <v>9033.6400000000012</v>
      </c>
      <c r="G80" s="14">
        <v>9033.52</v>
      </c>
      <c r="H80" s="14">
        <v>8159.3900000000012</v>
      </c>
      <c r="I80" s="14">
        <v>9033.51</v>
      </c>
      <c r="J80" s="14">
        <v>8742.17</v>
      </c>
      <c r="K80" s="14">
        <v>56247.499999999993</v>
      </c>
      <c r="L80" s="14">
        <v>9226.2900000000009</v>
      </c>
      <c r="M80" s="14">
        <v>9533.77</v>
      </c>
      <c r="N80" s="14">
        <v>9533.8299999999981</v>
      </c>
      <c r="O80" s="14">
        <v>9226.23</v>
      </c>
      <c r="P80" s="14">
        <v>9533.7900000000009</v>
      </c>
      <c r="Q80" s="14">
        <v>8355.3799999999992</v>
      </c>
      <c r="R80" s="14">
        <v>26695.66</v>
      </c>
      <c r="S80" s="14">
        <v>7763.1299999999992</v>
      </c>
      <c r="T80" s="14">
        <v>7798.3799999999992</v>
      </c>
      <c r="U80" s="14">
        <v>8633.8900000000012</v>
      </c>
      <c r="V80" s="14">
        <v>8355.3799999999992</v>
      </c>
      <c r="W80" s="14">
        <v>49892.729999999996</v>
      </c>
      <c r="X80" s="14">
        <v>8722.89</v>
      </c>
      <c r="Y80" s="14">
        <v>26750.14</v>
      </c>
      <c r="Z80" s="14">
        <v>0</v>
      </c>
      <c r="AA80" s="14">
        <v>0</v>
      </c>
      <c r="AB80" s="14">
        <v>9013.6500000000015</v>
      </c>
      <c r="AC80" s="14">
        <v>8722.89</v>
      </c>
      <c r="AD80" s="14">
        <v>9013.6</v>
      </c>
      <c r="AE80" s="14">
        <v>9013.6899999999987</v>
      </c>
      <c r="AF80" s="14">
        <v>8432.14</v>
      </c>
      <c r="AG80" s="14">
        <v>9013.6500000000015</v>
      </c>
      <c r="AH80" s="14">
        <v>11070.970000000001</v>
      </c>
      <c r="AI80" s="14">
        <v>57449.599999999999</v>
      </c>
      <c r="AJ80" s="14">
        <v>8810.83</v>
      </c>
      <c r="AK80" s="14">
        <v>27020.130000000005</v>
      </c>
      <c r="AL80" s="14">
        <v>0</v>
      </c>
      <c r="AM80" s="14">
        <v>0</v>
      </c>
      <c r="AN80" s="14">
        <v>9104.5499999999993</v>
      </c>
      <c r="AO80" s="14">
        <v>8810.9100000000017</v>
      </c>
      <c r="AP80" s="14">
        <v>9104.58</v>
      </c>
      <c r="AQ80" s="14">
        <v>3685.96</v>
      </c>
      <c r="AR80" s="14">
        <v>3329.28</v>
      </c>
      <c r="AS80" s="14">
        <v>16551.490000000002</v>
      </c>
      <c r="AT80" s="14">
        <v>14649.07</v>
      </c>
      <c r="AU80" s="14">
        <v>115612.03999999998</v>
      </c>
      <c r="AV80" s="14">
        <v>2097.89</v>
      </c>
      <c r="AW80" s="14">
        <v>6433.4900000000007</v>
      </c>
      <c r="AX80" s="14">
        <v>1819.4</v>
      </c>
      <c r="AY80" s="14">
        <v>0</v>
      </c>
    </row>
    <row r="81" spans="1:51" x14ac:dyDescent="0.2">
      <c r="A81" s="12" t="s">
        <v>90</v>
      </c>
      <c r="B81" s="13" t="str">
        <f t="shared" si="4"/>
        <v>9260-07463</v>
      </c>
      <c r="C81" s="13" t="str">
        <f t="shared" si="5"/>
        <v>9260</v>
      </c>
      <c r="D81" s="14">
        <v>790.73</v>
      </c>
      <c r="E81" s="14">
        <v>900.95</v>
      </c>
      <c r="F81" s="14">
        <v>889.82999999999993</v>
      </c>
      <c r="G81" s="14">
        <v>889.82999999999993</v>
      </c>
      <c r="H81" s="14">
        <v>803.72</v>
      </c>
      <c r="I81" s="14">
        <v>889.83999999999992</v>
      </c>
      <c r="J81" s="14">
        <v>861.14</v>
      </c>
      <c r="K81" s="14">
        <v>889.82999999999993</v>
      </c>
      <c r="L81" s="14">
        <v>861.13</v>
      </c>
      <c r="M81" s="14">
        <v>889.83999999999992</v>
      </c>
      <c r="N81" s="14">
        <v>889.82999999999993</v>
      </c>
      <c r="O81" s="14">
        <v>861.12</v>
      </c>
      <c r="P81" s="14">
        <v>889.84999999999991</v>
      </c>
      <c r="Q81" s="14">
        <v>21377.559999999998</v>
      </c>
      <c r="R81" s="14">
        <v>5900.92</v>
      </c>
      <c r="S81" s="14">
        <v>-268.89999999999998</v>
      </c>
      <c r="T81" s="14">
        <v>1.6600000000000001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15637.57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1285.08</v>
      </c>
      <c r="AY81" s="14">
        <v>0</v>
      </c>
    </row>
    <row r="82" spans="1:51" x14ac:dyDescent="0.2">
      <c r="A82" s="12" t="s">
        <v>91</v>
      </c>
      <c r="B82" s="13" t="str">
        <f t="shared" si="4"/>
        <v>9260-07487</v>
      </c>
      <c r="C82" s="13" t="str">
        <f t="shared" si="5"/>
        <v>9260</v>
      </c>
      <c r="D82" s="14">
        <v>707.01</v>
      </c>
      <c r="E82" s="14">
        <v>707.01</v>
      </c>
      <c r="F82" s="14">
        <v>707.01</v>
      </c>
      <c r="G82" s="14">
        <v>707.01</v>
      </c>
      <c r="H82" s="14">
        <v>707.01</v>
      </c>
      <c r="I82" s="14">
        <v>707.01</v>
      </c>
      <c r="J82" s="14">
        <v>707.01</v>
      </c>
      <c r="K82" s="14">
        <v>707.01</v>
      </c>
      <c r="L82" s="14">
        <v>707.01</v>
      </c>
      <c r="M82" s="14">
        <v>-10925.02</v>
      </c>
      <c r="N82" s="14">
        <v>848.65</v>
      </c>
      <c r="O82" s="14">
        <v>848.65</v>
      </c>
      <c r="P82" s="14">
        <v>848.65</v>
      </c>
      <c r="Q82" s="14">
        <v>848.65</v>
      </c>
      <c r="R82" s="14">
        <v>848.65</v>
      </c>
      <c r="S82" s="14">
        <v>848.65</v>
      </c>
      <c r="T82" s="14">
        <v>848.65</v>
      </c>
      <c r="U82" s="14">
        <v>848.65</v>
      </c>
      <c r="V82" s="14">
        <v>848.65</v>
      </c>
      <c r="W82" s="14">
        <v>848.65</v>
      </c>
      <c r="X82" s="14">
        <v>848.65</v>
      </c>
      <c r="Y82" s="14">
        <v>848.65</v>
      </c>
      <c r="Z82" s="14">
        <v>100.35</v>
      </c>
      <c r="AA82" s="14">
        <v>434.62</v>
      </c>
      <c r="AB82" s="14">
        <v>434.62</v>
      </c>
      <c r="AC82" s="14">
        <v>434.62</v>
      </c>
      <c r="AD82" s="14">
        <v>434.62</v>
      </c>
      <c r="AE82" s="14">
        <v>434.62</v>
      </c>
      <c r="AF82" s="14">
        <v>434.62</v>
      </c>
      <c r="AG82" s="14">
        <v>434.62</v>
      </c>
      <c r="AH82" s="14">
        <v>434.62</v>
      </c>
      <c r="AI82" s="14">
        <v>434.62</v>
      </c>
      <c r="AJ82" s="14">
        <v>149.1</v>
      </c>
      <c r="AK82" s="14">
        <v>149.1</v>
      </c>
      <c r="AL82" s="14">
        <v>149.1</v>
      </c>
      <c r="AM82" s="14">
        <v>-6985.4</v>
      </c>
      <c r="AN82" s="14">
        <v>149.1</v>
      </c>
      <c r="AO82" s="14">
        <v>149.1</v>
      </c>
      <c r="AP82" s="14">
        <v>149.1</v>
      </c>
      <c r="AQ82" s="14">
        <v>149.1</v>
      </c>
      <c r="AR82" s="14">
        <v>149.1</v>
      </c>
      <c r="AS82" s="14">
        <v>149.1</v>
      </c>
      <c r="AT82" s="14">
        <v>149.1</v>
      </c>
      <c r="AU82" s="14">
        <v>149.1</v>
      </c>
      <c r="AV82" s="14">
        <v>939.06</v>
      </c>
      <c r="AW82" s="14">
        <v>939.06</v>
      </c>
      <c r="AX82" s="14">
        <v>939.06</v>
      </c>
      <c r="AY82" s="14">
        <v>-1522.03</v>
      </c>
    </row>
    <row r="83" spans="1:51" x14ac:dyDescent="0.2">
      <c r="A83" s="12" t="s">
        <v>92</v>
      </c>
      <c r="B83" s="13" t="str">
        <f t="shared" si="4"/>
        <v>9260-07489</v>
      </c>
      <c r="C83" s="13" t="str">
        <f t="shared" si="5"/>
        <v>9260</v>
      </c>
      <c r="D83" s="14">
        <v>18124.34</v>
      </c>
      <c r="E83" s="14">
        <v>18124.34</v>
      </c>
      <c r="F83" s="14">
        <v>18124.34</v>
      </c>
      <c r="G83" s="14">
        <v>18124.34</v>
      </c>
      <c r="H83" s="14">
        <v>18124.34</v>
      </c>
      <c r="I83" s="14">
        <v>18124.34</v>
      </c>
      <c r="J83" s="14">
        <v>18124.34</v>
      </c>
      <c r="K83" s="14">
        <v>18124.34</v>
      </c>
      <c r="L83" s="14">
        <v>18124.34</v>
      </c>
      <c r="M83" s="14">
        <v>18124.34</v>
      </c>
      <c r="N83" s="14">
        <v>18124.34</v>
      </c>
      <c r="O83" s="14">
        <v>18124.34</v>
      </c>
      <c r="P83" s="14">
        <v>17478.75</v>
      </c>
      <c r="Q83" s="14">
        <v>17478.75</v>
      </c>
      <c r="R83" s="14">
        <v>17478.75</v>
      </c>
      <c r="S83" s="14">
        <v>17478.75</v>
      </c>
      <c r="T83" s="14">
        <v>17478.75</v>
      </c>
      <c r="U83" s="14">
        <v>17478.75</v>
      </c>
      <c r="V83" s="14">
        <v>17478.75</v>
      </c>
      <c r="W83" s="14">
        <v>17478.75</v>
      </c>
      <c r="X83" s="14">
        <v>17478.75</v>
      </c>
      <c r="Y83" s="14">
        <v>17478.75</v>
      </c>
      <c r="Z83" s="14">
        <v>17478.75</v>
      </c>
      <c r="AA83" s="14">
        <v>17478.75</v>
      </c>
      <c r="AB83" s="14">
        <v>12925.83</v>
      </c>
      <c r="AC83" s="14">
        <v>12925.83</v>
      </c>
      <c r="AD83" s="14">
        <v>12925.83</v>
      </c>
      <c r="AE83" s="14">
        <v>12925.83</v>
      </c>
      <c r="AF83" s="14">
        <v>12925.83</v>
      </c>
      <c r="AG83" s="14">
        <v>12925.83</v>
      </c>
      <c r="AH83" s="14">
        <v>12925.83</v>
      </c>
      <c r="AI83" s="14">
        <v>12925.83</v>
      </c>
      <c r="AJ83" s="14">
        <v>12925.83</v>
      </c>
      <c r="AK83" s="14">
        <v>12925.83</v>
      </c>
      <c r="AL83" s="14">
        <v>12925.83</v>
      </c>
      <c r="AM83" s="14">
        <v>12925.83</v>
      </c>
      <c r="AN83" s="14">
        <v>15933.84</v>
      </c>
      <c r="AO83" s="14">
        <v>15193.5</v>
      </c>
      <c r="AP83" s="14">
        <v>15563.67</v>
      </c>
      <c r="AQ83" s="14">
        <v>15563.67</v>
      </c>
      <c r="AR83" s="14">
        <v>15563.67</v>
      </c>
      <c r="AS83" s="14">
        <v>15563.67</v>
      </c>
      <c r="AT83" s="14">
        <v>15563.67</v>
      </c>
      <c r="AU83" s="14">
        <v>15563.67</v>
      </c>
      <c r="AV83" s="14">
        <v>15563.67</v>
      </c>
      <c r="AW83" s="14">
        <v>15563.67</v>
      </c>
      <c r="AX83" s="14">
        <v>15563.67</v>
      </c>
      <c r="AY83" s="14">
        <v>15563.67</v>
      </c>
    </row>
    <row r="84" spans="1:51" x14ac:dyDescent="0.2">
      <c r="A84" s="12" t="s">
        <v>93</v>
      </c>
      <c r="B84" s="13" t="str">
        <f t="shared" si="4"/>
        <v>9260-07490</v>
      </c>
      <c r="C84" s="13" t="str">
        <f t="shared" si="5"/>
        <v>9260</v>
      </c>
      <c r="D84" s="14">
        <v>-5726.6</v>
      </c>
      <c r="E84" s="14">
        <v>-5726.6</v>
      </c>
      <c r="F84" s="14">
        <v>-5726.6</v>
      </c>
      <c r="G84" s="14">
        <v>-5726.6</v>
      </c>
      <c r="H84" s="14">
        <v>-5726.6</v>
      </c>
      <c r="I84" s="14">
        <v>-5726.6</v>
      </c>
      <c r="J84" s="14">
        <v>-5726.6</v>
      </c>
      <c r="K84" s="14">
        <v>-5726.6</v>
      </c>
      <c r="L84" s="14">
        <v>-5726.6</v>
      </c>
      <c r="M84" s="14">
        <v>-5726.6</v>
      </c>
      <c r="N84" s="14">
        <v>-5726.6</v>
      </c>
      <c r="O84" s="14">
        <v>-5726.6</v>
      </c>
      <c r="P84" s="14">
        <v>-5841.69</v>
      </c>
      <c r="Q84" s="14">
        <v>-5841.69</v>
      </c>
      <c r="R84" s="14">
        <v>-5841.69</v>
      </c>
      <c r="S84" s="14">
        <v>-5841.69</v>
      </c>
      <c r="T84" s="14">
        <v>-5841.69</v>
      </c>
      <c r="U84" s="14">
        <v>-5841.69</v>
      </c>
      <c r="V84" s="14">
        <v>-5841.69</v>
      </c>
      <c r="W84" s="14">
        <v>-5841.69</v>
      </c>
      <c r="X84" s="14">
        <v>-5841.69</v>
      </c>
      <c r="Y84" s="14">
        <v>-5841.69</v>
      </c>
      <c r="Z84" s="14">
        <v>-5841.69</v>
      </c>
      <c r="AA84" s="14">
        <v>-5841.69</v>
      </c>
      <c r="AB84" s="14">
        <v>-5270.12</v>
      </c>
      <c r="AC84" s="14">
        <v>-5270.12</v>
      </c>
      <c r="AD84" s="14">
        <v>-5270.12</v>
      </c>
      <c r="AE84" s="14">
        <v>-5270.12</v>
      </c>
      <c r="AF84" s="14">
        <v>-5270.12</v>
      </c>
      <c r="AG84" s="14">
        <v>-5270.12</v>
      </c>
      <c r="AH84" s="14">
        <v>-5270.12</v>
      </c>
      <c r="AI84" s="14">
        <v>-5270.12</v>
      </c>
      <c r="AJ84" s="14">
        <v>-5270.12</v>
      </c>
      <c r="AK84" s="14">
        <v>-5270.12</v>
      </c>
      <c r="AL84" s="14">
        <v>-5270.12</v>
      </c>
      <c r="AM84" s="14">
        <v>-5270.12</v>
      </c>
      <c r="AN84" s="14">
        <v>-7093.6</v>
      </c>
      <c r="AO84" s="14">
        <v>-6853.92</v>
      </c>
      <c r="AP84" s="14">
        <v>-6973.76</v>
      </c>
      <c r="AQ84" s="14">
        <v>-6973.76</v>
      </c>
      <c r="AR84" s="14">
        <v>-6973.76</v>
      </c>
      <c r="AS84" s="14">
        <v>-6973.76</v>
      </c>
      <c r="AT84" s="14">
        <v>-6973.76</v>
      </c>
      <c r="AU84" s="14">
        <v>-6973.76</v>
      </c>
      <c r="AV84" s="14">
        <v>-6973.76</v>
      </c>
      <c r="AW84" s="14">
        <v>-6973.76</v>
      </c>
      <c r="AX84" s="14">
        <v>-6973.76</v>
      </c>
      <c r="AY84" s="14">
        <v>-6973.76</v>
      </c>
    </row>
    <row r="85" spans="1:51" x14ac:dyDescent="0.2">
      <c r="A85" s="12" t="s">
        <v>94</v>
      </c>
      <c r="B85" s="13" t="str">
        <f t="shared" si="4"/>
        <v>8700-07495</v>
      </c>
      <c r="C85" s="13" t="str">
        <f t="shared" si="5"/>
        <v>8700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2873</v>
      </c>
      <c r="AA85" s="14">
        <v>-693.68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</row>
    <row r="86" spans="1:51" x14ac:dyDescent="0.2">
      <c r="A86" s="12" t="s">
        <v>95</v>
      </c>
      <c r="B86" s="13" t="str">
        <f t="shared" si="4"/>
        <v>9110-07499</v>
      </c>
      <c r="C86" s="13" t="str">
        <f t="shared" si="5"/>
        <v>9110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64.510000000000005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105</v>
      </c>
      <c r="AY86" s="14">
        <v>0</v>
      </c>
    </row>
    <row r="87" spans="1:51" x14ac:dyDescent="0.2">
      <c r="A87" s="12" t="s">
        <v>96</v>
      </c>
      <c r="B87" s="13" t="str">
        <f t="shared" si="4"/>
        <v>9210-07499</v>
      </c>
      <c r="C87" s="13" t="str">
        <f t="shared" si="5"/>
        <v>9210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133.88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</row>
    <row r="88" spans="1:51" x14ac:dyDescent="0.2">
      <c r="A88" s="12" t="s">
        <v>97</v>
      </c>
      <c r="B88" s="13" t="str">
        <f t="shared" si="4"/>
        <v>9230-07499</v>
      </c>
      <c r="C88" s="13" t="str">
        <f t="shared" si="5"/>
        <v>9230</v>
      </c>
      <c r="D88" s="14">
        <v>-25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</row>
    <row r="89" spans="1:51" x14ac:dyDescent="0.2">
      <c r="A89" s="12" t="s">
        <v>98</v>
      </c>
      <c r="B89" s="13" t="str">
        <f t="shared" si="4"/>
        <v>9250-07499</v>
      </c>
      <c r="C89" s="13" t="str">
        <f t="shared" si="5"/>
        <v>9250</v>
      </c>
      <c r="D89" s="14">
        <v>0</v>
      </c>
      <c r="E89" s="14">
        <v>0</v>
      </c>
      <c r="F89" s="14">
        <v>0</v>
      </c>
      <c r="G89" s="14">
        <v>171.83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77.5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579.25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1358.18</v>
      </c>
      <c r="AX89" s="14">
        <v>0</v>
      </c>
      <c r="AY89" s="14">
        <v>0</v>
      </c>
    </row>
    <row r="90" spans="1:51" x14ac:dyDescent="0.2">
      <c r="A90" s="12" t="s">
        <v>99</v>
      </c>
      <c r="B90" s="13" t="str">
        <f t="shared" si="4"/>
        <v>9260-07499</v>
      </c>
      <c r="C90" s="13" t="str">
        <f t="shared" si="5"/>
        <v>9260</v>
      </c>
      <c r="D90" s="14">
        <v>1510.73</v>
      </c>
      <c r="E90" s="14">
        <v>936.23</v>
      </c>
      <c r="F90" s="14">
        <v>1473.93</v>
      </c>
      <c r="G90" s="14">
        <v>1743.4999999999998</v>
      </c>
      <c r="H90" s="14">
        <v>1182.5</v>
      </c>
      <c r="I90" s="14">
        <v>1458.49</v>
      </c>
      <c r="J90" s="14">
        <v>1808.48</v>
      </c>
      <c r="K90" s="14">
        <v>2215.7399999999998</v>
      </c>
      <c r="L90" s="14">
        <v>1605.39</v>
      </c>
      <c r="M90" s="14">
        <v>1074.1799999999998</v>
      </c>
      <c r="N90" s="14">
        <v>1843.4800000000002</v>
      </c>
      <c r="O90" s="14">
        <v>1614.54</v>
      </c>
      <c r="P90" s="14">
        <v>1700.1599999999999</v>
      </c>
      <c r="Q90" s="14">
        <v>1082.23</v>
      </c>
      <c r="R90" s="14">
        <v>2278.11</v>
      </c>
      <c r="S90" s="14">
        <v>1272.1400000000001</v>
      </c>
      <c r="T90" s="14">
        <v>1679</v>
      </c>
      <c r="U90" s="14">
        <v>1771.6400000000003</v>
      </c>
      <c r="V90" s="14">
        <v>1352.91</v>
      </c>
      <c r="W90" s="14">
        <v>1932.12</v>
      </c>
      <c r="X90" s="14">
        <v>1194.0700000000002</v>
      </c>
      <c r="Y90" s="14">
        <v>1344.66</v>
      </c>
      <c r="Z90" s="14">
        <v>1468.25</v>
      </c>
      <c r="AA90" s="14">
        <v>1397.49</v>
      </c>
      <c r="AB90" s="14">
        <v>1712.66</v>
      </c>
      <c r="AC90" s="14">
        <v>866.6</v>
      </c>
      <c r="AD90" s="14">
        <v>1451.0900000000001</v>
      </c>
      <c r="AE90" s="14">
        <v>1463.2</v>
      </c>
      <c r="AF90" s="14">
        <v>1703.5700000000002</v>
      </c>
      <c r="AG90" s="14">
        <v>1685.86</v>
      </c>
      <c r="AH90" s="14">
        <v>1580.18</v>
      </c>
      <c r="AI90" s="14">
        <v>1727.76</v>
      </c>
      <c r="AJ90" s="14">
        <v>2068.13</v>
      </c>
      <c r="AK90" s="14">
        <v>998.28</v>
      </c>
      <c r="AL90" s="14">
        <v>1344.24</v>
      </c>
      <c r="AM90" s="14">
        <v>2115.1499999999996</v>
      </c>
      <c r="AN90" s="14">
        <v>1263.7699999999998</v>
      </c>
      <c r="AO90" s="14">
        <v>1333.6399999999999</v>
      </c>
      <c r="AP90" s="14">
        <v>1273.32</v>
      </c>
      <c r="AQ90" s="14">
        <v>846.1</v>
      </c>
      <c r="AR90" s="14">
        <v>1510.2900000000002</v>
      </c>
      <c r="AS90" s="14">
        <v>2965.27</v>
      </c>
      <c r="AT90" s="14">
        <v>1915.72</v>
      </c>
      <c r="AU90" s="14">
        <v>1572.1599999999999</v>
      </c>
      <c r="AV90" s="14">
        <v>1446.01</v>
      </c>
      <c r="AW90" s="14">
        <v>1139.02</v>
      </c>
      <c r="AX90" s="14">
        <v>1848.74</v>
      </c>
      <c r="AY90" s="14">
        <v>1492.9499999999998</v>
      </c>
    </row>
    <row r="91" spans="1:51" x14ac:dyDescent="0.2">
      <c r="A91" s="12" t="s">
        <v>100</v>
      </c>
      <c r="B91" s="13" t="str">
        <f t="shared" si="4"/>
        <v>8700-07499</v>
      </c>
      <c r="C91" s="13" t="str">
        <f t="shared" si="5"/>
        <v>8700</v>
      </c>
      <c r="D91" s="14">
        <v>483</v>
      </c>
      <c r="E91" s="14">
        <v>125</v>
      </c>
      <c r="F91" s="14">
        <v>1929.65</v>
      </c>
      <c r="G91" s="14">
        <v>5502.49</v>
      </c>
      <c r="H91" s="14">
        <v>834.66000000000008</v>
      </c>
      <c r="I91" s="14">
        <v>55</v>
      </c>
      <c r="J91" s="14">
        <v>495.81000000000006</v>
      </c>
      <c r="K91" s="14">
        <v>699.68000000000006</v>
      </c>
      <c r="L91" s="14">
        <v>231.35</v>
      </c>
      <c r="M91" s="14">
        <v>500.78999999999996</v>
      </c>
      <c r="N91" s="14">
        <v>0</v>
      </c>
      <c r="O91" s="14">
        <v>267.75</v>
      </c>
      <c r="P91" s="14">
        <v>333</v>
      </c>
      <c r="Q91" s="14">
        <v>0</v>
      </c>
      <c r="R91" s="14">
        <v>2992.23</v>
      </c>
      <c r="S91" s="14">
        <v>343.15999999999997</v>
      </c>
      <c r="T91" s="14">
        <v>299.92</v>
      </c>
      <c r="U91" s="14">
        <v>0</v>
      </c>
      <c r="V91" s="14">
        <v>204.44</v>
      </c>
      <c r="W91" s="14">
        <v>292.69</v>
      </c>
      <c r="X91" s="14">
        <v>301.52999999999997</v>
      </c>
      <c r="Y91" s="14">
        <v>0</v>
      </c>
      <c r="Z91" s="14">
        <v>190.31</v>
      </c>
      <c r="AA91" s="14">
        <v>68.89</v>
      </c>
      <c r="AB91" s="14">
        <v>620.88</v>
      </c>
      <c r="AC91" s="14">
        <v>-25</v>
      </c>
      <c r="AD91" s="14">
        <v>1557.0700000000002</v>
      </c>
      <c r="AE91" s="14">
        <v>2422.7199999999998</v>
      </c>
      <c r="AF91" s="14">
        <v>577.69000000000005</v>
      </c>
      <c r="AG91" s="14">
        <v>163.16</v>
      </c>
      <c r="AH91" s="14">
        <v>389.78</v>
      </c>
      <c r="AI91" s="14">
        <v>397.68</v>
      </c>
      <c r="AJ91" s="14">
        <v>0</v>
      </c>
      <c r="AK91" s="14">
        <v>395.88</v>
      </c>
      <c r="AL91" s="14">
        <v>587.63</v>
      </c>
      <c r="AM91" s="14">
        <v>90.65</v>
      </c>
      <c r="AN91" s="14">
        <v>0</v>
      </c>
      <c r="AO91" s="14">
        <v>53.519999999999996</v>
      </c>
      <c r="AP91" s="14">
        <v>2617.23</v>
      </c>
      <c r="AQ91" s="14">
        <v>760.91</v>
      </c>
      <c r="AR91" s="14">
        <v>816.65</v>
      </c>
      <c r="AS91" s="14">
        <v>1218.93</v>
      </c>
      <c r="AT91" s="14">
        <v>2725.01</v>
      </c>
      <c r="AU91" s="14">
        <v>525.65</v>
      </c>
      <c r="AV91" s="14">
        <v>148.97</v>
      </c>
      <c r="AW91" s="14">
        <v>154.47999999999999</v>
      </c>
      <c r="AX91" s="14">
        <v>0</v>
      </c>
      <c r="AY91" s="14">
        <v>270.57</v>
      </c>
    </row>
    <row r="92" spans="1:51" x14ac:dyDescent="0.2">
      <c r="A92" s="12" t="s">
        <v>101</v>
      </c>
      <c r="B92" s="13" t="str">
        <f t="shared" si="4"/>
        <v>8740-07499</v>
      </c>
      <c r="C92" s="13" t="str">
        <f t="shared" si="5"/>
        <v>8740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435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</row>
    <row r="93" spans="1:51" x14ac:dyDescent="0.2">
      <c r="A93" s="15" t="s">
        <v>102</v>
      </c>
      <c r="B93" s="13"/>
      <c r="C93" s="13"/>
      <c r="D93" s="16">
        <f>SUM(D68:D92)</f>
        <v>100668.45999999996</v>
      </c>
      <c r="E93" s="16">
        <f t="shared" ref="E93:AY93" si="6">SUM(E68:E92)</f>
        <v>124139.89999999997</v>
      </c>
      <c r="F93" s="16">
        <f t="shared" si="6"/>
        <v>158700.84999999995</v>
      </c>
      <c r="G93" s="16">
        <f t="shared" si="6"/>
        <v>201750.67999999993</v>
      </c>
      <c r="H93" s="16">
        <f t="shared" si="6"/>
        <v>97771.28</v>
      </c>
      <c r="I93" s="16">
        <f t="shared" si="6"/>
        <v>55056.369999999995</v>
      </c>
      <c r="J93" s="16">
        <f t="shared" si="6"/>
        <v>466796.28000000014</v>
      </c>
      <c r="K93" s="16">
        <f t="shared" si="6"/>
        <v>87733.39999999998</v>
      </c>
      <c r="L93" s="16">
        <f t="shared" si="6"/>
        <v>59657.979999999996</v>
      </c>
      <c r="M93" s="16">
        <f t="shared" si="6"/>
        <v>19139.980000000003</v>
      </c>
      <c r="N93" s="16">
        <f t="shared" si="6"/>
        <v>32959.83</v>
      </c>
      <c r="O93" s="16">
        <f t="shared" si="6"/>
        <v>39600.979999999996</v>
      </c>
      <c r="P93" s="16">
        <f t="shared" si="6"/>
        <v>75682.09</v>
      </c>
      <c r="Q93" s="16">
        <f t="shared" si="6"/>
        <v>97335.89999999998</v>
      </c>
      <c r="R93" s="16">
        <f t="shared" si="6"/>
        <v>145477.24000000002</v>
      </c>
      <c r="S93" s="16">
        <f t="shared" si="6"/>
        <v>96041.930000000008</v>
      </c>
      <c r="T93" s="16">
        <f t="shared" si="6"/>
        <v>93385.37000000001</v>
      </c>
      <c r="U93" s="16">
        <f t="shared" si="6"/>
        <v>85537.25999999998</v>
      </c>
      <c r="V93" s="16">
        <f t="shared" si="6"/>
        <v>77273.08</v>
      </c>
      <c r="W93" s="16">
        <f t="shared" si="6"/>
        <v>270077.01</v>
      </c>
      <c r="X93" s="16">
        <f t="shared" si="6"/>
        <v>96702.000000000015</v>
      </c>
      <c r="Y93" s="16">
        <f t="shared" si="6"/>
        <v>657512.65</v>
      </c>
      <c r="Z93" s="16">
        <f t="shared" si="6"/>
        <v>31954.230000000003</v>
      </c>
      <c r="AA93" s="16">
        <f t="shared" si="6"/>
        <v>14775.410000000002</v>
      </c>
      <c r="AB93" s="16">
        <f t="shared" si="6"/>
        <v>78865.850000000006</v>
      </c>
      <c r="AC93" s="16">
        <f t="shared" si="6"/>
        <v>109473.66000000002</v>
      </c>
      <c r="AD93" s="16">
        <f t="shared" si="6"/>
        <v>108960.24</v>
      </c>
      <c r="AE93" s="16">
        <f t="shared" si="6"/>
        <v>126752.88</v>
      </c>
      <c r="AF93" s="16">
        <f t="shared" si="6"/>
        <v>106048.00000000003</v>
      </c>
      <c r="AG93" s="16">
        <f t="shared" si="6"/>
        <v>107829.76000000001</v>
      </c>
      <c r="AH93" s="16">
        <f t="shared" si="6"/>
        <v>100858.9</v>
      </c>
      <c r="AI93" s="16">
        <f t="shared" si="6"/>
        <v>130310.33999999998</v>
      </c>
      <c r="AJ93" s="16">
        <f t="shared" si="6"/>
        <v>84306.360000000015</v>
      </c>
      <c r="AK93" s="16">
        <f t="shared" si="6"/>
        <v>323025.53000000003</v>
      </c>
      <c r="AL93" s="16">
        <f t="shared" si="6"/>
        <v>41989.649999999987</v>
      </c>
      <c r="AM93" s="16">
        <f t="shared" si="6"/>
        <v>151336.68</v>
      </c>
      <c r="AN93" s="16">
        <f t="shared" si="6"/>
        <v>99803.430000000008</v>
      </c>
      <c r="AO93" s="16">
        <f t="shared" si="6"/>
        <v>78052.510000000009</v>
      </c>
      <c r="AP93" s="16">
        <f t="shared" si="6"/>
        <v>121104.75000000003</v>
      </c>
      <c r="AQ93" s="16">
        <f t="shared" si="6"/>
        <v>121223.03000000003</v>
      </c>
      <c r="AR93" s="16">
        <f t="shared" si="6"/>
        <v>106108.14000000001</v>
      </c>
      <c r="AS93" s="16">
        <f t="shared" si="6"/>
        <v>360086.77</v>
      </c>
      <c r="AT93" s="16">
        <f t="shared" si="6"/>
        <v>131474.29000000004</v>
      </c>
      <c r="AU93" s="16">
        <f t="shared" si="6"/>
        <v>183907.17</v>
      </c>
      <c r="AV93" s="16">
        <f t="shared" si="6"/>
        <v>-58390.469999999972</v>
      </c>
      <c r="AW93" s="16">
        <f t="shared" si="6"/>
        <v>264835.28999999998</v>
      </c>
      <c r="AX93" s="16">
        <f t="shared" si="6"/>
        <v>26102.069999999996</v>
      </c>
      <c r="AY93" s="16">
        <f t="shared" si="6"/>
        <v>40036.769999999997</v>
      </c>
    </row>
    <row r="94" spans="1:51" x14ac:dyDescent="0.2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x14ac:dyDescent="0.2">
      <c r="A95" s="12" t="s">
        <v>103</v>
      </c>
      <c r="B95" s="13" t="str">
        <f t="shared" si="4"/>
        <v>9240-04069</v>
      </c>
      <c r="C95" s="13" t="str">
        <f t="shared" si="5"/>
        <v>9240</v>
      </c>
      <c r="D95" s="14">
        <v>732.66</v>
      </c>
      <c r="E95" s="14">
        <v>732.66</v>
      </c>
      <c r="F95" s="14">
        <v>1148.47</v>
      </c>
      <c r="G95" s="14">
        <v>768.19</v>
      </c>
      <c r="H95" s="14">
        <v>768.19</v>
      </c>
      <c r="I95" s="14">
        <v>643.80999999999995</v>
      </c>
      <c r="J95" s="14">
        <v>643.80999999999995</v>
      </c>
      <c r="K95" s="14">
        <v>643.80999999999995</v>
      </c>
      <c r="L95" s="14">
        <v>643.80999999999995</v>
      </c>
      <c r="M95" s="14">
        <v>643.80999999999995</v>
      </c>
      <c r="N95" s="14">
        <v>643.80999999999995</v>
      </c>
      <c r="O95" s="14">
        <v>643.80999999999995</v>
      </c>
      <c r="P95" s="14">
        <v>643.80999999999995</v>
      </c>
      <c r="Q95" s="14">
        <v>643.80999999999995</v>
      </c>
      <c r="R95" s="14">
        <v>643.80999999999995</v>
      </c>
      <c r="S95" s="14">
        <v>643.80999999999995</v>
      </c>
      <c r="T95" s="14">
        <v>643.80999999999995</v>
      </c>
      <c r="U95" s="14">
        <v>610.54</v>
      </c>
      <c r="V95" s="14">
        <v>610.54</v>
      </c>
      <c r="W95" s="14">
        <v>610.54</v>
      </c>
      <c r="X95" s="14">
        <v>610.54</v>
      </c>
      <c r="Y95" s="14">
        <v>610.54</v>
      </c>
      <c r="Z95" s="14">
        <v>610.54</v>
      </c>
      <c r="AA95" s="14">
        <v>610.54</v>
      </c>
      <c r="AB95" s="14">
        <v>610.54</v>
      </c>
      <c r="AC95" s="14">
        <v>610.54</v>
      </c>
      <c r="AD95" s="14">
        <v>610.54</v>
      </c>
      <c r="AE95" s="14">
        <v>610.54</v>
      </c>
      <c r="AF95" s="14">
        <v>610.54</v>
      </c>
      <c r="AG95" s="14">
        <v>495.37</v>
      </c>
      <c r="AH95" s="14">
        <v>495.37</v>
      </c>
      <c r="AI95" s="14">
        <v>495.37</v>
      </c>
      <c r="AJ95" s="14">
        <v>495.37</v>
      </c>
      <c r="AK95" s="14">
        <v>495.37</v>
      </c>
      <c r="AL95" s="14">
        <v>495.37</v>
      </c>
      <c r="AM95" s="14">
        <v>495.37</v>
      </c>
      <c r="AN95" s="14">
        <v>495.37</v>
      </c>
      <c r="AO95" s="14">
        <v>495.37</v>
      </c>
      <c r="AP95" s="14">
        <v>495.37</v>
      </c>
      <c r="AQ95" s="14">
        <v>495.37</v>
      </c>
      <c r="AR95" s="14">
        <v>495.37</v>
      </c>
      <c r="AS95" s="14">
        <v>483.16</v>
      </c>
      <c r="AT95" s="14">
        <v>483.16</v>
      </c>
      <c r="AU95" s="14">
        <v>483.16</v>
      </c>
      <c r="AV95" s="14">
        <v>483.16</v>
      </c>
      <c r="AW95" s="14">
        <v>483.16</v>
      </c>
      <c r="AX95" s="14">
        <v>483.16</v>
      </c>
      <c r="AY95" s="14">
        <v>483.16</v>
      </c>
    </row>
    <row r="96" spans="1:51" x14ac:dyDescent="0.2">
      <c r="A96" s="12" t="s">
        <v>104</v>
      </c>
      <c r="B96" s="13" t="str">
        <f t="shared" si="4"/>
        <v>9240-04070</v>
      </c>
      <c r="C96" s="13" t="str">
        <f t="shared" si="5"/>
        <v>9240</v>
      </c>
      <c r="D96" s="14">
        <v>1758.73</v>
      </c>
      <c r="E96" s="14">
        <v>1758.73</v>
      </c>
      <c r="F96" s="14">
        <v>3277.5</v>
      </c>
      <c r="G96" s="14">
        <v>1758.73</v>
      </c>
      <c r="H96" s="14">
        <v>1758.73</v>
      </c>
      <c r="I96" s="14">
        <v>1758.73</v>
      </c>
      <c r="J96" s="14">
        <v>1758.73</v>
      </c>
      <c r="K96" s="14">
        <v>-13829.88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</row>
    <row r="97" spans="1:51" x14ac:dyDescent="0.2">
      <c r="A97" s="12" t="s">
        <v>105</v>
      </c>
      <c r="B97" s="13" t="str">
        <f t="shared" si="4"/>
        <v>9250-04070</v>
      </c>
      <c r="C97" s="13" t="str">
        <f t="shared" si="5"/>
        <v>9250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15702.06</v>
      </c>
      <c r="L97" s="14">
        <v>1807.67</v>
      </c>
      <c r="M97" s="14">
        <v>1807.67</v>
      </c>
      <c r="N97" s="14">
        <v>1807.67</v>
      </c>
      <c r="O97" s="14">
        <v>1807.67</v>
      </c>
      <c r="P97" s="14">
        <v>1807.67</v>
      </c>
      <c r="Q97" s="14">
        <v>1807.67</v>
      </c>
      <c r="R97" s="14">
        <v>1807.67</v>
      </c>
      <c r="S97" s="14">
        <v>1807.67</v>
      </c>
      <c r="T97" s="14">
        <v>1807.67</v>
      </c>
      <c r="U97" s="14">
        <v>1807.67</v>
      </c>
      <c r="V97" s="14">
        <v>1946.86</v>
      </c>
      <c r="W97" s="14">
        <v>1894.37</v>
      </c>
      <c r="X97" s="14">
        <v>1894.37</v>
      </c>
      <c r="Y97" s="14">
        <v>1894.37</v>
      </c>
      <c r="Z97" s="14">
        <v>1894.37</v>
      </c>
      <c r="AA97" s="14">
        <v>1894.37</v>
      </c>
      <c r="AB97" s="14">
        <v>1894.37</v>
      </c>
      <c r="AC97" s="14">
        <v>1894.37</v>
      </c>
      <c r="AD97" s="14">
        <v>1894.37</v>
      </c>
      <c r="AE97" s="14">
        <v>2717.88</v>
      </c>
      <c r="AF97" s="14">
        <v>1894.37</v>
      </c>
      <c r="AG97" s="14">
        <v>1894.37</v>
      </c>
      <c r="AH97" s="14">
        <v>2137.7800000000002</v>
      </c>
      <c r="AI97" s="14">
        <v>2077.6999999999998</v>
      </c>
      <c r="AJ97" s="14">
        <v>2077.6999999999998</v>
      </c>
      <c r="AK97" s="14">
        <v>2077.6999999999998</v>
      </c>
      <c r="AL97" s="14">
        <v>2077.6999999999998</v>
      </c>
      <c r="AM97" s="14">
        <v>2077.6999999999998</v>
      </c>
      <c r="AN97" s="14">
        <v>2077.6999999999998</v>
      </c>
      <c r="AO97" s="14">
        <v>2077.6999999999998</v>
      </c>
      <c r="AP97" s="14">
        <v>2077.6999999999998</v>
      </c>
      <c r="AQ97" s="14">
        <v>2629.35</v>
      </c>
      <c r="AR97" s="14">
        <v>2077.6999999999998</v>
      </c>
      <c r="AS97" s="14">
        <v>2077.6999999999998</v>
      </c>
      <c r="AT97" s="14">
        <v>2450.2800000000002</v>
      </c>
      <c r="AU97" s="14">
        <v>2393.3200000000002</v>
      </c>
      <c r="AV97" s="14">
        <v>2393.3200000000002</v>
      </c>
      <c r="AW97" s="14">
        <v>2393.3200000000002</v>
      </c>
      <c r="AX97" s="14">
        <v>2393.3200000000002</v>
      </c>
      <c r="AY97" s="14">
        <v>2393.3200000000002</v>
      </c>
    </row>
    <row r="98" spans="1:51" x14ac:dyDescent="0.2">
      <c r="A98" s="12" t="s">
        <v>106</v>
      </c>
      <c r="B98" s="13" t="str">
        <f t="shared" si="4"/>
        <v>9240-04072</v>
      </c>
      <c r="C98" s="13" t="str">
        <f t="shared" si="5"/>
        <v>9240</v>
      </c>
      <c r="D98" s="14">
        <v>-1415.5</v>
      </c>
      <c r="E98" s="14">
        <v>-1382.46</v>
      </c>
      <c r="F98" s="14">
        <v>-2455.5700000000002</v>
      </c>
      <c r="G98" s="14">
        <v>-1337.93</v>
      </c>
      <c r="H98" s="14">
        <v>-1320.25</v>
      </c>
      <c r="I98" s="14">
        <v>-1337.77</v>
      </c>
      <c r="J98" s="14">
        <v>-1353.09</v>
      </c>
      <c r="K98" s="14">
        <v>-1420.8</v>
      </c>
      <c r="L98" s="14">
        <v>-1445.21</v>
      </c>
      <c r="M98" s="14">
        <v>-1434.46</v>
      </c>
      <c r="N98" s="14">
        <v>-1460.34</v>
      </c>
      <c r="O98" s="14">
        <v>-1437.23</v>
      </c>
      <c r="P98" s="14">
        <v>-1393.97</v>
      </c>
      <c r="Q98" s="14">
        <v>-1366.07</v>
      </c>
      <c r="R98" s="14">
        <v>-1400.92</v>
      </c>
      <c r="S98" s="14">
        <v>-1346.06</v>
      </c>
      <c r="T98" s="14">
        <v>-1391.43</v>
      </c>
      <c r="U98" s="14">
        <v>-1278.6300000000001</v>
      </c>
      <c r="V98" s="14">
        <v>-1438.45</v>
      </c>
      <c r="W98" s="14">
        <v>-1410.59</v>
      </c>
      <c r="X98" s="14">
        <v>-1484.37</v>
      </c>
      <c r="Y98" s="14">
        <v>-1447.52</v>
      </c>
      <c r="Z98" s="14">
        <v>-1497.33</v>
      </c>
      <c r="AA98" s="14">
        <v>-1501.27</v>
      </c>
      <c r="AB98" s="14">
        <v>-1447.14</v>
      </c>
      <c r="AC98" s="14">
        <v>-1412.99</v>
      </c>
      <c r="AD98" s="14">
        <v>-1441.26</v>
      </c>
      <c r="AE98" s="14">
        <v>-1869.26</v>
      </c>
      <c r="AF98" s="14">
        <v>-1425.8</v>
      </c>
      <c r="AG98" s="14">
        <v>-1384.46</v>
      </c>
      <c r="AH98" s="14">
        <v>-1517.18</v>
      </c>
      <c r="AI98" s="14">
        <v>-1498.65</v>
      </c>
      <c r="AJ98" s="14">
        <v>-1502.37</v>
      </c>
      <c r="AK98" s="14">
        <v>-1499.7</v>
      </c>
      <c r="AL98" s="14">
        <v>-1524.8</v>
      </c>
      <c r="AM98" s="14">
        <v>-1525.11</v>
      </c>
      <c r="AN98" s="14">
        <v>-1490.46</v>
      </c>
      <c r="AO98" s="14">
        <v>-1468.33</v>
      </c>
      <c r="AP98" s="14">
        <v>-1426.38</v>
      </c>
      <c r="AQ98" s="14">
        <v>-1748.25</v>
      </c>
      <c r="AR98" s="14">
        <v>-1454.31</v>
      </c>
      <c r="AS98" s="14">
        <v>-1454.13</v>
      </c>
      <c r="AT98" s="14">
        <v>-1653.15</v>
      </c>
      <c r="AU98" s="14">
        <v>-1617.51</v>
      </c>
      <c r="AV98" s="14">
        <v>-1655.44</v>
      </c>
      <c r="AW98" s="14">
        <v>-1681.28</v>
      </c>
      <c r="AX98" s="14">
        <v>-1698.21</v>
      </c>
      <c r="AY98" s="14">
        <v>-1677.3</v>
      </c>
    </row>
    <row r="99" spans="1:51" x14ac:dyDescent="0.2">
      <c r="A99" s="12" t="s">
        <v>107</v>
      </c>
      <c r="B99" s="13" t="str">
        <f t="shared" si="4"/>
        <v>9250-07120</v>
      </c>
      <c r="C99" s="13" t="str">
        <f t="shared" si="5"/>
        <v>9250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117.59</v>
      </c>
      <c r="AW99" s="14">
        <v>0</v>
      </c>
      <c r="AX99" s="14">
        <v>0</v>
      </c>
      <c r="AY99" s="14">
        <v>0</v>
      </c>
    </row>
    <row r="100" spans="1:51" x14ac:dyDescent="0.2">
      <c r="A100" s="12" t="s">
        <v>108</v>
      </c>
      <c r="B100" s="13" t="str">
        <f t="shared" si="4"/>
        <v>8700-07120</v>
      </c>
      <c r="C100" s="13" t="str">
        <f t="shared" si="5"/>
        <v>8700</v>
      </c>
      <c r="D100" s="14">
        <v>7814.16</v>
      </c>
      <c r="E100" s="14">
        <v>0</v>
      </c>
      <c r="F100" s="14">
        <v>191.2</v>
      </c>
      <c r="G100" s="14">
        <v>750.01</v>
      </c>
      <c r="H100" s="14">
        <v>0</v>
      </c>
      <c r="I100" s="14">
        <v>25</v>
      </c>
      <c r="J100" s="14">
        <v>1186.48</v>
      </c>
      <c r="K100" s="14">
        <v>957.95</v>
      </c>
      <c r="L100" s="14">
        <v>0</v>
      </c>
      <c r="M100" s="14">
        <v>5864.76</v>
      </c>
      <c r="N100" s="14">
        <v>4371.51</v>
      </c>
      <c r="O100" s="14">
        <v>12785.2</v>
      </c>
      <c r="P100" s="14">
        <v>0</v>
      </c>
      <c r="Q100" s="14">
        <v>0</v>
      </c>
      <c r="R100" s="14">
        <v>195.01</v>
      </c>
      <c r="S100" s="14">
        <v>734.99</v>
      </c>
      <c r="T100" s="14">
        <v>410</v>
      </c>
      <c r="U100" s="14">
        <v>1967.8</v>
      </c>
      <c r="V100" s="14">
        <v>1146.3900000000001</v>
      </c>
      <c r="W100" s="14">
        <v>1274.99</v>
      </c>
      <c r="X100" s="14">
        <v>345.4</v>
      </c>
      <c r="Y100" s="14">
        <v>12420.47</v>
      </c>
      <c r="Z100" s="14">
        <v>1247.2</v>
      </c>
      <c r="AA100" s="14">
        <v>15097.82</v>
      </c>
      <c r="AB100" s="14">
        <v>735.01</v>
      </c>
      <c r="AC100" s="14">
        <v>0</v>
      </c>
      <c r="AD100" s="14">
        <v>45</v>
      </c>
      <c r="AE100" s="14">
        <v>620.1</v>
      </c>
      <c r="AF100" s="14">
        <v>6247.28</v>
      </c>
      <c r="AG100" s="14">
        <v>694.1</v>
      </c>
      <c r="AH100" s="14">
        <v>0</v>
      </c>
      <c r="AI100" s="14">
        <v>2847.5</v>
      </c>
      <c r="AJ100" s="14">
        <v>853.2</v>
      </c>
      <c r="AK100" s="14">
        <v>8435.7099999999991</v>
      </c>
      <c r="AL100" s="14">
        <v>5520.25</v>
      </c>
      <c r="AM100" s="14">
        <v>8553.89</v>
      </c>
      <c r="AN100" s="14">
        <v>580</v>
      </c>
      <c r="AO100" s="14">
        <v>0</v>
      </c>
      <c r="AP100" s="14">
        <v>0</v>
      </c>
      <c r="AQ100" s="14">
        <v>0</v>
      </c>
      <c r="AR100" s="14">
        <v>2534.06</v>
      </c>
      <c r="AS100" s="14">
        <v>2321.1999999999998</v>
      </c>
      <c r="AT100" s="14">
        <v>2198.39</v>
      </c>
      <c r="AU100" s="14">
        <v>0</v>
      </c>
      <c r="AV100" s="14">
        <v>0</v>
      </c>
      <c r="AW100" s="14">
        <v>0</v>
      </c>
      <c r="AX100" s="14">
        <v>18404.27</v>
      </c>
      <c r="AY100" s="14">
        <v>6173.51</v>
      </c>
    </row>
    <row r="101" spans="1:51" x14ac:dyDescent="0.2">
      <c r="A101" s="12" t="s">
        <v>109</v>
      </c>
      <c r="B101" s="13" t="str">
        <f t="shared" si="4"/>
        <v>8860-07120</v>
      </c>
      <c r="C101" s="13" t="str">
        <f t="shared" si="5"/>
        <v>8860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500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</row>
    <row r="102" spans="1:51" x14ac:dyDescent="0.2">
      <c r="A102" s="15" t="s">
        <v>110</v>
      </c>
      <c r="B102" s="13"/>
      <c r="C102" s="13"/>
      <c r="D102" s="16">
        <f>SUM(D95:D101)</f>
        <v>8890.0499999999993</v>
      </c>
      <c r="E102" s="16">
        <f t="shared" ref="E102:AY102" si="7">SUM(E95:E101)</f>
        <v>1108.9299999999998</v>
      </c>
      <c r="F102" s="16">
        <f t="shared" si="7"/>
        <v>2161.6</v>
      </c>
      <c r="G102" s="16">
        <f t="shared" si="7"/>
        <v>1939</v>
      </c>
      <c r="H102" s="16">
        <f t="shared" si="7"/>
        <v>1206.67</v>
      </c>
      <c r="I102" s="16">
        <f t="shared" si="7"/>
        <v>1089.77</v>
      </c>
      <c r="J102" s="16">
        <f t="shared" si="7"/>
        <v>2235.9300000000003</v>
      </c>
      <c r="K102" s="16">
        <f t="shared" si="7"/>
        <v>2053.14</v>
      </c>
      <c r="L102" s="16">
        <f t="shared" si="7"/>
        <v>1006.27</v>
      </c>
      <c r="M102" s="16">
        <f t="shared" si="7"/>
        <v>6881.7800000000007</v>
      </c>
      <c r="N102" s="16">
        <f t="shared" si="7"/>
        <v>5362.6500000000005</v>
      </c>
      <c r="O102" s="16">
        <f t="shared" si="7"/>
        <v>13799.45</v>
      </c>
      <c r="P102" s="16">
        <f t="shared" si="7"/>
        <v>1057.51</v>
      </c>
      <c r="Q102" s="16">
        <f t="shared" si="7"/>
        <v>1085.4100000000001</v>
      </c>
      <c r="R102" s="16">
        <f t="shared" si="7"/>
        <v>1245.57</v>
      </c>
      <c r="S102" s="16">
        <f t="shared" si="7"/>
        <v>1840.41</v>
      </c>
      <c r="T102" s="16">
        <f t="shared" si="7"/>
        <v>1970.05</v>
      </c>
      <c r="U102" s="16">
        <f t="shared" si="7"/>
        <v>3107.38</v>
      </c>
      <c r="V102" s="16">
        <f t="shared" si="7"/>
        <v>2265.3399999999997</v>
      </c>
      <c r="W102" s="16">
        <f t="shared" si="7"/>
        <v>2369.31</v>
      </c>
      <c r="X102" s="16">
        <f t="shared" si="7"/>
        <v>1365.94</v>
      </c>
      <c r="Y102" s="16">
        <f t="shared" si="7"/>
        <v>13477.859999999999</v>
      </c>
      <c r="Z102" s="16">
        <f t="shared" si="7"/>
        <v>2254.7799999999997</v>
      </c>
      <c r="AA102" s="16">
        <f t="shared" si="7"/>
        <v>16101.46</v>
      </c>
      <c r="AB102" s="16">
        <f t="shared" si="7"/>
        <v>1792.7799999999997</v>
      </c>
      <c r="AC102" s="16">
        <f t="shared" si="7"/>
        <v>1091.9199999999998</v>
      </c>
      <c r="AD102" s="16">
        <f t="shared" si="7"/>
        <v>1108.6499999999999</v>
      </c>
      <c r="AE102" s="16">
        <f t="shared" si="7"/>
        <v>2079.2600000000002</v>
      </c>
      <c r="AF102" s="16">
        <f t="shared" si="7"/>
        <v>7326.3899999999994</v>
      </c>
      <c r="AG102" s="16">
        <f t="shared" si="7"/>
        <v>1699.3799999999997</v>
      </c>
      <c r="AH102" s="16">
        <f t="shared" si="7"/>
        <v>1115.97</v>
      </c>
      <c r="AI102" s="16">
        <f t="shared" si="7"/>
        <v>3921.9199999999996</v>
      </c>
      <c r="AJ102" s="16">
        <f t="shared" si="7"/>
        <v>1923.8999999999999</v>
      </c>
      <c r="AK102" s="16">
        <f t="shared" si="7"/>
        <v>9509.0799999999981</v>
      </c>
      <c r="AL102" s="16">
        <f t="shared" si="7"/>
        <v>6568.5199999999995</v>
      </c>
      <c r="AM102" s="16">
        <f t="shared" si="7"/>
        <v>9601.8499999999985</v>
      </c>
      <c r="AN102" s="16">
        <f t="shared" si="7"/>
        <v>1662.6099999999997</v>
      </c>
      <c r="AO102" s="16">
        <f t="shared" si="7"/>
        <v>1104.7399999999998</v>
      </c>
      <c r="AP102" s="16">
        <f t="shared" si="7"/>
        <v>1146.6899999999996</v>
      </c>
      <c r="AQ102" s="16">
        <f t="shared" si="7"/>
        <v>1376.4699999999998</v>
      </c>
      <c r="AR102" s="16">
        <f t="shared" si="7"/>
        <v>3652.8199999999997</v>
      </c>
      <c r="AS102" s="16">
        <f t="shared" si="7"/>
        <v>3427.9299999999994</v>
      </c>
      <c r="AT102" s="16">
        <f t="shared" si="7"/>
        <v>3478.68</v>
      </c>
      <c r="AU102" s="16">
        <f t="shared" si="7"/>
        <v>1258.97</v>
      </c>
      <c r="AV102" s="16">
        <f t="shared" si="7"/>
        <v>1338.6299999999999</v>
      </c>
      <c r="AW102" s="16">
        <f t="shared" si="7"/>
        <v>1195.2</v>
      </c>
      <c r="AX102" s="16">
        <f t="shared" si="7"/>
        <v>19582.54</v>
      </c>
      <c r="AY102" s="16">
        <f t="shared" si="7"/>
        <v>7372.6900000000005</v>
      </c>
    </row>
    <row r="103" spans="1:51" x14ac:dyDescent="0.2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x14ac:dyDescent="0.2">
      <c r="A104" s="12" t="s">
        <v>111</v>
      </c>
      <c r="B104" s="13" t="str">
        <f t="shared" si="4"/>
        <v>8250-04580</v>
      </c>
      <c r="C104" s="13" t="str">
        <f t="shared" si="5"/>
        <v>8250</v>
      </c>
      <c r="D104" s="14">
        <v>-51.05</v>
      </c>
      <c r="E104" s="14">
        <v>0</v>
      </c>
      <c r="F104" s="14">
        <v>0</v>
      </c>
      <c r="G104" s="14">
        <v>-72.209999999999994</v>
      </c>
      <c r="H104" s="14">
        <v>-3.73</v>
      </c>
      <c r="I104" s="14">
        <v>0</v>
      </c>
      <c r="J104" s="14">
        <v>-460.82</v>
      </c>
      <c r="K104" s="14">
        <v>-415.39</v>
      </c>
      <c r="L104" s="14">
        <v>-186.42</v>
      </c>
      <c r="M104" s="14">
        <v>-44.36</v>
      </c>
      <c r="N104" s="14">
        <v>-84.37</v>
      </c>
      <c r="O104" s="14">
        <v>-229.12</v>
      </c>
      <c r="P104" s="14">
        <v>-138.13999999999999</v>
      </c>
      <c r="Q104" s="14">
        <v>306.55</v>
      </c>
      <c r="R104" s="14">
        <v>0</v>
      </c>
      <c r="S104" s="14">
        <v>-18.95</v>
      </c>
      <c r="T104" s="14">
        <v>-21.23</v>
      </c>
      <c r="U104" s="14">
        <v>0</v>
      </c>
      <c r="V104" s="14">
        <v>-139.87</v>
      </c>
      <c r="W104" s="14">
        <v>-578.29</v>
      </c>
      <c r="X104" s="14">
        <v>-319.19</v>
      </c>
      <c r="Y104" s="14">
        <v>-33.03</v>
      </c>
      <c r="Z104" s="14">
        <v>-68.099999999999994</v>
      </c>
      <c r="AA104" s="14">
        <v>0</v>
      </c>
      <c r="AB104" s="14">
        <v>-101.5</v>
      </c>
      <c r="AC104" s="14">
        <v>0</v>
      </c>
      <c r="AD104" s="14">
        <v>-1.6600000000000001</v>
      </c>
      <c r="AE104" s="14">
        <v>-123.48</v>
      </c>
      <c r="AF104" s="14">
        <v>-19.38</v>
      </c>
      <c r="AG104" s="14">
        <v>0</v>
      </c>
      <c r="AH104" s="14">
        <v>-586.59</v>
      </c>
      <c r="AI104" s="14">
        <v>-903.91</v>
      </c>
      <c r="AJ104" s="14">
        <v>-301.67</v>
      </c>
      <c r="AK104" s="14">
        <v>-18.829999999999998</v>
      </c>
      <c r="AL104" s="14">
        <v>-45.74</v>
      </c>
      <c r="AM104" s="14">
        <v>0</v>
      </c>
      <c r="AN104" s="14">
        <v>-132.44</v>
      </c>
      <c r="AO104" s="14">
        <v>48.69</v>
      </c>
      <c r="AP104" s="14">
        <v>-96.02</v>
      </c>
      <c r="AQ104" s="14">
        <v>-208.33</v>
      </c>
      <c r="AR104" s="14">
        <v>-107.27</v>
      </c>
      <c r="AS104" s="14">
        <v>0</v>
      </c>
      <c r="AT104" s="14">
        <v>-262.52</v>
      </c>
      <c r="AU104" s="14">
        <v>-1005.6</v>
      </c>
      <c r="AV104" s="14">
        <v>-379.68</v>
      </c>
      <c r="AW104" s="14">
        <v>-42.24</v>
      </c>
      <c r="AX104" s="14">
        <v>-87.04</v>
      </c>
      <c r="AY104" s="14">
        <v>0</v>
      </c>
    </row>
    <row r="105" spans="1:51" x14ac:dyDescent="0.2">
      <c r="A105" s="12" t="s">
        <v>112</v>
      </c>
      <c r="B105" s="13" t="str">
        <f t="shared" si="4"/>
        <v>8700-04580</v>
      </c>
      <c r="C105" s="13" t="str">
        <f t="shared" si="5"/>
        <v>8700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-293.89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-524.04</v>
      </c>
      <c r="AR105" s="14">
        <v>-115.52</v>
      </c>
      <c r="AS105" s="14">
        <v>0</v>
      </c>
      <c r="AT105" s="14">
        <v>0</v>
      </c>
      <c r="AU105" s="14">
        <v>-275.38</v>
      </c>
      <c r="AV105" s="14">
        <v>0</v>
      </c>
      <c r="AW105" s="14">
        <v>0</v>
      </c>
      <c r="AX105" s="14">
        <v>0</v>
      </c>
      <c r="AY105" s="14">
        <v>-641.42000000000007</v>
      </c>
    </row>
    <row r="106" spans="1:51" x14ac:dyDescent="0.2">
      <c r="A106" s="12" t="s">
        <v>113</v>
      </c>
      <c r="B106" s="13" t="str">
        <f t="shared" si="4"/>
        <v>8740-04580</v>
      </c>
      <c r="C106" s="13" t="str">
        <f t="shared" si="5"/>
        <v>8740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-114.83</v>
      </c>
      <c r="AW106" s="14">
        <v>0</v>
      </c>
      <c r="AX106" s="14">
        <v>0</v>
      </c>
      <c r="AY106" s="14">
        <v>0</v>
      </c>
    </row>
    <row r="107" spans="1:51" x14ac:dyDescent="0.2">
      <c r="A107" s="12" t="s">
        <v>114</v>
      </c>
      <c r="B107" s="13" t="str">
        <f t="shared" si="4"/>
        <v>8810-04580</v>
      </c>
      <c r="C107" s="13" t="str">
        <f t="shared" si="5"/>
        <v>8810</v>
      </c>
      <c r="D107" s="14">
        <v>-41927.609999999993</v>
      </c>
      <c r="E107" s="14">
        <v>-42811.560000000005</v>
      </c>
      <c r="F107" s="14">
        <v>-42070.46</v>
      </c>
      <c r="G107" s="14">
        <v>-42324.649999999994</v>
      </c>
      <c r="H107" s="14">
        <v>-41142.299999999996</v>
      </c>
      <c r="I107" s="14">
        <v>-39261.829999999994</v>
      </c>
      <c r="J107" s="14">
        <v>-39303.259999999995</v>
      </c>
      <c r="K107" s="14">
        <v>-29492.210000000003</v>
      </c>
      <c r="L107" s="14">
        <v>-38052.640000000007</v>
      </c>
      <c r="M107" s="14">
        <v>-38164.090000000011</v>
      </c>
      <c r="N107" s="14">
        <v>-37751.920000000006</v>
      </c>
      <c r="O107" s="14">
        <v>-37783.159999999996</v>
      </c>
      <c r="P107" s="14">
        <v>-37388.759999999995</v>
      </c>
      <c r="Q107" s="14">
        <v>-37314.689999999995</v>
      </c>
      <c r="R107" s="14">
        <v>-37288.559999999998</v>
      </c>
      <c r="S107" s="14">
        <v>-37259.670000000006</v>
      </c>
      <c r="T107" s="14">
        <v>-37158.94000000001</v>
      </c>
      <c r="U107" s="14">
        <v>-37889.72</v>
      </c>
      <c r="V107" s="14">
        <v>-39725.039999999994</v>
      </c>
      <c r="W107" s="14">
        <v>-32931.9</v>
      </c>
      <c r="X107" s="14">
        <v>-36248.89</v>
      </c>
      <c r="Y107" s="14">
        <v>-37119.03</v>
      </c>
      <c r="Z107" s="14">
        <v>-42146.079999999994</v>
      </c>
      <c r="AA107" s="14">
        <v>-41941.409999999996</v>
      </c>
      <c r="AB107" s="14">
        <v>-41947.87</v>
      </c>
      <c r="AC107" s="14">
        <v>-42621.619999999995</v>
      </c>
      <c r="AD107" s="14">
        <v>-42312.02</v>
      </c>
      <c r="AE107" s="14">
        <v>-41006.42</v>
      </c>
      <c r="AF107" s="14">
        <v>-43512.110000000008</v>
      </c>
      <c r="AG107" s="14">
        <v>-38677.079999999994</v>
      </c>
      <c r="AH107" s="14">
        <v>-42424.87</v>
      </c>
      <c r="AI107" s="14">
        <v>-42438.779999999992</v>
      </c>
      <c r="AJ107" s="14">
        <v>-43127.5</v>
      </c>
      <c r="AK107" s="14">
        <v>-41876.179999999993</v>
      </c>
      <c r="AL107" s="14">
        <v>-41474.550000000003</v>
      </c>
      <c r="AM107" s="14">
        <v>-41452.9</v>
      </c>
      <c r="AN107" s="14">
        <v>-42056.399999999994</v>
      </c>
      <c r="AO107" s="14">
        <v>-41880.659999999996</v>
      </c>
      <c r="AP107" s="14">
        <v>-39130.559999999998</v>
      </c>
      <c r="AQ107" s="14">
        <v>-40262.89</v>
      </c>
      <c r="AR107" s="14">
        <v>-69637.19</v>
      </c>
      <c r="AS107" s="14">
        <v>-11044.020000000002</v>
      </c>
      <c r="AT107" s="14">
        <v>-39940.21</v>
      </c>
      <c r="AU107" s="14">
        <v>-41071.169999999991</v>
      </c>
      <c r="AV107" s="14">
        <v>-40606.87999999999</v>
      </c>
      <c r="AW107" s="14">
        <v>-41340.26</v>
      </c>
      <c r="AX107" s="14">
        <v>-40844.30000000001</v>
      </c>
      <c r="AY107" s="14">
        <v>-41002.959999999999</v>
      </c>
    </row>
    <row r="108" spans="1:51" x14ac:dyDescent="0.2">
      <c r="A108" s="12" t="s">
        <v>115</v>
      </c>
      <c r="B108" s="13" t="str">
        <f t="shared" si="4"/>
        <v>8250-04581</v>
      </c>
      <c r="C108" s="13" t="str">
        <f t="shared" si="5"/>
        <v>8250</v>
      </c>
      <c r="D108" s="14">
        <v>788</v>
      </c>
      <c r="E108" s="14">
        <v>0</v>
      </c>
      <c r="F108" s="14">
        <v>0</v>
      </c>
      <c r="G108" s="14">
        <v>1148.92</v>
      </c>
      <c r="H108" s="14">
        <v>162.75</v>
      </c>
      <c r="I108" s="14">
        <v>0</v>
      </c>
      <c r="J108" s="14">
        <v>2626.4</v>
      </c>
      <c r="K108" s="14">
        <v>2460.7600000000002</v>
      </c>
      <c r="L108" s="14">
        <v>694.3</v>
      </c>
      <c r="M108" s="14">
        <v>137</v>
      </c>
      <c r="N108" s="14">
        <v>300</v>
      </c>
      <c r="O108" s="14">
        <v>1441.36</v>
      </c>
      <c r="P108" s="14">
        <v>788</v>
      </c>
      <c r="Q108" s="14">
        <v>-360.34</v>
      </c>
      <c r="R108" s="14">
        <v>0</v>
      </c>
      <c r="S108" s="14">
        <v>376</v>
      </c>
      <c r="T108" s="14">
        <v>162.75</v>
      </c>
      <c r="U108" s="14">
        <v>0</v>
      </c>
      <c r="V108" s="14">
        <v>2626.4</v>
      </c>
      <c r="W108" s="14">
        <v>2460.7600000000002</v>
      </c>
      <c r="X108" s="14">
        <v>1054.6400000000001</v>
      </c>
      <c r="Y108" s="14">
        <v>124.08</v>
      </c>
      <c r="Z108" s="14">
        <v>300</v>
      </c>
      <c r="AA108" s="14">
        <v>0</v>
      </c>
      <c r="AB108" s="14">
        <v>788</v>
      </c>
      <c r="AC108" s="14">
        <v>0</v>
      </c>
      <c r="AD108" s="14">
        <v>13.2</v>
      </c>
      <c r="AE108" s="14">
        <v>1136</v>
      </c>
      <c r="AF108" s="14">
        <v>162.75</v>
      </c>
      <c r="AG108" s="14">
        <v>0</v>
      </c>
      <c r="AH108" s="14">
        <v>2592.4</v>
      </c>
      <c r="AI108" s="14">
        <v>2160.7600000000002</v>
      </c>
      <c r="AJ108" s="14">
        <v>1054.6400000000001</v>
      </c>
      <c r="AK108" s="14">
        <v>137</v>
      </c>
      <c r="AL108" s="14">
        <v>300</v>
      </c>
      <c r="AM108" s="14">
        <v>0</v>
      </c>
      <c r="AN108" s="14">
        <v>788</v>
      </c>
      <c r="AO108" s="14">
        <v>-375.6</v>
      </c>
      <c r="AP108" s="14">
        <v>675.6</v>
      </c>
      <c r="AQ108" s="14">
        <v>1161.8399999999999</v>
      </c>
      <c r="AR108" s="14">
        <v>662.75</v>
      </c>
      <c r="AS108" s="14">
        <v>0</v>
      </c>
      <c r="AT108" s="14">
        <v>2592.4</v>
      </c>
      <c r="AU108" s="14">
        <v>2460.7600000000002</v>
      </c>
      <c r="AV108" s="14">
        <v>930.64</v>
      </c>
      <c r="AW108" s="14">
        <v>137</v>
      </c>
      <c r="AX108" s="14">
        <v>300</v>
      </c>
      <c r="AY108" s="14">
        <v>0</v>
      </c>
    </row>
    <row r="109" spans="1:51" x14ac:dyDescent="0.2">
      <c r="A109" s="12" t="s">
        <v>116</v>
      </c>
      <c r="B109" s="13" t="str">
        <f t="shared" si="4"/>
        <v>8700-04581</v>
      </c>
      <c r="C109" s="13" t="str">
        <f t="shared" si="5"/>
        <v>8700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608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1096</v>
      </c>
      <c r="AR109" s="14">
        <v>240</v>
      </c>
      <c r="AS109" s="14">
        <v>0</v>
      </c>
      <c r="AT109" s="14">
        <v>0</v>
      </c>
      <c r="AU109" s="14">
        <v>552</v>
      </c>
      <c r="AV109" s="14">
        <v>0</v>
      </c>
      <c r="AW109" s="14">
        <v>0</v>
      </c>
      <c r="AX109" s="14">
        <v>0</v>
      </c>
      <c r="AY109" s="14">
        <v>1273.48</v>
      </c>
    </row>
    <row r="110" spans="1:51" x14ac:dyDescent="0.2">
      <c r="A110" s="12" t="s">
        <v>117</v>
      </c>
      <c r="B110" s="13" t="str">
        <f t="shared" si="4"/>
        <v>8740-04581</v>
      </c>
      <c r="C110" s="13" t="str">
        <f t="shared" si="5"/>
        <v>8740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240</v>
      </c>
      <c r="AW110" s="14">
        <v>0</v>
      </c>
      <c r="AX110" s="14">
        <v>0</v>
      </c>
      <c r="AY110" s="14">
        <v>0</v>
      </c>
    </row>
    <row r="111" spans="1:51" x14ac:dyDescent="0.2">
      <c r="A111" s="12" t="s">
        <v>118</v>
      </c>
      <c r="B111" s="13" t="str">
        <f t="shared" si="4"/>
        <v>8810-04581</v>
      </c>
      <c r="C111" s="13" t="str">
        <f t="shared" si="5"/>
        <v>8810</v>
      </c>
      <c r="D111" s="14">
        <v>70402.790000000008</v>
      </c>
      <c r="E111" s="14">
        <v>70024.03</v>
      </c>
      <c r="F111" s="14">
        <v>70051.03</v>
      </c>
      <c r="G111" s="14">
        <v>70050.989999999991</v>
      </c>
      <c r="H111" s="14">
        <v>68982.64</v>
      </c>
      <c r="I111" s="14">
        <v>64189.589999999989</v>
      </c>
      <c r="J111" s="14">
        <v>64763.760000000009</v>
      </c>
      <c r="K111" s="14">
        <v>49153.100000000006</v>
      </c>
      <c r="L111" s="14">
        <v>62138.740000000005</v>
      </c>
      <c r="M111" s="14">
        <v>62285.719999999994</v>
      </c>
      <c r="N111" s="14">
        <v>62414.04</v>
      </c>
      <c r="O111" s="14">
        <v>62414.04</v>
      </c>
      <c r="P111" s="14">
        <v>62373.829999999994</v>
      </c>
      <c r="Q111" s="14">
        <v>62373.829999999994</v>
      </c>
      <c r="R111" s="14">
        <v>62373.829999999994</v>
      </c>
      <c r="S111" s="14">
        <v>62373.81</v>
      </c>
      <c r="T111" s="14">
        <v>62373.829999999994</v>
      </c>
      <c r="U111" s="14">
        <v>63456.909999999989</v>
      </c>
      <c r="V111" s="14">
        <v>66852.750000000015</v>
      </c>
      <c r="W111" s="14">
        <v>55082.229999999996</v>
      </c>
      <c r="X111" s="14">
        <v>60180.059999999983</v>
      </c>
      <c r="Y111" s="14">
        <v>60220.179999999986</v>
      </c>
      <c r="Z111" s="14">
        <v>67543.960000000006</v>
      </c>
      <c r="AA111" s="14">
        <v>67543.960000000006</v>
      </c>
      <c r="AB111" s="14">
        <v>67543.960000000006</v>
      </c>
      <c r="AC111" s="14">
        <v>67543.960000000006</v>
      </c>
      <c r="AD111" s="14">
        <v>67543.960000000006</v>
      </c>
      <c r="AE111" s="14">
        <v>67543.960000000006</v>
      </c>
      <c r="AF111" s="14">
        <v>69297.299999999988</v>
      </c>
      <c r="AG111" s="14">
        <v>61333.709999999992</v>
      </c>
      <c r="AH111" s="14">
        <v>68350.599999999991</v>
      </c>
      <c r="AI111" s="14">
        <v>68358.92</v>
      </c>
      <c r="AJ111" s="14">
        <v>68569.7</v>
      </c>
      <c r="AK111" s="14">
        <v>65024.36</v>
      </c>
      <c r="AL111" s="14">
        <v>64929.390000000007</v>
      </c>
      <c r="AM111" s="14">
        <v>64897.16</v>
      </c>
      <c r="AN111" s="14">
        <v>65877.670000000013</v>
      </c>
      <c r="AO111" s="14">
        <v>64618.75</v>
      </c>
      <c r="AP111" s="14">
        <v>58977.889999999992</v>
      </c>
      <c r="AQ111" s="14">
        <v>62426.17</v>
      </c>
      <c r="AR111" s="14">
        <v>108857.65999999999</v>
      </c>
      <c r="AS111" s="14">
        <v>18101.940000000002</v>
      </c>
      <c r="AT111" s="14">
        <v>61575.6</v>
      </c>
      <c r="AU111" s="14">
        <v>62952.979999999996</v>
      </c>
      <c r="AV111" s="14">
        <v>62010.58</v>
      </c>
      <c r="AW111" s="14">
        <v>62952.979999999996</v>
      </c>
      <c r="AX111" s="14">
        <v>62856.340000000004</v>
      </c>
      <c r="AY111" s="14">
        <v>62856.340000000004</v>
      </c>
    </row>
    <row r="112" spans="1:51" x14ac:dyDescent="0.2">
      <c r="A112" s="12" t="s">
        <v>119</v>
      </c>
      <c r="B112" s="13" t="str">
        <f t="shared" si="4"/>
        <v>9310-04582</v>
      </c>
      <c r="C112" s="13" t="str">
        <f t="shared" si="5"/>
        <v>9310</v>
      </c>
      <c r="D112" s="14">
        <v>3.7800000000000002</v>
      </c>
      <c r="E112" s="14">
        <v>3.7800000000000002</v>
      </c>
      <c r="F112" s="14">
        <v>3.7800000000000002</v>
      </c>
      <c r="G112" s="14">
        <v>3.8</v>
      </c>
      <c r="H112" s="14">
        <v>0</v>
      </c>
      <c r="I112" s="14">
        <v>4.4000000000000004</v>
      </c>
      <c r="J112" s="14">
        <v>4.4000000000000004</v>
      </c>
      <c r="K112" s="14">
        <v>4.7300000000000004</v>
      </c>
      <c r="L112" s="14">
        <v>4.4000000000000004</v>
      </c>
      <c r="M112" s="14">
        <v>10.18</v>
      </c>
      <c r="N112" s="14">
        <v>4.76</v>
      </c>
      <c r="O112" s="14">
        <v>0</v>
      </c>
      <c r="P112" s="14">
        <v>9.52</v>
      </c>
      <c r="Q112" s="14">
        <v>5.12</v>
      </c>
      <c r="R112" s="14">
        <v>4.76</v>
      </c>
      <c r="S112" s="14">
        <v>4.76</v>
      </c>
      <c r="T112" s="14">
        <v>5.0999999999999996</v>
      </c>
      <c r="U112" s="14">
        <v>12.38</v>
      </c>
      <c r="V112" s="14">
        <v>5.0599999999999996</v>
      </c>
      <c r="W112" s="14">
        <v>5.0599999999999996</v>
      </c>
      <c r="X112" s="14">
        <v>5.44</v>
      </c>
      <c r="Y112" s="14">
        <v>5.44</v>
      </c>
      <c r="Z112" s="14">
        <v>5.0999999999999996</v>
      </c>
      <c r="AA112" s="14">
        <v>5.28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</row>
    <row r="113" spans="1:51" x14ac:dyDescent="0.2">
      <c r="A113" s="12" t="s">
        <v>120</v>
      </c>
      <c r="B113" s="13" t="str">
        <f t="shared" si="4"/>
        <v>8700-04582</v>
      </c>
      <c r="C113" s="13" t="str">
        <f t="shared" si="5"/>
        <v>8700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112.58</v>
      </c>
      <c r="K113" s="14">
        <v>238.8</v>
      </c>
      <c r="L113" s="14">
        <v>30</v>
      </c>
      <c r="M113" s="14">
        <v>0</v>
      </c>
      <c r="N113" s="14">
        <v>24.5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579.41999999999996</v>
      </c>
      <c r="AC113" s="14">
        <v>0</v>
      </c>
      <c r="AD113" s="14">
        <v>18.86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</row>
    <row r="114" spans="1:51" x14ac:dyDescent="0.2">
      <c r="A114" s="12" t="s">
        <v>121</v>
      </c>
      <c r="B114" s="13" t="str">
        <f t="shared" si="4"/>
        <v>8810-04582</v>
      </c>
      <c r="C114" s="13" t="str">
        <f t="shared" si="5"/>
        <v>8810</v>
      </c>
      <c r="D114" s="14">
        <v>3174.87</v>
      </c>
      <c r="E114" s="14">
        <v>3527.17</v>
      </c>
      <c r="F114" s="14">
        <v>2503</v>
      </c>
      <c r="G114" s="14">
        <v>2788</v>
      </c>
      <c r="H114" s="14">
        <v>2056</v>
      </c>
      <c r="I114" s="14">
        <v>4259</v>
      </c>
      <c r="J114" s="14">
        <v>3400.98</v>
      </c>
      <c r="K114" s="14">
        <v>4876.9900000000007</v>
      </c>
      <c r="L114" s="14">
        <v>3284.54</v>
      </c>
      <c r="M114" s="14">
        <v>3583</v>
      </c>
      <c r="N114" s="14">
        <v>5667.2</v>
      </c>
      <c r="O114" s="14">
        <v>5573.95</v>
      </c>
      <c r="P114" s="14">
        <v>1411.97</v>
      </c>
      <c r="Q114" s="14">
        <v>4324.01</v>
      </c>
      <c r="R114" s="14">
        <v>2938.03</v>
      </c>
      <c r="S114" s="14">
        <v>4050.31</v>
      </c>
      <c r="T114" s="14">
        <v>4698.3</v>
      </c>
      <c r="U114" s="14">
        <v>971.65</v>
      </c>
      <c r="V114" s="14">
        <v>4956.1099999999997</v>
      </c>
      <c r="W114" s="14">
        <v>3582.45</v>
      </c>
      <c r="X114" s="14">
        <v>5769.9</v>
      </c>
      <c r="Y114" s="14">
        <v>4612.1000000000004</v>
      </c>
      <c r="Z114" s="14">
        <v>4472.43</v>
      </c>
      <c r="AA114" s="14">
        <v>3998.25</v>
      </c>
      <c r="AB114" s="14">
        <v>4728.62</v>
      </c>
      <c r="AC114" s="14">
        <v>6068.52</v>
      </c>
      <c r="AD114" s="14">
        <v>1613.49</v>
      </c>
      <c r="AE114" s="14">
        <v>3604.54</v>
      </c>
      <c r="AF114" s="14">
        <v>2466.2199999999998</v>
      </c>
      <c r="AG114" s="14">
        <v>2846.97</v>
      </c>
      <c r="AH114" s="14">
        <v>7065.14</v>
      </c>
      <c r="AI114" s="14">
        <v>3522.49</v>
      </c>
      <c r="AJ114" s="14">
        <v>3942.19</v>
      </c>
      <c r="AK114" s="14">
        <v>8712.66</v>
      </c>
      <c r="AL114" s="14">
        <v>1446.2</v>
      </c>
      <c r="AM114" s="14">
        <v>4181.5600000000004</v>
      </c>
      <c r="AN114" s="14">
        <v>4321.0200000000004</v>
      </c>
      <c r="AO114" s="14">
        <v>9908.76</v>
      </c>
      <c r="AP114" s="14">
        <v>5616.66</v>
      </c>
      <c r="AQ114" s="14">
        <v>6448.54</v>
      </c>
      <c r="AR114" s="14">
        <v>2483.1799999999998</v>
      </c>
      <c r="AS114" s="14">
        <v>4033.82</v>
      </c>
      <c r="AT114" s="14">
        <v>3217.51</v>
      </c>
      <c r="AU114" s="14">
        <v>7845.49</v>
      </c>
      <c r="AV114" s="14">
        <v>4831.99</v>
      </c>
      <c r="AW114" s="14">
        <v>5359.7400000000007</v>
      </c>
      <c r="AX114" s="14">
        <v>6070.73</v>
      </c>
      <c r="AY114" s="14">
        <v>3278.8</v>
      </c>
    </row>
    <row r="115" spans="1:51" x14ac:dyDescent="0.2">
      <c r="A115" s="12" t="s">
        <v>122</v>
      </c>
      <c r="B115" s="13" t="str">
        <f t="shared" si="4"/>
        <v>8740-04585</v>
      </c>
      <c r="C115" s="13" t="str">
        <f t="shared" si="5"/>
        <v>8740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87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</row>
    <row r="116" spans="1:51" x14ac:dyDescent="0.2">
      <c r="A116" s="12" t="s">
        <v>123</v>
      </c>
      <c r="B116" s="13" t="str">
        <f t="shared" si="4"/>
        <v>8570-04590</v>
      </c>
      <c r="C116" s="13" t="str">
        <f t="shared" si="5"/>
        <v>8570</v>
      </c>
      <c r="D116" s="14">
        <v>89.2</v>
      </c>
      <c r="E116" s="14">
        <v>49.400000000000006</v>
      </c>
      <c r="F116" s="14">
        <v>76.84</v>
      </c>
      <c r="G116" s="14">
        <v>79.77</v>
      </c>
      <c r="H116" s="14">
        <v>86.53</v>
      </c>
      <c r="I116" s="14">
        <v>86.99</v>
      </c>
      <c r="J116" s="14">
        <v>81.27</v>
      </c>
      <c r="K116" s="14">
        <v>75.34</v>
      </c>
      <c r="L116" s="14">
        <v>80.53</v>
      </c>
      <c r="M116" s="14">
        <v>89.53</v>
      </c>
      <c r="N116" s="14">
        <v>90.95</v>
      </c>
      <c r="O116" s="14">
        <v>86.56</v>
      </c>
      <c r="P116" s="14">
        <v>88.18</v>
      </c>
      <c r="Q116" s="14">
        <v>80.03</v>
      </c>
      <c r="R116" s="14">
        <v>82.31</v>
      </c>
      <c r="S116" s="14">
        <v>79.08</v>
      </c>
      <c r="T116" s="14">
        <v>81.69</v>
      </c>
      <c r="U116" s="14">
        <v>82.49</v>
      </c>
      <c r="V116" s="14">
        <v>81.84</v>
      </c>
      <c r="W116" s="14">
        <v>76.709999999999994</v>
      </c>
      <c r="X116" s="14">
        <v>75.260000000000005</v>
      </c>
      <c r="Y116" s="14">
        <v>82.96</v>
      </c>
      <c r="Z116" s="14">
        <v>85.63</v>
      </c>
      <c r="AA116" s="14">
        <v>95.88</v>
      </c>
      <c r="AB116" s="14">
        <v>94.46</v>
      </c>
      <c r="AC116" s="14">
        <v>86.13</v>
      </c>
      <c r="AD116" s="14">
        <v>84.4</v>
      </c>
      <c r="AE116" s="14">
        <v>85.67</v>
      </c>
      <c r="AF116" s="14">
        <v>88.73</v>
      </c>
      <c r="AG116" s="14">
        <v>88.84</v>
      </c>
      <c r="AH116" s="14">
        <v>80.55</v>
      </c>
      <c r="AI116" s="14">
        <v>82.06</v>
      </c>
      <c r="AJ116" s="14">
        <v>84.29</v>
      </c>
      <c r="AK116" s="14">
        <v>0</v>
      </c>
      <c r="AL116" s="14">
        <v>179.95</v>
      </c>
      <c r="AM116" s="14">
        <v>86.8</v>
      </c>
      <c r="AN116" s="14">
        <v>87.59</v>
      </c>
      <c r="AO116" s="14">
        <v>80.510000000000005</v>
      </c>
      <c r="AP116" s="14">
        <v>77.650000000000006</v>
      </c>
      <c r="AQ116" s="14">
        <v>77.97</v>
      </c>
      <c r="AR116" s="14">
        <v>82.74</v>
      </c>
      <c r="AS116" s="14">
        <v>83.69</v>
      </c>
      <c r="AT116" s="14">
        <v>79.56</v>
      </c>
      <c r="AU116" s="14">
        <v>81.62</v>
      </c>
      <c r="AV116" s="14">
        <v>93.29</v>
      </c>
      <c r="AW116" s="14">
        <v>-7.9</v>
      </c>
      <c r="AX116" s="14">
        <v>90.25</v>
      </c>
      <c r="AY116" s="14">
        <v>0</v>
      </c>
    </row>
    <row r="117" spans="1:51" x14ac:dyDescent="0.2">
      <c r="A117" s="12" t="s">
        <v>124</v>
      </c>
      <c r="B117" s="13" t="str">
        <f t="shared" si="4"/>
        <v>8170-04590</v>
      </c>
      <c r="C117" s="13" t="str">
        <f t="shared" si="5"/>
        <v>8170</v>
      </c>
      <c r="D117" s="14">
        <v>44.6</v>
      </c>
      <c r="E117" s="14">
        <v>39.35</v>
      </c>
      <c r="F117" s="14">
        <v>38.42</v>
      </c>
      <c r="G117" s="14">
        <v>39.880000000000003</v>
      </c>
      <c r="H117" s="14">
        <v>43.26</v>
      </c>
      <c r="I117" s="14">
        <v>43.49</v>
      </c>
      <c r="J117" s="14">
        <v>40.630000000000003</v>
      </c>
      <c r="K117" s="14">
        <v>37.67</v>
      </c>
      <c r="L117" s="14">
        <v>40.270000000000003</v>
      </c>
      <c r="M117" s="14">
        <v>44.77</v>
      </c>
      <c r="N117" s="14">
        <v>45.47</v>
      </c>
      <c r="O117" s="14">
        <v>43.28</v>
      </c>
      <c r="P117" s="14">
        <v>44.09</v>
      </c>
      <c r="Q117" s="14">
        <v>40.020000000000003</v>
      </c>
      <c r="R117" s="14">
        <v>41.15</v>
      </c>
      <c r="S117" s="14">
        <v>39.54</v>
      </c>
      <c r="T117" s="14">
        <v>40.840000000000003</v>
      </c>
      <c r="U117" s="14">
        <v>41.25</v>
      </c>
      <c r="V117" s="14">
        <v>40.92</v>
      </c>
      <c r="W117" s="14">
        <v>38.36</v>
      </c>
      <c r="X117" s="14">
        <v>37.630000000000003</v>
      </c>
      <c r="Y117" s="14">
        <v>41.48</v>
      </c>
      <c r="Z117" s="14">
        <v>42.81</v>
      </c>
      <c r="AA117" s="14">
        <v>47.94</v>
      </c>
      <c r="AB117" s="14">
        <v>47.23</v>
      </c>
      <c r="AC117" s="14">
        <v>43.07</v>
      </c>
      <c r="AD117" s="14">
        <v>42.2</v>
      </c>
      <c r="AE117" s="14">
        <v>42.84</v>
      </c>
      <c r="AF117" s="14">
        <v>44.37</v>
      </c>
      <c r="AG117" s="14">
        <v>44.42</v>
      </c>
      <c r="AH117" s="14">
        <v>40.270000000000003</v>
      </c>
      <c r="AI117" s="14">
        <v>41.03</v>
      </c>
      <c r="AJ117" s="14">
        <v>42.14</v>
      </c>
      <c r="AK117" s="14">
        <v>0</v>
      </c>
      <c r="AL117" s="14">
        <v>89.98</v>
      </c>
      <c r="AM117" s="14">
        <v>43.4</v>
      </c>
      <c r="AN117" s="14">
        <v>43.8</v>
      </c>
      <c r="AO117" s="14">
        <v>40.26</v>
      </c>
      <c r="AP117" s="14">
        <v>38.83</v>
      </c>
      <c r="AQ117" s="14">
        <v>38.979999999999997</v>
      </c>
      <c r="AR117" s="14">
        <v>41.37</v>
      </c>
      <c r="AS117" s="14">
        <v>41.85</v>
      </c>
      <c r="AT117" s="14">
        <v>39.78</v>
      </c>
      <c r="AU117" s="14">
        <v>40.81</v>
      </c>
      <c r="AV117" s="14">
        <v>46.65</v>
      </c>
      <c r="AW117" s="14">
        <v>-3.95</v>
      </c>
      <c r="AX117" s="14">
        <v>45.13</v>
      </c>
      <c r="AY117" s="14">
        <v>0</v>
      </c>
    </row>
    <row r="118" spans="1:51" x14ac:dyDescent="0.2">
      <c r="A118" s="12" t="s">
        <v>125</v>
      </c>
      <c r="B118" s="13" t="str">
        <f t="shared" si="4"/>
        <v>8180-04590</v>
      </c>
      <c r="C118" s="13" t="str">
        <f t="shared" si="5"/>
        <v>8180</v>
      </c>
      <c r="D118" s="14">
        <v>312.2</v>
      </c>
      <c r="E118" s="14">
        <v>275.45999999999998</v>
      </c>
      <c r="F118" s="14">
        <v>268.95</v>
      </c>
      <c r="G118" s="14">
        <v>279.18</v>
      </c>
      <c r="H118" s="14">
        <v>302.83999999999997</v>
      </c>
      <c r="I118" s="14">
        <v>304.45999999999998</v>
      </c>
      <c r="J118" s="14">
        <v>284.43</v>
      </c>
      <c r="K118" s="14">
        <v>263.69</v>
      </c>
      <c r="L118" s="14">
        <v>281.87</v>
      </c>
      <c r="M118" s="14">
        <v>313.37</v>
      </c>
      <c r="N118" s="14">
        <v>318.31</v>
      </c>
      <c r="O118" s="14">
        <v>302.95999999999998</v>
      </c>
      <c r="P118" s="14">
        <v>308.63</v>
      </c>
      <c r="Q118" s="14">
        <v>280.12</v>
      </c>
      <c r="R118" s="14">
        <v>288.07</v>
      </c>
      <c r="S118" s="14">
        <v>276.77999999999997</v>
      </c>
      <c r="T118" s="14">
        <v>285.89999999999998</v>
      </c>
      <c r="U118" s="14">
        <v>288.73</v>
      </c>
      <c r="V118" s="14">
        <v>286.45</v>
      </c>
      <c r="W118" s="14">
        <v>268.49</v>
      </c>
      <c r="X118" s="14">
        <v>263.39999999999998</v>
      </c>
      <c r="Y118" s="14">
        <v>290.37</v>
      </c>
      <c r="Z118" s="14">
        <v>299.69</v>
      </c>
      <c r="AA118" s="14">
        <v>335.59</v>
      </c>
      <c r="AB118" s="14">
        <v>330.62</v>
      </c>
      <c r="AC118" s="14">
        <v>301.47000000000003</v>
      </c>
      <c r="AD118" s="14">
        <v>295.39999999999998</v>
      </c>
      <c r="AE118" s="14">
        <v>299.85000000000002</v>
      </c>
      <c r="AF118" s="14">
        <v>310.57</v>
      </c>
      <c r="AG118" s="14">
        <v>310.94</v>
      </c>
      <c r="AH118" s="14">
        <v>281.92</v>
      </c>
      <c r="AI118" s="14">
        <v>287.20999999999998</v>
      </c>
      <c r="AJ118" s="14">
        <v>295</v>
      </c>
      <c r="AK118" s="14">
        <v>0</v>
      </c>
      <c r="AL118" s="14">
        <v>629.84</v>
      </c>
      <c r="AM118" s="14">
        <v>303.79000000000002</v>
      </c>
      <c r="AN118" s="14">
        <v>306.57</v>
      </c>
      <c r="AO118" s="14">
        <v>281.8</v>
      </c>
      <c r="AP118" s="14">
        <v>271.79000000000002</v>
      </c>
      <c r="AQ118" s="14">
        <v>272.88</v>
      </c>
      <c r="AR118" s="14">
        <v>289.60000000000002</v>
      </c>
      <c r="AS118" s="14">
        <v>292.93</v>
      </c>
      <c r="AT118" s="14">
        <v>278.45</v>
      </c>
      <c r="AU118" s="14">
        <v>285.66000000000003</v>
      </c>
      <c r="AV118" s="14">
        <v>326.52999999999997</v>
      </c>
      <c r="AW118" s="14">
        <v>-27.65</v>
      </c>
      <c r="AX118" s="14">
        <v>315.89</v>
      </c>
      <c r="AY118" s="14">
        <v>0</v>
      </c>
    </row>
    <row r="119" spans="1:51" x14ac:dyDescent="0.2">
      <c r="A119" s="12" t="s">
        <v>126</v>
      </c>
      <c r="B119" s="13" t="str">
        <f t="shared" si="4"/>
        <v>8190-04590</v>
      </c>
      <c r="C119" s="13" t="str">
        <f t="shared" si="5"/>
        <v>8190</v>
      </c>
      <c r="D119" s="14">
        <v>5775.32</v>
      </c>
      <c r="E119" s="14">
        <v>1412.38</v>
      </c>
      <c r="F119" s="14">
        <v>78.349999999999994</v>
      </c>
      <c r="G119" s="14">
        <v>32.04</v>
      </c>
      <c r="H119" s="14">
        <v>975.79</v>
      </c>
      <c r="I119" s="14">
        <v>591.70000000000005</v>
      </c>
      <c r="J119" s="14">
        <v>466.01</v>
      </c>
      <c r="K119" s="14">
        <v>78.22</v>
      </c>
      <c r="L119" s="14">
        <v>13.71</v>
      </c>
      <c r="M119" s="14">
        <v>109.5</v>
      </c>
      <c r="N119" s="14">
        <v>799.17</v>
      </c>
      <c r="O119" s="14">
        <v>4427.47</v>
      </c>
      <c r="P119" s="14">
        <v>2928.29</v>
      </c>
      <c r="Q119" s="14">
        <v>588.08000000000004</v>
      </c>
      <c r="R119" s="14">
        <v>379.78</v>
      </c>
      <c r="S119" s="14">
        <v>197.61</v>
      </c>
      <c r="T119" s="14">
        <v>276.58999999999997</v>
      </c>
      <c r="U119" s="14">
        <v>880.41</v>
      </c>
      <c r="V119" s="14">
        <v>553.48</v>
      </c>
      <c r="W119" s="14">
        <v>1520.59</v>
      </c>
      <c r="X119" s="14">
        <v>4.5</v>
      </c>
      <c r="Y119" s="14">
        <v>0</v>
      </c>
      <c r="Z119" s="14">
        <v>5.48</v>
      </c>
      <c r="AA119" s="14">
        <v>702.48</v>
      </c>
      <c r="AB119" s="14">
        <v>3572.08</v>
      </c>
      <c r="AC119" s="14">
        <v>4.83</v>
      </c>
      <c r="AD119" s="14">
        <v>480.62</v>
      </c>
      <c r="AE119" s="14">
        <v>276.92</v>
      </c>
      <c r="AF119" s="14">
        <v>257.85000000000002</v>
      </c>
      <c r="AG119" s="14">
        <v>790.8</v>
      </c>
      <c r="AH119" s="14">
        <v>844.4</v>
      </c>
      <c r="AI119" s="14">
        <v>753.94</v>
      </c>
      <c r="AJ119" s="14">
        <v>502.97</v>
      </c>
      <c r="AK119" s="14">
        <v>0</v>
      </c>
      <c r="AL119" s="14">
        <v>2.68</v>
      </c>
      <c r="AM119" s="14">
        <v>2.42</v>
      </c>
      <c r="AN119" s="14">
        <v>987.46</v>
      </c>
      <c r="AO119" s="14">
        <v>1504.26</v>
      </c>
      <c r="AP119" s="14">
        <v>243.4</v>
      </c>
      <c r="AQ119" s="14">
        <v>128.16</v>
      </c>
      <c r="AR119" s="14">
        <v>845.37</v>
      </c>
      <c r="AS119" s="14">
        <v>139.44999999999999</v>
      </c>
      <c r="AT119" s="14">
        <v>9.6199999999999992</v>
      </c>
      <c r="AU119" s="14">
        <v>12.11</v>
      </c>
      <c r="AV119" s="14">
        <v>1762.6</v>
      </c>
      <c r="AW119" s="14">
        <v>714.45</v>
      </c>
      <c r="AX119" s="14">
        <v>8.84</v>
      </c>
      <c r="AY119" s="14">
        <v>233.07</v>
      </c>
    </row>
    <row r="120" spans="1:51" x14ac:dyDescent="0.2">
      <c r="A120" s="12" t="s">
        <v>127</v>
      </c>
      <c r="B120" s="13" t="str">
        <f t="shared" si="4"/>
        <v>8210-04590</v>
      </c>
      <c r="C120" s="13" t="str">
        <f t="shared" si="5"/>
        <v>8210</v>
      </c>
      <c r="D120" s="14">
        <v>92.93</v>
      </c>
      <c r="E120" s="14">
        <v>104.86</v>
      </c>
      <c r="F120" s="14">
        <v>462.89</v>
      </c>
      <c r="G120" s="14">
        <v>662.26</v>
      </c>
      <c r="H120" s="14">
        <v>1026.25</v>
      </c>
      <c r="I120" s="14">
        <v>973.66</v>
      </c>
      <c r="J120" s="14">
        <v>665.36</v>
      </c>
      <c r="K120" s="14">
        <v>239.88</v>
      </c>
      <c r="L120" s="14">
        <v>170.1</v>
      </c>
      <c r="M120" s="14">
        <v>141.22</v>
      </c>
      <c r="N120" s="14">
        <v>21.880000000000003</v>
      </c>
      <c r="O120" s="14">
        <v>3.58</v>
      </c>
      <c r="P120" s="14">
        <v>126.36</v>
      </c>
      <c r="Q120" s="14">
        <v>180.35</v>
      </c>
      <c r="R120" s="14">
        <v>186.7</v>
      </c>
      <c r="S120" s="14">
        <v>552.53</v>
      </c>
      <c r="T120" s="14">
        <v>203.77</v>
      </c>
      <c r="U120" s="14">
        <v>778.32999999999993</v>
      </c>
      <c r="V120" s="14">
        <v>213.39999999999998</v>
      </c>
      <c r="W120" s="14">
        <v>119.17999999999999</v>
      </c>
      <c r="X120" s="14">
        <v>151.1</v>
      </c>
      <c r="Y120" s="14">
        <v>139.33000000000001</v>
      </c>
      <c r="Z120" s="14">
        <v>15.97</v>
      </c>
      <c r="AA120" s="14">
        <v>129.28</v>
      </c>
      <c r="AB120" s="14">
        <v>118.59</v>
      </c>
      <c r="AC120" s="14">
        <v>123.11</v>
      </c>
      <c r="AD120" s="14">
        <v>129.13</v>
      </c>
      <c r="AE120" s="14">
        <v>216.23000000000002</v>
      </c>
      <c r="AF120" s="14">
        <v>670.52</v>
      </c>
      <c r="AG120" s="14">
        <v>236.47000000000003</v>
      </c>
      <c r="AH120" s="14">
        <v>190.04</v>
      </c>
      <c r="AI120" s="14">
        <v>131.5</v>
      </c>
      <c r="AJ120" s="14">
        <v>150.18</v>
      </c>
      <c r="AK120" s="14">
        <v>151.03</v>
      </c>
      <c r="AL120" s="14">
        <v>95.720000000000013</v>
      </c>
      <c r="AM120" s="14">
        <v>0</v>
      </c>
      <c r="AN120" s="14">
        <v>409.95</v>
      </c>
      <c r="AO120" s="14">
        <v>40.520000000000003</v>
      </c>
      <c r="AP120" s="14">
        <v>132.99</v>
      </c>
      <c r="AQ120" s="14">
        <v>541.9799999999999</v>
      </c>
      <c r="AR120" s="14">
        <v>411.51</v>
      </c>
      <c r="AS120" s="14">
        <v>340.43</v>
      </c>
      <c r="AT120" s="14">
        <v>175.55</v>
      </c>
      <c r="AU120" s="14">
        <v>119.37</v>
      </c>
      <c r="AV120" s="14">
        <v>128.78</v>
      </c>
      <c r="AW120" s="14">
        <v>151.13</v>
      </c>
      <c r="AX120" s="14">
        <v>203.14000000000001</v>
      </c>
      <c r="AY120" s="14">
        <v>162.45000000000002</v>
      </c>
    </row>
    <row r="121" spans="1:51" x14ac:dyDescent="0.2">
      <c r="A121" s="12" t="s">
        <v>128</v>
      </c>
      <c r="B121" s="13" t="str">
        <f t="shared" si="4"/>
        <v>8700-04590</v>
      </c>
      <c r="C121" s="13" t="str">
        <f t="shared" si="5"/>
        <v>8700</v>
      </c>
      <c r="D121" s="14">
        <v>3954.44</v>
      </c>
      <c r="E121" s="14">
        <v>3210.06</v>
      </c>
      <c r="F121" s="14">
        <v>3655.52</v>
      </c>
      <c r="G121" s="14">
        <v>3303.5299999999997</v>
      </c>
      <c r="H121" s="14">
        <v>3180.38</v>
      </c>
      <c r="I121" s="14">
        <v>3124.77</v>
      </c>
      <c r="J121" s="14">
        <v>3416.75</v>
      </c>
      <c r="K121" s="14">
        <v>3350.93</v>
      </c>
      <c r="L121" s="14">
        <v>2338</v>
      </c>
      <c r="M121" s="14">
        <v>3833.4300000000003</v>
      </c>
      <c r="N121" s="14">
        <v>4697.2000000000007</v>
      </c>
      <c r="O121" s="14">
        <v>3845.12</v>
      </c>
      <c r="P121" s="14">
        <v>4479.49</v>
      </c>
      <c r="Q121" s="14">
        <v>3421.36</v>
      </c>
      <c r="R121" s="14">
        <v>4473.9400000000005</v>
      </c>
      <c r="S121" s="14">
        <v>2965.4300000000003</v>
      </c>
      <c r="T121" s="14">
        <v>3045.3599999999997</v>
      </c>
      <c r="U121" s="14">
        <v>3518.6400000000003</v>
      </c>
      <c r="V121" s="14">
        <v>3206.63</v>
      </c>
      <c r="W121" s="14">
        <v>3391.1099999999997</v>
      </c>
      <c r="X121" s="14">
        <v>3252.11</v>
      </c>
      <c r="Y121" s="14">
        <v>4065.1</v>
      </c>
      <c r="Z121" s="14">
        <v>5221.18</v>
      </c>
      <c r="AA121" s="14">
        <v>3870.12</v>
      </c>
      <c r="AB121" s="14">
        <v>4265.88</v>
      </c>
      <c r="AC121" s="14">
        <v>3285.4900000000002</v>
      </c>
      <c r="AD121" s="14">
        <v>3318.22</v>
      </c>
      <c r="AE121" s="14">
        <v>3280.48</v>
      </c>
      <c r="AF121" s="14">
        <v>3054.79</v>
      </c>
      <c r="AG121" s="14">
        <v>3723.3500000000004</v>
      </c>
      <c r="AH121" s="14">
        <v>2913.16</v>
      </c>
      <c r="AI121" s="14">
        <v>3199.54</v>
      </c>
      <c r="AJ121" s="14">
        <v>3392.74</v>
      </c>
      <c r="AK121" s="14">
        <v>7635.880000000001</v>
      </c>
      <c r="AL121" s="14">
        <v>5081.37</v>
      </c>
      <c r="AM121" s="14">
        <v>4756.53</v>
      </c>
      <c r="AN121" s="14">
        <v>4170.21</v>
      </c>
      <c r="AO121" s="14">
        <v>3325.89</v>
      </c>
      <c r="AP121" s="14">
        <v>3402.8</v>
      </c>
      <c r="AQ121" s="14">
        <v>3783.7699999999995</v>
      </c>
      <c r="AR121" s="14">
        <v>3150.9700000000003</v>
      </c>
      <c r="AS121" s="14">
        <v>2997.12</v>
      </c>
      <c r="AT121" s="14">
        <v>3811.53</v>
      </c>
      <c r="AU121" s="14">
        <v>3217.7</v>
      </c>
      <c r="AV121" s="14">
        <v>949.06000000000006</v>
      </c>
      <c r="AW121" s="14">
        <v>6975.5</v>
      </c>
      <c r="AX121" s="14">
        <v>6170.3799999999992</v>
      </c>
      <c r="AY121" s="14">
        <v>3724.63</v>
      </c>
    </row>
    <row r="122" spans="1:51" x14ac:dyDescent="0.2">
      <c r="A122" s="12" t="s">
        <v>129</v>
      </c>
      <c r="B122" s="13" t="str">
        <f t="shared" si="4"/>
        <v>8740-04590</v>
      </c>
      <c r="C122" s="13" t="str">
        <f t="shared" si="5"/>
        <v>8740</v>
      </c>
      <c r="D122" s="14">
        <v>410.49</v>
      </c>
      <c r="E122" s="14">
        <v>405.57</v>
      </c>
      <c r="F122" s="14">
        <v>403.14</v>
      </c>
      <c r="G122" s="14">
        <v>416.85</v>
      </c>
      <c r="H122" s="14">
        <v>416.34</v>
      </c>
      <c r="I122" s="14">
        <v>384.2</v>
      </c>
      <c r="J122" s="14">
        <v>395.81</v>
      </c>
      <c r="K122" s="14">
        <v>490.1</v>
      </c>
      <c r="L122" s="14">
        <v>421.85</v>
      </c>
      <c r="M122" s="14">
        <v>389.68</v>
      </c>
      <c r="N122" s="14">
        <v>431.57</v>
      </c>
      <c r="O122" s="14">
        <v>410.59</v>
      </c>
      <c r="P122" s="14">
        <v>413.62</v>
      </c>
      <c r="Q122" s="14">
        <v>473.71000000000004</v>
      </c>
      <c r="R122" s="14">
        <v>360.95</v>
      </c>
      <c r="S122" s="14">
        <v>382.71</v>
      </c>
      <c r="T122" s="14">
        <v>423.61</v>
      </c>
      <c r="U122" s="14">
        <v>374.2</v>
      </c>
      <c r="V122" s="14">
        <v>353.42</v>
      </c>
      <c r="W122" s="14">
        <v>435.13</v>
      </c>
      <c r="X122" s="14">
        <v>384.61</v>
      </c>
      <c r="Y122" s="14">
        <v>417.87</v>
      </c>
      <c r="Z122" s="14">
        <v>471.39</v>
      </c>
      <c r="AA122" s="14">
        <v>551.93000000000006</v>
      </c>
      <c r="AB122" s="14">
        <v>435.9</v>
      </c>
      <c r="AC122" s="14">
        <v>409.06</v>
      </c>
      <c r="AD122" s="14">
        <v>449.82</v>
      </c>
      <c r="AE122" s="14">
        <v>447.87</v>
      </c>
      <c r="AF122" s="14">
        <v>485.99</v>
      </c>
      <c r="AG122" s="14">
        <v>426.52</v>
      </c>
      <c r="AH122" s="14">
        <v>420.32000000000005</v>
      </c>
      <c r="AI122" s="14">
        <v>485.65000000000003</v>
      </c>
      <c r="AJ122" s="14">
        <v>508.32</v>
      </c>
      <c r="AK122" s="14">
        <v>587.66999999999996</v>
      </c>
      <c r="AL122" s="14">
        <v>537.12</v>
      </c>
      <c r="AM122" s="14">
        <v>495.92999999999995</v>
      </c>
      <c r="AN122" s="14">
        <v>492.39</v>
      </c>
      <c r="AO122" s="14">
        <v>127.1</v>
      </c>
      <c r="AP122" s="14">
        <v>724.42</v>
      </c>
      <c r="AQ122" s="14">
        <v>589.66</v>
      </c>
      <c r="AR122" s="14">
        <v>481.18</v>
      </c>
      <c r="AS122" s="14">
        <v>478.19000000000005</v>
      </c>
      <c r="AT122" s="14">
        <v>495.59</v>
      </c>
      <c r="AU122" s="14">
        <v>524.76</v>
      </c>
      <c r="AV122" s="14">
        <v>438.48</v>
      </c>
      <c r="AW122" s="14">
        <v>474.5</v>
      </c>
      <c r="AX122" s="14">
        <v>605.35</v>
      </c>
      <c r="AY122" s="14">
        <v>771.93000000000006</v>
      </c>
    </row>
    <row r="123" spans="1:51" x14ac:dyDescent="0.2">
      <c r="A123" s="12" t="s">
        <v>130</v>
      </c>
      <c r="B123" s="13" t="str">
        <f t="shared" si="4"/>
        <v>8810-04590</v>
      </c>
      <c r="C123" s="13" t="str">
        <f t="shared" si="5"/>
        <v>8810</v>
      </c>
      <c r="D123" s="14">
        <v>-27.93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-36.11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-50.63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-48.47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</row>
    <row r="124" spans="1:51" x14ac:dyDescent="0.2">
      <c r="A124" s="12" t="s">
        <v>131</v>
      </c>
      <c r="B124" s="13" t="str">
        <f t="shared" si="4"/>
        <v>8240-04590</v>
      </c>
      <c r="C124" s="13" t="str">
        <f t="shared" si="5"/>
        <v>8240</v>
      </c>
      <c r="D124" s="14">
        <v>3.54</v>
      </c>
      <c r="E124" s="14">
        <v>20.84</v>
      </c>
      <c r="F124" s="14">
        <v>38.07</v>
      </c>
      <c r="G124" s="14">
        <v>0</v>
      </c>
      <c r="H124" s="14">
        <v>123.77</v>
      </c>
      <c r="I124" s="14">
        <v>135.61000000000001</v>
      </c>
      <c r="J124" s="14">
        <v>44.02</v>
      </c>
      <c r="K124" s="14">
        <v>0</v>
      </c>
      <c r="L124" s="14">
        <v>24.23</v>
      </c>
      <c r="M124" s="14">
        <v>4.6399999999999997</v>
      </c>
      <c r="N124" s="14">
        <v>4.41</v>
      </c>
      <c r="O124" s="14">
        <v>3.79</v>
      </c>
      <c r="P124" s="14">
        <v>3.95</v>
      </c>
      <c r="Q124" s="14">
        <v>15.88</v>
      </c>
      <c r="R124" s="14">
        <v>163.13</v>
      </c>
      <c r="S124" s="14">
        <v>4.2699999999999996</v>
      </c>
      <c r="T124" s="14">
        <v>68.62</v>
      </c>
      <c r="U124" s="14">
        <v>58.33</v>
      </c>
      <c r="V124" s="14">
        <v>39.68</v>
      </c>
      <c r="W124" s="14">
        <v>15.11</v>
      </c>
      <c r="X124" s="14">
        <v>4.7699999999999996</v>
      </c>
      <c r="Y124" s="14">
        <v>0</v>
      </c>
      <c r="Z124" s="14">
        <v>0</v>
      </c>
      <c r="AA124" s="14">
        <v>2.8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</row>
    <row r="125" spans="1:51" x14ac:dyDescent="0.2">
      <c r="A125" s="12" t="s">
        <v>132</v>
      </c>
      <c r="B125" s="13" t="str">
        <f t="shared" si="4"/>
        <v>8250-04590</v>
      </c>
      <c r="C125" s="13" t="str">
        <f t="shared" si="5"/>
        <v>8250</v>
      </c>
      <c r="D125" s="14">
        <v>339.52</v>
      </c>
      <c r="E125" s="14">
        <v>1070.1599999999999</v>
      </c>
      <c r="F125" s="14">
        <v>2102.2200000000003</v>
      </c>
      <c r="G125" s="14">
        <v>2771.5</v>
      </c>
      <c r="H125" s="14">
        <v>4606.0200000000004</v>
      </c>
      <c r="I125" s="14">
        <v>3851.43</v>
      </c>
      <c r="J125" s="14">
        <v>2582.81</v>
      </c>
      <c r="K125" s="14">
        <v>1435.2</v>
      </c>
      <c r="L125" s="14">
        <v>271.60000000000002</v>
      </c>
      <c r="M125" s="14">
        <v>413.84000000000003</v>
      </c>
      <c r="N125" s="14">
        <v>396.01</v>
      </c>
      <c r="O125" s="14">
        <v>360.82000000000005</v>
      </c>
      <c r="P125" s="14">
        <v>464.57000000000005</v>
      </c>
      <c r="Q125" s="14">
        <v>1229.67</v>
      </c>
      <c r="R125" s="14">
        <v>2226.4699999999998</v>
      </c>
      <c r="S125" s="14">
        <v>3055.51</v>
      </c>
      <c r="T125" s="14">
        <v>2328.34</v>
      </c>
      <c r="U125" s="14">
        <v>2558.46</v>
      </c>
      <c r="V125" s="14">
        <v>1287.52</v>
      </c>
      <c r="W125" s="14">
        <v>517.08000000000004</v>
      </c>
      <c r="X125" s="14">
        <v>272.84000000000003</v>
      </c>
      <c r="Y125" s="14">
        <v>198.07000000000002</v>
      </c>
      <c r="Z125" s="14">
        <v>312.31</v>
      </c>
      <c r="AA125" s="14">
        <v>255.27</v>
      </c>
      <c r="AB125" s="14">
        <v>300.65000000000003</v>
      </c>
      <c r="AC125" s="14">
        <v>597.11</v>
      </c>
      <c r="AD125" s="14">
        <v>628.29</v>
      </c>
      <c r="AE125" s="14">
        <v>1337.83</v>
      </c>
      <c r="AF125" s="14">
        <v>2443.8999999999996</v>
      </c>
      <c r="AG125" s="14">
        <v>1103.1400000000001</v>
      </c>
      <c r="AH125" s="14">
        <v>518.20000000000005</v>
      </c>
      <c r="AI125" s="14">
        <v>262.85000000000002</v>
      </c>
      <c r="AJ125" s="14">
        <v>223.70000000000002</v>
      </c>
      <c r="AK125" s="14">
        <v>161.5</v>
      </c>
      <c r="AL125" s="14">
        <v>196.12</v>
      </c>
      <c r="AM125" s="14">
        <v>-1249.8700000000001</v>
      </c>
      <c r="AN125" s="14">
        <v>1798.66</v>
      </c>
      <c r="AO125" s="14">
        <v>713.69999999999993</v>
      </c>
      <c r="AP125" s="14">
        <v>1331.0900000000001</v>
      </c>
      <c r="AQ125" s="14">
        <v>1080.75</v>
      </c>
      <c r="AR125" s="14">
        <v>-735.6</v>
      </c>
      <c r="AS125" s="14">
        <v>1203.19</v>
      </c>
      <c r="AT125" s="14">
        <v>486.78999999999996</v>
      </c>
      <c r="AU125" s="14">
        <v>392.16999999999996</v>
      </c>
      <c r="AV125" s="14">
        <v>157.91</v>
      </c>
      <c r="AW125" s="14">
        <v>156.58000000000001</v>
      </c>
      <c r="AX125" s="14">
        <v>182.26999999999998</v>
      </c>
      <c r="AY125" s="14">
        <v>197.23000000000002</v>
      </c>
    </row>
    <row r="126" spans="1:51" x14ac:dyDescent="0.2">
      <c r="A126" s="12" t="s">
        <v>133</v>
      </c>
      <c r="B126" s="13" t="str">
        <f t="shared" si="4"/>
        <v>8560-04590</v>
      </c>
      <c r="C126" s="13" t="str">
        <f t="shared" si="5"/>
        <v>8560</v>
      </c>
      <c r="D126" s="14">
        <v>401.4</v>
      </c>
      <c r="E126" s="14">
        <v>289.81000000000006</v>
      </c>
      <c r="F126" s="14">
        <v>345.8</v>
      </c>
      <c r="G126" s="14">
        <v>358.95</v>
      </c>
      <c r="H126" s="14">
        <v>389.37</v>
      </c>
      <c r="I126" s="14">
        <v>391.45</v>
      </c>
      <c r="J126" s="14">
        <v>365.7</v>
      </c>
      <c r="K126" s="14">
        <v>339.03</v>
      </c>
      <c r="L126" s="14">
        <v>362.4</v>
      </c>
      <c r="M126" s="14">
        <v>402.9</v>
      </c>
      <c r="N126" s="14">
        <v>409.27</v>
      </c>
      <c r="O126" s="14">
        <v>389.52</v>
      </c>
      <c r="P126" s="14">
        <v>396.81</v>
      </c>
      <c r="Q126" s="14">
        <v>360.14</v>
      </c>
      <c r="R126" s="14">
        <v>370.37</v>
      </c>
      <c r="S126" s="14">
        <v>355.86</v>
      </c>
      <c r="T126" s="14">
        <v>367.59</v>
      </c>
      <c r="U126" s="14">
        <v>371.22</v>
      </c>
      <c r="V126" s="14">
        <v>368.3</v>
      </c>
      <c r="W126" s="14">
        <v>345.2</v>
      </c>
      <c r="X126" s="14">
        <v>338.66</v>
      </c>
      <c r="Y126" s="14">
        <v>373.33</v>
      </c>
      <c r="Z126" s="14">
        <v>385.33</v>
      </c>
      <c r="AA126" s="14">
        <v>431.48</v>
      </c>
      <c r="AB126" s="14">
        <v>425.08</v>
      </c>
      <c r="AC126" s="14">
        <v>387.6</v>
      </c>
      <c r="AD126" s="14">
        <v>379.81</v>
      </c>
      <c r="AE126" s="14">
        <v>385.52</v>
      </c>
      <c r="AF126" s="14">
        <v>399.3</v>
      </c>
      <c r="AG126" s="14">
        <v>399.77</v>
      </c>
      <c r="AH126" s="14">
        <v>362.47</v>
      </c>
      <c r="AI126" s="14">
        <v>369.26</v>
      </c>
      <c r="AJ126" s="14">
        <v>379.28</v>
      </c>
      <c r="AK126" s="14">
        <v>0</v>
      </c>
      <c r="AL126" s="14">
        <v>809.79</v>
      </c>
      <c r="AM126" s="14">
        <v>390.58</v>
      </c>
      <c r="AN126" s="14">
        <v>394.16</v>
      </c>
      <c r="AO126" s="14">
        <v>362.31</v>
      </c>
      <c r="AP126" s="14">
        <v>349.44</v>
      </c>
      <c r="AQ126" s="14">
        <v>350.85</v>
      </c>
      <c r="AR126" s="14">
        <v>372.35</v>
      </c>
      <c r="AS126" s="14">
        <v>376.62</v>
      </c>
      <c r="AT126" s="14">
        <v>358.01</v>
      </c>
      <c r="AU126" s="14">
        <v>367.28</v>
      </c>
      <c r="AV126" s="14">
        <v>419.81</v>
      </c>
      <c r="AW126" s="14">
        <v>-35.54</v>
      </c>
      <c r="AX126" s="14">
        <v>406.13</v>
      </c>
      <c r="AY126" s="14">
        <v>0</v>
      </c>
    </row>
    <row r="127" spans="1:51" x14ac:dyDescent="0.2">
      <c r="A127" s="12" t="s">
        <v>134</v>
      </c>
      <c r="B127" s="13" t="str">
        <f t="shared" si="4"/>
        <v>8570-04592</v>
      </c>
      <c r="C127" s="13" t="str">
        <f t="shared" si="5"/>
        <v>8570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29.4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</row>
    <row r="128" spans="1:51" x14ac:dyDescent="0.2">
      <c r="A128" s="12" t="s">
        <v>135</v>
      </c>
      <c r="B128" s="13" t="str">
        <f t="shared" si="4"/>
        <v>8650-04592</v>
      </c>
      <c r="C128" s="13" t="str">
        <f t="shared" si="5"/>
        <v>8650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35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</row>
    <row r="129" spans="1:51" x14ac:dyDescent="0.2">
      <c r="A129" s="12" t="s">
        <v>136</v>
      </c>
      <c r="B129" s="13" t="str">
        <f t="shared" si="4"/>
        <v>8700-04592</v>
      </c>
      <c r="C129" s="13" t="str">
        <f t="shared" si="5"/>
        <v>8700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75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408.3</v>
      </c>
      <c r="AW129" s="14">
        <v>31.28</v>
      </c>
      <c r="AX129" s="14">
        <v>290</v>
      </c>
      <c r="AY129" s="14">
        <v>290</v>
      </c>
    </row>
    <row r="130" spans="1:51" x14ac:dyDescent="0.2">
      <c r="A130" s="12" t="s">
        <v>137</v>
      </c>
      <c r="B130" s="13" t="str">
        <f t="shared" si="4"/>
        <v>8810-04592</v>
      </c>
      <c r="C130" s="13" t="str">
        <f t="shared" si="5"/>
        <v>8810</v>
      </c>
      <c r="D130" s="14">
        <v>0</v>
      </c>
      <c r="E130" s="14">
        <v>0</v>
      </c>
      <c r="F130" s="14">
        <v>0</v>
      </c>
      <c r="G130" s="14">
        <v>2980</v>
      </c>
      <c r="H130" s="14">
        <v>314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2980</v>
      </c>
      <c r="T130" s="14">
        <v>314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2980</v>
      </c>
      <c r="AE130" s="14">
        <v>0</v>
      </c>
      <c r="AF130" s="14">
        <v>314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2980</v>
      </c>
      <c r="AR130" s="14">
        <v>314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</row>
    <row r="131" spans="1:51" x14ac:dyDescent="0.2">
      <c r="A131" s="12" t="s">
        <v>138</v>
      </c>
      <c r="B131" s="13" t="str">
        <f t="shared" si="4"/>
        <v>8700-04599</v>
      </c>
      <c r="C131" s="13" t="str">
        <f t="shared" si="5"/>
        <v>8700</v>
      </c>
      <c r="D131" s="14">
        <v>-2788.8999999999996</v>
      </c>
      <c r="E131" s="14">
        <v>-2146.2200000000003</v>
      </c>
      <c r="F131" s="14">
        <v>-2550.08</v>
      </c>
      <c r="G131" s="14">
        <v>-2127.3000000000002</v>
      </c>
      <c r="H131" s="14">
        <v>-2080.7399999999998</v>
      </c>
      <c r="I131" s="14">
        <v>-2210.62</v>
      </c>
      <c r="J131" s="14">
        <v>-2426.96</v>
      </c>
      <c r="K131" s="14">
        <v>-2492.9</v>
      </c>
      <c r="L131" s="14">
        <v>-1478.98</v>
      </c>
      <c r="M131" s="14">
        <v>-2567.2399999999998</v>
      </c>
      <c r="N131" s="14">
        <v>-3507.46</v>
      </c>
      <c r="O131" s="14">
        <v>-2741.15</v>
      </c>
      <c r="P131" s="14">
        <v>-3163.74</v>
      </c>
      <c r="Q131" s="14">
        <v>-2360.73</v>
      </c>
      <c r="R131" s="14">
        <v>-3205.58</v>
      </c>
      <c r="S131" s="14">
        <v>-2030.94</v>
      </c>
      <c r="T131" s="14">
        <v>-2098.8100000000004</v>
      </c>
      <c r="U131" s="14">
        <v>-2377.98</v>
      </c>
      <c r="V131" s="14">
        <v>-2198.92</v>
      </c>
      <c r="W131" s="14">
        <v>-2218.33</v>
      </c>
      <c r="X131" s="14">
        <v>-2057.7799999999997</v>
      </c>
      <c r="Y131" s="14">
        <v>-2735.98</v>
      </c>
      <c r="Z131" s="14">
        <v>-3694.0199999999995</v>
      </c>
      <c r="AA131" s="14">
        <v>-2672.04</v>
      </c>
      <c r="AB131" s="14">
        <v>-3162.02</v>
      </c>
      <c r="AC131" s="14">
        <v>-2087.4299999999998</v>
      </c>
      <c r="AD131" s="14">
        <v>-2297.35</v>
      </c>
      <c r="AE131" s="14">
        <v>-2259.85</v>
      </c>
      <c r="AF131" s="14">
        <v>-2126.21</v>
      </c>
      <c r="AG131" s="14">
        <v>-2738.8900000000003</v>
      </c>
      <c r="AH131" s="14">
        <v>-1945.66</v>
      </c>
      <c r="AI131" s="14">
        <v>-2192.13</v>
      </c>
      <c r="AJ131" s="14">
        <v>-2208.62</v>
      </c>
      <c r="AK131" s="14">
        <v>-5833.6900000000005</v>
      </c>
      <c r="AL131" s="14">
        <v>-3492.06</v>
      </c>
      <c r="AM131" s="14">
        <v>-3409.73</v>
      </c>
      <c r="AN131" s="14">
        <v>-2982.07</v>
      </c>
      <c r="AO131" s="14">
        <v>-2278.7800000000002</v>
      </c>
      <c r="AP131" s="14">
        <v>-2340.77</v>
      </c>
      <c r="AQ131" s="14">
        <v>-2662.65</v>
      </c>
      <c r="AR131" s="14">
        <v>-2126.1499999999996</v>
      </c>
      <c r="AS131" s="14">
        <v>-2063.88</v>
      </c>
      <c r="AT131" s="14">
        <v>-2645.25</v>
      </c>
      <c r="AU131" s="14">
        <v>-2091.88</v>
      </c>
      <c r="AV131" s="14">
        <v>-781.6</v>
      </c>
      <c r="AW131" s="14">
        <v>-3992.9800000000005</v>
      </c>
      <c r="AX131" s="14">
        <v>-4176.13</v>
      </c>
      <c r="AY131" s="14">
        <v>-2404.7399999999998</v>
      </c>
    </row>
    <row r="132" spans="1:51" x14ac:dyDescent="0.2">
      <c r="A132" s="12" t="s">
        <v>139</v>
      </c>
      <c r="B132" s="13" t="str">
        <f t="shared" si="4"/>
        <v>8810-04599</v>
      </c>
      <c r="C132" s="13" t="str">
        <f t="shared" si="5"/>
        <v>8810</v>
      </c>
      <c r="D132" s="14">
        <v>-2651.32</v>
      </c>
      <c r="E132" s="14">
        <v>-2979.48</v>
      </c>
      <c r="F132" s="14">
        <v>-2098.8700000000003</v>
      </c>
      <c r="G132" s="14">
        <v>-2368.36</v>
      </c>
      <c r="H132" s="14">
        <v>-1746.54</v>
      </c>
      <c r="I132" s="14">
        <v>-3617.95</v>
      </c>
      <c r="J132" s="14">
        <v>-2889.08</v>
      </c>
      <c r="K132" s="14">
        <v>-4109.0999999999995</v>
      </c>
      <c r="L132" s="14">
        <v>-2756.3399999999997</v>
      </c>
      <c r="M132" s="14">
        <v>-3043.7</v>
      </c>
      <c r="N132" s="14">
        <v>-3826.2999999999997</v>
      </c>
      <c r="O132" s="14">
        <v>-2996.09</v>
      </c>
      <c r="P132" s="14">
        <v>-1177.6799999999998</v>
      </c>
      <c r="Q132" s="14">
        <v>-3678.49</v>
      </c>
      <c r="R132" s="14">
        <v>-2499.42</v>
      </c>
      <c r="S132" s="14">
        <v>-3445.65</v>
      </c>
      <c r="T132" s="14">
        <v>-3996.16</v>
      </c>
      <c r="U132" s="14">
        <v>-826.59</v>
      </c>
      <c r="V132" s="14">
        <v>-4216.2299999999996</v>
      </c>
      <c r="W132" s="14">
        <v>-3047.64</v>
      </c>
      <c r="X132" s="14">
        <v>-4908.53</v>
      </c>
      <c r="Y132" s="14">
        <v>-3923.57</v>
      </c>
      <c r="Z132" s="14">
        <v>-4016.13</v>
      </c>
      <c r="AA132" s="14">
        <v>-3401.36</v>
      </c>
      <c r="AB132" s="14">
        <v>-3977.8399999999997</v>
      </c>
      <c r="AC132" s="14">
        <v>-5167.1000000000004</v>
      </c>
      <c r="AD132" s="14">
        <v>-1373.83</v>
      </c>
      <c r="AE132" s="14">
        <v>-3069.12</v>
      </c>
      <c r="AF132" s="14">
        <v>-2099.89</v>
      </c>
      <c r="AG132" s="14">
        <v>-2424.08</v>
      </c>
      <c r="AH132" s="14">
        <v>-6015.69</v>
      </c>
      <c r="AI132" s="14">
        <v>-2998.88</v>
      </c>
      <c r="AJ132" s="14">
        <v>-3356.63</v>
      </c>
      <c r="AK132" s="14">
        <v>-7418.51</v>
      </c>
      <c r="AL132" s="14">
        <v>-649.37</v>
      </c>
      <c r="AM132" s="14">
        <v>-3560.44</v>
      </c>
      <c r="AN132" s="14">
        <v>-3660.52</v>
      </c>
      <c r="AO132" s="14">
        <v>-8451.84</v>
      </c>
      <c r="AP132" s="14">
        <v>-4775.84</v>
      </c>
      <c r="AQ132" s="14">
        <v>-5490.02</v>
      </c>
      <c r="AR132" s="14">
        <v>-2114.08</v>
      </c>
      <c r="AS132" s="14">
        <v>-3429.92</v>
      </c>
      <c r="AT132" s="14">
        <v>-2739.25</v>
      </c>
      <c r="AU132" s="14">
        <v>-6597.37</v>
      </c>
      <c r="AV132" s="14">
        <v>-4113.76</v>
      </c>
      <c r="AW132" s="14">
        <v>-4515.7400000000007</v>
      </c>
      <c r="AX132" s="14">
        <v>-5168.1400000000003</v>
      </c>
      <c r="AY132" s="14">
        <v>-2791.43</v>
      </c>
    </row>
    <row r="133" spans="1:51" x14ac:dyDescent="0.2">
      <c r="A133" s="12" t="s">
        <v>140</v>
      </c>
      <c r="B133" s="13" t="str">
        <f t="shared" si="4"/>
        <v>8560-04599</v>
      </c>
      <c r="C133" s="13" t="str">
        <f t="shared" si="5"/>
        <v>8560</v>
      </c>
      <c r="D133" s="14">
        <v>-336.55</v>
      </c>
      <c r="E133" s="14">
        <v>-297.51</v>
      </c>
      <c r="F133" s="14">
        <v>-293.75</v>
      </c>
      <c r="G133" s="14">
        <v>-304.92</v>
      </c>
      <c r="H133" s="14">
        <v>-330.76</v>
      </c>
      <c r="I133" s="14">
        <v>-332.53</v>
      </c>
      <c r="J133" s="14">
        <v>-310.66000000000003</v>
      </c>
      <c r="K133" s="14">
        <v>-288</v>
      </c>
      <c r="L133" s="14">
        <v>-307.85000000000002</v>
      </c>
      <c r="M133" s="14">
        <v>-342.26</v>
      </c>
      <c r="N133" s="14">
        <v>-347.67</v>
      </c>
      <c r="O133" s="14">
        <v>-330.89</v>
      </c>
      <c r="P133" s="14">
        <v>-335.16</v>
      </c>
      <c r="Q133" s="14">
        <v>-306.38</v>
      </c>
      <c r="R133" s="14">
        <v>-315.08</v>
      </c>
      <c r="S133" s="14">
        <v>-302.73</v>
      </c>
      <c r="T133" s="14">
        <v>-312.64999999999998</v>
      </c>
      <c r="U133" s="14">
        <v>-315.8</v>
      </c>
      <c r="V133" s="14">
        <v>-313.32</v>
      </c>
      <c r="W133" s="14">
        <v>-293.67</v>
      </c>
      <c r="X133" s="14">
        <v>-288.10000000000002</v>
      </c>
      <c r="Y133" s="14">
        <v>-317.60000000000002</v>
      </c>
      <c r="Z133" s="14">
        <v>-346.02</v>
      </c>
      <c r="AA133" s="14">
        <v>-367.07</v>
      </c>
      <c r="AB133" s="14">
        <v>-359.49</v>
      </c>
      <c r="AC133" s="14">
        <v>-330.03</v>
      </c>
      <c r="AD133" s="14">
        <v>-323.39</v>
      </c>
      <c r="AE133" s="14">
        <v>-328.25</v>
      </c>
      <c r="AF133" s="14">
        <v>-339.99</v>
      </c>
      <c r="AG133" s="14">
        <v>-340.39</v>
      </c>
      <c r="AH133" s="14">
        <v>-308.63</v>
      </c>
      <c r="AI133" s="14">
        <v>-314.37</v>
      </c>
      <c r="AJ133" s="14">
        <v>-322.94</v>
      </c>
      <c r="AK133" s="14">
        <v>0</v>
      </c>
      <c r="AL133" s="14">
        <v>-689.5</v>
      </c>
      <c r="AM133" s="14">
        <v>-332.56</v>
      </c>
      <c r="AN133" s="14">
        <v>-335.58</v>
      </c>
      <c r="AO133" s="14">
        <v>-308.45999999999998</v>
      </c>
      <c r="AP133" s="14">
        <v>-297.20999999999998</v>
      </c>
      <c r="AQ133" s="14">
        <v>-298.7</v>
      </c>
      <c r="AR133" s="14">
        <v>-317</v>
      </c>
      <c r="AS133" s="14">
        <v>-320.24</v>
      </c>
      <c r="AT133" s="14">
        <v>-304.79000000000002</v>
      </c>
      <c r="AU133" s="14">
        <v>-312.69</v>
      </c>
      <c r="AV133" s="14">
        <v>-357.41</v>
      </c>
      <c r="AW133" s="14">
        <v>30.26</v>
      </c>
      <c r="AX133" s="14">
        <v>-345.75</v>
      </c>
      <c r="AY133" s="14">
        <v>0</v>
      </c>
    </row>
    <row r="134" spans="1:51" x14ac:dyDescent="0.2">
      <c r="A134" s="12" t="s">
        <v>141</v>
      </c>
      <c r="B134" s="13" t="str">
        <f t="shared" si="4"/>
        <v>8180-04599</v>
      </c>
      <c r="C134" s="13" t="str">
        <f t="shared" si="5"/>
        <v>8180</v>
      </c>
      <c r="D134" s="14">
        <v>-261.76</v>
      </c>
      <c r="E134" s="14">
        <v>-234</v>
      </c>
      <c r="F134" s="14">
        <v>-228.47</v>
      </c>
      <c r="G134" s="14">
        <v>-237.16</v>
      </c>
      <c r="H134" s="14">
        <v>-257.26</v>
      </c>
      <c r="I134" s="14">
        <v>-258.63</v>
      </c>
      <c r="J134" s="14">
        <v>-241.62</v>
      </c>
      <c r="K134" s="14">
        <v>-224</v>
      </c>
      <c r="L134" s="14">
        <v>-239.44</v>
      </c>
      <c r="M134" s="14">
        <v>-266.2</v>
      </c>
      <c r="N134" s="14">
        <v>-270.39999999999998</v>
      </c>
      <c r="O134" s="14">
        <v>-257.36</v>
      </c>
      <c r="P134" s="14">
        <v>-260.68</v>
      </c>
      <c r="Q134" s="14">
        <v>-238.3</v>
      </c>
      <c r="R134" s="14">
        <v>-245.07</v>
      </c>
      <c r="S134" s="14">
        <v>-235.46</v>
      </c>
      <c r="T134" s="14">
        <v>-243.17</v>
      </c>
      <c r="U134" s="14">
        <v>-245.63</v>
      </c>
      <c r="V134" s="14">
        <v>-243.69</v>
      </c>
      <c r="W134" s="14">
        <v>-228.41</v>
      </c>
      <c r="X134" s="14">
        <v>-224.08</v>
      </c>
      <c r="Y134" s="14">
        <v>-247.02</v>
      </c>
      <c r="Z134" s="14">
        <v>-269.11</v>
      </c>
      <c r="AA134" s="14">
        <v>-285.49</v>
      </c>
      <c r="AB134" s="14">
        <v>-279.60000000000002</v>
      </c>
      <c r="AC134" s="14">
        <v>-256.69</v>
      </c>
      <c r="AD134" s="14">
        <v>-251.52</v>
      </c>
      <c r="AE134" s="14">
        <v>-255.31</v>
      </c>
      <c r="AF134" s="14">
        <v>-264.44</v>
      </c>
      <c r="AG134" s="14">
        <v>-264.75</v>
      </c>
      <c r="AH134" s="14">
        <v>-240.04</v>
      </c>
      <c r="AI134" s="14">
        <v>-244.52</v>
      </c>
      <c r="AJ134" s="14">
        <v>-251.18</v>
      </c>
      <c r="AK134" s="14">
        <v>0</v>
      </c>
      <c r="AL134" s="14">
        <v>-536.28</v>
      </c>
      <c r="AM134" s="14">
        <v>-258.67</v>
      </c>
      <c r="AN134" s="14">
        <v>-261.01</v>
      </c>
      <c r="AO134" s="14">
        <v>-239.91</v>
      </c>
      <c r="AP134" s="14">
        <v>-231.17</v>
      </c>
      <c r="AQ134" s="14">
        <v>-232.32</v>
      </c>
      <c r="AR134" s="14">
        <v>-246.55</v>
      </c>
      <c r="AS134" s="14">
        <v>-249.08</v>
      </c>
      <c r="AT134" s="14">
        <v>-237.06</v>
      </c>
      <c r="AU134" s="14">
        <v>-243.2</v>
      </c>
      <c r="AV134" s="14">
        <v>-277.99</v>
      </c>
      <c r="AW134" s="14">
        <v>23.54</v>
      </c>
      <c r="AX134" s="14">
        <v>-268.92</v>
      </c>
      <c r="AY134" s="14">
        <v>0</v>
      </c>
    </row>
    <row r="135" spans="1:51" x14ac:dyDescent="0.2">
      <c r="A135" s="15" t="s">
        <v>142</v>
      </c>
      <c r="B135" s="13"/>
      <c r="C135" s="13"/>
      <c r="D135" s="16">
        <f>SUM(D104:D134)</f>
        <v>37747.96</v>
      </c>
      <c r="E135" s="16">
        <f t="shared" ref="E135:AY135" si="8">SUM(E104:E134)</f>
        <v>31964.099999999984</v>
      </c>
      <c r="F135" s="16">
        <f t="shared" si="8"/>
        <v>32786.37999999999</v>
      </c>
      <c r="G135" s="16">
        <f t="shared" si="8"/>
        <v>37481.069999999985</v>
      </c>
      <c r="H135" s="16">
        <f t="shared" si="8"/>
        <v>37104.609999999993</v>
      </c>
      <c r="I135" s="16">
        <f t="shared" si="8"/>
        <v>32746.189999999991</v>
      </c>
      <c r="J135" s="16">
        <f t="shared" si="8"/>
        <v>33618.51</v>
      </c>
      <c r="K135" s="16">
        <f t="shared" si="8"/>
        <v>26052.239999999998</v>
      </c>
      <c r="L135" s="16">
        <f t="shared" si="8"/>
        <v>27134.870000000003</v>
      </c>
      <c r="M135" s="16">
        <f t="shared" si="8"/>
        <v>27330.929999999982</v>
      </c>
      <c r="N135" s="16">
        <f t="shared" si="8"/>
        <v>29836.62</v>
      </c>
      <c r="O135" s="16">
        <f t="shared" si="8"/>
        <v>34965.270000000004</v>
      </c>
      <c r="P135" s="16">
        <f t="shared" si="8"/>
        <v>31412.040000000005</v>
      </c>
      <c r="Q135" s="16">
        <f t="shared" si="8"/>
        <v>29419.939999999995</v>
      </c>
      <c r="R135" s="16">
        <f t="shared" si="8"/>
        <v>30335.779999999992</v>
      </c>
      <c r="S135" s="16">
        <f t="shared" si="8"/>
        <v>34400.799999999988</v>
      </c>
      <c r="T135" s="16">
        <f t="shared" si="8"/>
        <v>30845.329999999984</v>
      </c>
      <c r="U135" s="16">
        <f t="shared" si="8"/>
        <v>31737.279999999995</v>
      </c>
      <c r="V135" s="16">
        <f t="shared" si="8"/>
        <v>34034.890000000007</v>
      </c>
      <c r="W135" s="16">
        <f t="shared" si="8"/>
        <v>28559.219999999998</v>
      </c>
      <c r="X135" s="16">
        <f t="shared" si="8"/>
        <v>27748.349999999977</v>
      </c>
      <c r="Y135" s="16">
        <f t="shared" si="8"/>
        <v>26194.079999999994</v>
      </c>
      <c r="Z135" s="16">
        <f t="shared" si="8"/>
        <v>28621.820000000014</v>
      </c>
      <c r="AA135" s="16">
        <f t="shared" si="8"/>
        <v>29302.89000000001</v>
      </c>
      <c r="AB135" s="16">
        <f t="shared" si="8"/>
        <v>33351.540000000008</v>
      </c>
      <c r="AC135" s="16">
        <f t="shared" si="8"/>
        <v>28701.590000000015</v>
      </c>
      <c r="AD135" s="16">
        <f t="shared" si="8"/>
        <v>31452.630000000016</v>
      </c>
      <c r="AE135" s="16">
        <f t="shared" si="8"/>
        <v>31615.280000000006</v>
      </c>
      <c r="AF135" s="16">
        <f t="shared" si="8"/>
        <v>31634.269999999982</v>
      </c>
      <c r="AG135" s="16">
        <f t="shared" si="8"/>
        <v>26859.739999999998</v>
      </c>
      <c r="AH135" s="16">
        <f t="shared" si="8"/>
        <v>32137.989999999983</v>
      </c>
      <c r="AI135" s="16">
        <f t="shared" si="8"/>
        <v>30562.620000000006</v>
      </c>
      <c r="AJ135" s="16">
        <f t="shared" si="8"/>
        <v>29576.609999999993</v>
      </c>
      <c r="AK135" s="16">
        <f t="shared" si="8"/>
        <v>27262.89</v>
      </c>
      <c r="AL135" s="16">
        <f t="shared" si="8"/>
        <v>27410.660000000003</v>
      </c>
      <c r="AM135" s="16">
        <f t="shared" si="8"/>
        <v>24894.000000000007</v>
      </c>
      <c r="AN135" s="16">
        <f t="shared" si="8"/>
        <v>30200.99000000002</v>
      </c>
      <c r="AO135" s="16">
        <f t="shared" si="8"/>
        <v>27517.299999999996</v>
      </c>
      <c r="AP135" s="16">
        <f t="shared" si="8"/>
        <v>24970.99</v>
      </c>
      <c r="AQ135" s="16">
        <f t="shared" si="8"/>
        <v>31298.599999999991</v>
      </c>
      <c r="AR135" s="16">
        <f t="shared" si="8"/>
        <v>42833.319999999992</v>
      </c>
      <c r="AS135" s="16">
        <f t="shared" si="8"/>
        <v>10982.090000000002</v>
      </c>
      <c r="AT135" s="16">
        <f t="shared" si="8"/>
        <v>26991.31</v>
      </c>
      <c r="AU135" s="16">
        <f t="shared" si="8"/>
        <v>27255.420000000002</v>
      </c>
      <c r="AV135" s="16">
        <f t="shared" si="8"/>
        <v>26112.470000000008</v>
      </c>
      <c r="AW135" s="16">
        <f t="shared" si="8"/>
        <v>27040.699999999993</v>
      </c>
      <c r="AX135" s="16">
        <f t="shared" si="8"/>
        <v>26654.169999999987</v>
      </c>
      <c r="AY135" s="16">
        <f t="shared" si="8"/>
        <v>25947.380000000012</v>
      </c>
    </row>
    <row r="136" spans="1:51" x14ac:dyDescent="0.2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 x14ac:dyDescent="0.2">
      <c r="A137" s="12" t="s">
        <v>143</v>
      </c>
      <c r="B137" s="13" t="str">
        <f t="shared" si="4"/>
        <v>8740-03001</v>
      </c>
      <c r="C137" s="13" t="str">
        <f t="shared" si="5"/>
        <v>8740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63.95</v>
      </c>
      <c r="AJ137" s="14">
        <v>63.95</v>
      </c>
      <c r="AK137" s="14">
        <v>64</v>
      </c>
      <c r="AL137" s="14">
        <v>63.95</v>
      </c>
      <c r="AM137" s="14">
        <v>63.959999999999994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</row>
    <row r="138" spans="1:51" x14ac:dyDescent="0.2">
      <c r="A138" s="12" t="s">
        <v>144</v>
      </c>
      <c r="B138" s="13" t="str">
        <f t="shared" si="4"/>
        <v>8740-03002</v>
      </c>
      <c r="C138" s="13" t="str">
        <f t="shared" si="5"/>
        <v>8740</v>
      </c>
      <c r="D138" s="14">
        <v>9508.8799999999992</v>
      </c>
      <c r="E138" s="14">
        <v>8277.51</v>
      </c>
      <c r="F138" s="14">
        <v>8413.869999999999</v>
      </c>
      <c r="G138" s="14">
        <v>8405.33</v>
      </c>
      <c r="H138" s="14">
        <v>8088.76</v>
      </c>
      <c r="I138" s="14">
        <v>7796.37</v>
      </c>
      <c r="J138" s="14">
        <v>9803.59</v>
      </c>
      <c r="K138" s="14">
        <v>8701.5999999999985</v>
      </c>
      <c r="L138" s="14">
        <v>8350.1400000000012</v>
      </c>
      <c r="M138" s="14">
        <v>-901.13999999999987</v>
      </c>
      <c r="N138" s="14">
        <v>9029.0499999999993</v>
      </c>
      <c r="O138" s="14">
        <v>9465.8499999999985</v>
      </c>
      <c r="P138" s="14">
        <v>10323.18</v>
      </c>
      <c r="Q138" s="14">
        <v>7994.8899999999994</v>
      </c>
      <c r="R138" s="14">
        <v>9492.91</v>
      </c>
      <c r="S138" s="14">
        <v>9484.48</v>
      </c>
      <c r="T138" s="14">
        <v>9453.84</v>
      </c>
      <c r="U138" s="14">
        <v>9475.23</v>
      </c>
      <c r="V138" s="14">
        <v>9457.2900000000009</v>
      </c>
      <c r="W138" s="14">
        <v>9458.48</v>
      </c>
      <c r="X138" s="14">
        <v>9441.119999999999</v>
      </c>
      <c r="Y138" s="14">
        <v>11085.41</v>
      </c>
      <c r="Z138" s="14">
        <v>5295.7199999999993</v>
      </c>
      <c r="AA138" s="14">
        <v>10149.609999999999</v>
      </c>
      <c r="AB138" s="14">
        <v>9944.89</v>
      </c>
      <c r="AC138" s="14">
        <v>9928.86</v>
      </c>
      <c r="AD138" s="14">
        <v>11360.32</v>
      </c>
      <c r="AE138" s="14">
        <v>3711.8200000000006</v>
      </c>
      <c r="AF138" s="14">
        <v>9857.06</v>
      </c>
      <c r="AG138" s="14">
        <v>9850.89</v>
      </c>
      <c r="AH138" s="14">
        <v>8060.4199999999992</v>
      </c>
      <c r="AI138" s="14">
        <v>9776.36</v>
      </c>
      <c r="AJ138" s="14">
        <v>9761.1099999999988</v>
      </c>
      <c r="AK138" s="14">
        <v>10944.09</v>
      </c>
      <c r="AL138" s="14">
        <v>10233.469999999999</v>
      </c>
      <c r="AM138" s="14">
        <v>10229.92</v>
      </c>
      <c r="AN138" s="14">
        <v>10226.52</v>
      </c>
      <c r="AO138" s="14">
        <v>10211.799999999999</v>
      </c>
      <c r="AP138" s="14">
        <v>10207.85</v>
      </c>
      <c r="AQ138" s="14">
        <v>10216.23</v>
      </c>
      <c r="AR138" s="14">
        <v>10191.89</v>
      </c>
      <c r="AS138" s="14">
        <v>4563.3899999999994</v>
      </c>
      <c r="AT138" s="14">
        <v>9469.94</v>
      </c>
      <c r="AU138" s="14">
        <v>18575.669999999998</v>
      </c>
      <c r="AV138" s="14">
        <v>5032.55</v>
      </c>
      <c r="AW138" s="14">
        <v>-4258.46</v>
      </c>
      <c r="AX138" s="14">
        <v>14375.150000000001</v>
      </c>
      <c r="AY138" s="14">
        <v>10348.089999999998</v>
      </c>
    </row>
    <row r="139" spans="1:51" x14ac:dyDescent="0.2">
      <c r="A139" s="12" t="s">
        <v>145</v>
      </c>
      <c r="B139" s="13" t="str">
        <f t="shared" ref="B139:B151" si="9">RIGHT(A139,10)</f>
        <v>8700-03003</v>
      </c>
      <c r="C139" s="13" t="str">
        <f t="shared" ref="C139:C151" si="10">LEFT(B139,4)</f>
        <v>8700</v>
      </c>
      <c r="D139" s="14">
        <v>-113.4</v>
      </c>
      <c r="E139" s="14">
        <v>-56.32</v>
      </c>
      <c r="F139" s="14">
        <v>-128.03</v>
      </c>
      <c r="G139" s="14">
        <v>-38.46</v>
      </c>
      <c r="H139" s="14">
        <v>-187.23</v>
      </c>
      <c r="I139" s="14">
        <v>-99.759999999999991</v>
      </c>
      <c r="J139" s="14">
        <v>-170.24</v>
      </c>
      <c r="K139" s="14">
        <v>-144.98000000000002</v>
      </c>
      <c r="L139" s="14">
        <v>-2497.08</v>
      </c>
      <c r="M139" s="14">
        <v>-47.08</v>
      </c>
      <c r="N139" s="14">
        <v>-4986.12</v>
      </c>
      <c r="O139" s="14">
        <v>-155.13</v>
      </c>
      <c r="P139" s="14">
        <v>-179.11</v>
      </c>
      <c r="Q139" s="14">
        <v>-49.370000000000005</v>
      </c>
      <c r="R139" s="14">
        <v>-218.15</v>
      </c>
      <c r="S139" s="14">
        <v>-26.500000000000004</v>
      </c>
      <c r="T139" s="14">
        <v>-410.45</v>
      </c>
      <c r="U139" s="14">
        <v>-93.36</v>
      </c>
      <c r="V139" s="14">
        <v>-42.980000000000004</v>
      </c>
      <c r="W139" s="14">
        <v>-392.63000000000005</v>
      </c>
      <c r="X139" s="14">
        <v>-412.95</v>
      </c>
      <c r="Y139" s="14">
        <v>-25.369999999999997</v>
      </c>
      <c r="Z139" s="14">
        <v>-84.85</v>
      </c>
      <c r="AA139" s="14">
        <v>-63.17</v>
      </c>
      <c r="AB139" s="14">
        <v>0</v>
      </c>
      <c r="AC139" s="14">
        <v>-279.96999999999997</v>
      </c>
      <c r="AD139" s="14">
        <v>-491.03000000000003</v>
      </c>
      <c r="AE139" s="14">
        <v>-71.959999999999994</v>
      </c>
      <c r="AF139" s="14">
        <v>-338.13</v>
      </c>
      <c r="AG139" s="14">
        <v>-56.43</v>
      </c>
      <c r="AH139" s="14">
        <v>-104.14</v>
      </c>
      <c r="AI139" s="14">
        <v>-121.34</v>
      </c>
      <c r="AJ139" s="14">
        <v>-123.66</v>
      </c>
      <c r="AK139" s="14">
        <v>-132.41</v>
      </c>
      <c r="AL139" s="14">
        <v>-304.34999999999997</v>
      </c>
      <c r="AM139" s="14">
        <v>-151.57999999999998</v>
      </c>
      <c r="AN139" s="14">
        <v>-55.75</v>
      </c>
      <c r="AO139" s="14">
        <v>-155.91000000000003</v>
      </c>
      <c r="AP139" s="14">
        <v>-5.22</v>
      </c>
      <c r="AQ139" s="14">
        <v>-85.09</v>
      </c>
      <c r="AR139" s="14">
        <v>-199.95</v>
      </c>
      <c r="AS139" s="14">
        <v>-2910.83</v>
      </c>
      <c r="AT139" s="14">
        <v>-96.31</v>
      </c>
      <c r="AU139" s="14">
        <v>-357.89000000000004</v>
      </c>
      <c r="AV139" s="14">
        <v>-74.37</v>
      </c>
      <c r="AW139" s="14">
        <v>-59.919999999999995</v>
      </c>
      <c r="AX139" s="14">
        <v>-57.71</v>
      </c>
      <c r="AY139" s="14">
        <v>-125.89999999999999</v>
      </c>
    </row>
    <row r="140" spans="1:51" x14ac:dyDescent="0.2">
      <c r="A140" s="12" t="s">
        <v>146</v>
      </c>
      <c r="B140" s="13" t="str">
        <f t="shared" si="9"/>
        <v>8740-03003</v>
      </c>
      <c r="C140" s="13" t="str">
        <f t="shared" si="10"/>
        <v>8740</v>
      </c>
      <c r="D140" s="14">
        <v>-11779.810000000001</v>
      </c>
      <c r="E140" s="14">
        <v>-11892.36</v>
      </c>
      <c r="F140" s="14">
        <v>-11150.11</v>
      </c>
      <c r="G140" s="14">
        <v>-11066.14</v>
      </c>
      <c r="H140" s="14">
        <v>-9030.34</v>
      </c>
      <c r="I140" s="14">
        <v>-11017.85</v>
      </c>
      <c r="J140" s="14">
        <v>-13532.849999999999</v>
      </c>
      <c r="K140" s="14">
        <v>-11048.720000000001</v>
      </c>
      <c r="L140" s="14">
        <v>-10969.73</v>
      </c>
      <c r="M140" s="14">
        <v>-6859.6600000000008</v>
      </c>
      <c r="N140" s="14">
        <v>-14411.99</v>
      </c>
      <c r="O140" s="14">
        <v>-12466.36</v>
      </c>
      <c r="P140" s="14">
        <v>-13146.27</v>
      </c>
      <c r="Q140" s="14">
        <v>-11406.18</v>
      </c>
      <c r="R140" s="14">
        <v>-12728.91</v>
      </c>
      <c r="S140" s="14">
        <v>-11183.140000000001</v>
      </c>
      <c r="T140" s="14">
        <v>-8911.93</v>
      </c>
      <c r="U140" s="14">
        <v>-10511.469999999998</v>
      </c>
      <c r="V140" s="14">
        <v>-12804.330000000002</v>
      </c>
      <c r="W140" s="14">
        <v>-10225.61</v>
      </c>
      <c r="X140" s="14">
        <v>-10888.720000000001</v>
      </c>
      <c r="Y140" s="14">
        <v>-13120.939999999999</v>
      </c>
      <c r="Z140" s="14">
        <v>-8241.99</v>
      </c>
      <c r="AA140" s="14">
        <v>-13828.010000000002</v>
      </c>
      <c r="AB140" s="14">
        <v>-6.47</v>
      </c>
      <c r="AC140" s="14">
        <v>-21875.759999999998</v>
      </c>
      <c r="AD140" s="14">
        <v>-15061.29</v>
      </c>
      <c r="AE140" s="14">
        <v>-7764.15</v>
      </c>
      <c r="AF140" s="14">
        <v>-9937.57</v>
      </c>
      <c r="AG140" s="14">
        <v>-10562.129999999997</v>
      </c>
      <c r="AH140" s="14">
        <v>-9282.9399999999987</v>
      </c>
      <c r="AI140" s="14">
        <v>-9679.5299999999988</v>
      </c>
      <c r="AJ140" s="14">
        <v>-11105.85</v>
      </c>
      <c r="AK140" s="14">
        <v>-12028.349999999999</v>
      </c>
      <c r="AL140" s="14">
        <v>-12935.829999999998</v>
      </c>
      <c r="AM140" s="14">
        <v>-9844.4299999999985</v>
      </c>
      <c r="AN140" s="14">
        <v>-11644.03</v>
      </c>
      <c r="AO140" s="14">
        <v>-11016.15</v>
      </c>
      <c r="AP140" s="14">
        <v>-11488.210000000001</v>
      </c>
      <c r="AQ140" s="14">
        <v>-11029.449999999999</v>
      </c>
      <c r="AR140" s="14">
        <v>-11644.970000000001</v>
      </c>
      <c r="AS140" s="14">
        <v>-7459.79</v>
      </c>
      <c r="AT140" s="14">
        <v>-11494.98</v>
      </c>
      <c r="AU140" s="14">
        <v>-17680.04</v>
      </c>
      <c r="AV140" s="14">
        <v>-6625.02</v>
      </c>
      <c r="AW140" s="14">
        <v>-2833.21</v>
      </c>
      <c r="AX140" s="14">
        <v>-16266.779999999999</v>
      </c>
      <c r="AY140" s="14">
        <v>-11996.75</v>
      </c>
    </row>
    <row r="141" spans="1:51" x14ac:dyDescent="0.2">
      <c r="A141" s="12" t="s">
        <v>147</v>
      </c>
      <c r="B141" s="13" t="str">
        <f t="shared" si="9"/>
        <v>8750-03003</v>
      </c>
      <c r="C141" s="13" t="str">
        <f t="shared" si="10"/>
        <v>8750</v>
      </c>
      <c r="D141" s="14">
        <v>-17.77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-13.64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-44.32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</row>
    <row r="142" spans="1:51" x14ac:dyDescent="0.2">
      <c r="A142" s="12" t="s">
        <v>148</v>
      </c>
      <c r="B142" s="13" t="str">
        <f t="shared" si="9"/>
        <v>9110-03003</v>
      </c>
      <c r="C142" s="13" t="str">
        <f t="shared" si="10"/>
        <v>9110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-15.42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</row>
    <row r="143" spans="1:51" x14ac:dyDescent="0.2">
      <c r="A143" s="12" t="s">
        <v>149</v>
      </c>
      <c r="B143" s="13" t="str">
        <f t="shared" si="9"/>
        <v>8700-03004</v>
      </c>
      <c r="C143" s="13" t="str">
        <f t="shared" si="10"/>
        <v>8700</v>
      </c>
      <c r="D143" s="14">
        <v>201.28</v>
      </c>
      <c r="E143" s="14">
        <v>66.97</v>
      </c>
      <c r="F143" s="14">
        <v>175.3</v>
      </c>
      <c r="G143" s="14">
        <v>64.489999999999995</v>
      </c>
      <c r="H143" s="14">
        <v>246.51</v>
      </c>
      <c r="I143" s="14">
        <v>143.62</v>
      </c>
      <c r="J143" s="14">
        <v>186.22</v>
      </c>
      <c r="K143" s="14">
        <v>195.8</v>
      </c>
      <c r="L143" s="14">
        <v>5349.51</v>
      </c>
      <c r="M143" s="14">
        <v>68.67</v>
      </c>
      <c r="N143" s="14">
        <v>5852.29</v>
      </c>
      <c r="O143" s="14">
        <v>308.88</v>
      </c>
      <c r="P143" s="14">
        <v>288.64999999999998</v>
      </c>
      <c r="Q143" s="14">
        <v>77.460000000000008</v>
      </c>
      <c r="R143" s="14">
        <v>381.59</v>
      </c>
      <c r="S143" s="14">
        <v>43.94</v>
      </c>
      <c r="T143" s="14">
        <v>499.65999999999997</v>
      </c>
      <c r="U143" s="14">
        <v>152.79</v>
      </c>
      <c r="V143" s="14">
        <v>71.900000000000006</v>
      </c>
      <c r="W143" s="14">
        <v>733.01999999999987</v>
      </c>
      <c r="X143" s="14">
        <v>470.65</v>
      </c>
      <c r="Y143" s="14">
        <v>39.260000000000005</v>
      </c>
      <c r="Z143" s="14">
        <v>109.95</v>
      </c>
      <c r="AA143" s="14">
        <v>96.53</v>
      </c>
      <c r="AB143" s="14">
        <v>324.23</v>
      </c>
      <c r="AC143" s="14">
        <v>194.89</v>
      </c>
      <c r="AD143" s="14">
        <v>958.68999999999994</v>
      </c>
      <c r="AE143" s="14">
        <v>123.81</v>
      </c>
      <c r="AF143" s="14">
        <v>578.09999999999991</v>
      </c>
      <c r="AG143" s="14">
        <v>80.7</v>
      </c>
      <c r="AH143" s="14">
        <v>163.35</v>
      </c>
      <c r="AI143" s="14">
        <v>158.91000000000003</v>
      </c>
      <c r="AJ143" s="14">
        <v>163.86</v>
      </c>
      <c r="AK143" s="14">
        <v>218.75</v>
      </c>
      <c r="AL143" s="14">
        <v>359.24</v>
      </c>
      <c r="AM143" s="14">
        <v>183.86</v>
      </c>
      <c r="AN143" s="14">
        <v>61.08</v>
      </c>
      <c r="AO143" s="14">
        <v>263.08</v>
      </c>
      <c r="AP143" s="14">
        <v>9</v>
      </c>
      <c r="AQ143" s="14">
        <v>107.87</v>
      </c>
      <c r="AR143" s="14">
        <v>235.89</v>
      </c>
      <c r="AS143" s="14">
        <v>5876.6200000000008</v>
      </c>
      <c r="AT143" s="14">
        <v>154.85</v>
      </c>
      <c r="AU143" s="14">
        <v>643.41000000000008</v>
      </c>
      <c r="AV143" s="14">
        <v>137</v>
      </c>
      <c r="AW143" s="14">
        <v>103.75999999999999</v>
      </c>
      <c r="AX143" s="14">
        <v>82.72999999999999</v>
      </c>
      <c r="AY143" s="14">
        <v>202.56</v>
      </c>
    </row>
    <row r="144" spans="1:51" x14ac:dyDescent="0.2">
      <c r="A144" s="12" t="s">
        <v>150</v>
      </c>
      <c r="B144" s="13" t="str">
        <f t="shared" si="9"/>
        <v>8740-03004</v>
      </c>
      <c r="C144" s="13" t="str">
        <f t="shared" si="10"/>
        <v>8740</v>
      </c>
      <c r="D144" s="14">
        <v>8347.99</v>
      </c>
      <c r="E144" s="14">
        <v>8859.01</v>
      </c>
      <c r="F144" s="14">
        <v>8472.23</v>
      </c>
      <c r="G144" s="14">
        <v>7895.51</v>
      </c>
      <c r="H144" s="14">
        <v>4991.66</v>
      </c>
      <c r="I144" s="14">
        <v>8193.39</v>
      </c>
      <c r="J144" s="14">
        <v>9708.5400000000009</v>
      </c>
      <c r="K144" s="14">
        <v>7200.9100000000008</v>
      </c>
      <c r="L144" s="14">
        <v>7379.0499999999993</v>
      </c>
      <c r="M144" s="14">
        <v>10046.57</v>
      </c>
      <c r="N144" s="14">
        <v>11981.050000000001</v>
      </c>
      <c r="O144" s="14">
        <v>9018.89</v>
      </c>
      <c r="P144" s="14">
        <v>10099.61</v>
      </c>
      <c r="Q144" s="14">
        <v>9365.0400000000009</v>
      </c>
      <c r="R144" s="14">
        <v>9615.8300000000017</v>
      </c>
      <c r="S144" s="14">
        <v>7798.57</v>
      </c>
      <c r="T144" s="14">
        <v>4200</v>
      </c>
      <c r="U144" s="14">
        <v>6764.0599999999995</v>
      </c>
      <c r="V144" s="14">
        <v>10347.18</v>
      </c>
      <c r="W144" s="14">
        <v>6339.21</v>
      </c>
      <c r="X144" s="14">
        <v>7091.1900000000005</v>
      </c>
      <c r="Y144" s="14">
        <v>8909.42</v>
      </c>
      <c r="Z144" s="14">
        <v>8894.2199999999993</v>
      </c>
      <c r="AA144" s="14">
        <v>10953.41</v>
      </c>
      <c r="AB144" s="14">
        <v>7924.6500000000015</v>
      </c>
      <c r="AC144" s="14">
        <v>5558</v>
      </c>
      <c r="AD144" s="14">
        <v>10316.560000000001</v>
      </c>
      <c r="AE144" s="14">
        <v>6137.74</v>
      </c>
      <c r="AF144" s="14">
        <v>5501.07</v>
      </c>
      <c r="AG144" s="14">
        <v>5970.1499999999987</v>
      </c>
      <c r="AH144" s="14">
        <v>6074.9300000000012</v>
      </c>
      <c r="AI144" s="14">
        <v>5021.26</v>
      </c>
      <c r="AJ144" s="14">
        <v>7755.130000000001</v>
      </c>
      <c r="AK144" s="14">
        <v>6741.83</v>
      </c>
      <c r="AL144" s="14">
        <v>9325.01</v>
      </c>
      <c r="AM144" s="14">
        <v>4897.5599999999995</v>
      </c>
      <c r="AN144" s="14">
        <v>7671.23</v>
      </c>
      <c r="AO144" s="14">
        <v>6962.08</v>
      </c>
      <c r="AP144" s="14">
        <v>7722.04</v>
      </c>
      <c r="AQ144" s="14">
        <v>6979.52</v>
      </c>
      <c r="AR144" s="14">
        <v>7642.89</v>
      </c>
      <c r="AS144" s="14">
        <v>7258.130000000001</v>
      </c>
      <c r="AT144" s="14">
        <v>8019.39</v>
      </c>
      <c r="AU144" s="14">
        <v>6917.1299999999992</v>
      </c>
      <c r="AV144" s="14">
        <v>6420.7800000000007</v>
      </c>
      <c r="AW144" s="14">
        <v>10554.980000000001</v>
      </c>
      <c r="AX144" s="14">
        <v>9406.7199999999993</v>
      </c>
      <c r="AY144" s="14">
        <v>7767.1600000000008</v>
      </c>
    </row>
    <row r="145" spans="1:51" x14ac:dyDescent="0.2">
      <c r="A145" s="12" t="s">
        <v>151</v>
      </c>
      <c r="B145" s="13" t="str">
        <f t="shared" si="9"/>
        <v>8750-03004</v>
      </c>
      <c r="C145" s="13" t="str">
        <f t="shared" si="10"/>
        <v>8750</v>
      </c>
      <c r="D145" s="14">
        <v>37.43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29.48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95.6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</row>
    <row r="146" spans="1:51" x14ac:dyDescent="0.2">
      <c r="A146" s="12" t="s">
        <v>152</v>
      </c>
      <c r="B146" s="13" t="str">
        <f t="shared" si="9"/>
        <v>9110-03004</v>
      </c>
      <c r="C146" s="13" t="str">
        <f t="shared" si="10"/>
        <v>9110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63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</row>
    <row r="147" spans="1:51" x14ac:dyDescent="0.2">
      <c r="A147" s="12" t="s">
        <v>153</v>
      </c>
      <c r="B147" s="13" t="str">
        <f t="shared" si="9"/>
        <v>8740-04301</v>
      </c>
      <c r="C147" s="13" t="str">
        <f t="shared" si="10"/>
        <v>8740</v>
      </c>
      <c r="D147" s="14">
        <v>1219.1500000000001</v>
      </c>
      <c r="E147" s="14">
        <v>1219.1500000000001</v>
      </c>
      <c r="F147" s="14">
        <v>1219.1500000000001</v>
      </c>
      <c r="G147" s="14">
        <v>1219.1500000000001</v>
      </c>
      <c r="H147" s="14">
        <v>1219.1500000000001</v>
      </c>
      <c r="I147" s="14">
        <v>1219.1500000000001</v>
      </c>
      <c r="J147" s="14">
        <v>1219.1500000000001</v>
      </c>
      <c r="K147" s="14">
        <v>1219.1500000000001</v>
      </c>
      <c r="L147" s="14">
        <v>1219.1500000000001</v>
      </c>
      <c r="M147" s="14">
        <v>16</v>
      </c>
      <c r="N147" s="14">
        <v>16</v>
      </c>
      <c r="O147" s="14">
        <v>3625.45</v>
      </c>
      <c r="P147" s="14">
        <v>1219.1500000000001</v>
      </c>
      <c r="Q147" s="14">
        <v>1219.1500000000001</v>
      </c>
      <c r="R147" s="14">
        <v>1219.1500000000001</v>
      </c>
      <c r="S147" s="14">
        <v>1219.1500000000001</v>
      </c>
      <c r="T147" s="14">
        <v>1219.1500000000001</v>
      </c>
      <c r="U147" s="14">
        <v>1219.1500000000001</v>
      </c>
      <c r="V147" s="14">
        <v>16</v>
      </c>
      <c r="W147" s="14">
        <v>16</v>
      </c>
      <c r="X147" s="14">
        <v>16</v>
      </c>
      <c r="Y147" s="14">
        <v>16</v>
      </c>
      <c r="Z147" s="14">
        <v>16</v>
      </c>
      <c r="AA147" s="14">
        <v>16</v>
      </c>
      <c r="AB147" s="14">
        <v>16</v>
      </c>
      <c r="AC147" s="14">
        <v>16</v>
      </c>
      <c r="AD147" s="14">
        <v>16</v>
      </c>
      <c r="AE147" s="14">
        <v>16</v>
      </c>
      <c r="AF147" s="14">
        <v>16</v>
      </c>
      <c r="AG147" s="14">
        <v>16</v>
      </c>
      <c r="AH147" s="14">
        <v>16</v>
      </c>
      <c r="AI147" s="14">
        <v>16</v>
      </c>
      <c r="AJ147" s="14">
        <v>16</v>
      </c>
      <c r="AK147" s="14">
        <v>16</v>
      </c>
      <c r="AL147" s="14">
        <v>16</v>
      </c>
      <c r="AM147" s="14">
        <v>16</v>
      </c>
      <c r="AN147" s="14">
        <v>16</v>
      </c>
      <c r="AO147" s="14">
        <v>16</v>
      </c>
      <c r="AP147" s="14">
        <v>16</v>
      </c>
      <c r="AQ147" s="14">
        <v>16</v>
      </c>
      <c r="AR147" s="14">
        <v>16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</row>
    <row r="148" spans="1:51" x14ac:dyDescent="0.2">
      <c r="A148" s="12" t="s">
        <v>154</v>
      </c>
      <c r="B148" s="13" t="str">
        <f t="shared" si="9"/>
        <v>8740-04302</v>
      </c>
      <c r="C148" s="13" t="str">
        <f t="shared" si="10"/>
        <v>8740</v>
      </c>
      <c r="D148" s="14">
        <v>228.12</v>
      </c>
      <c r="E148" s="14">
        <v>80.33</v>
      </c>
      <c r="F148" s="14">
        <v>147.96</v>
      </c>
      <c r="G148" s="14">
        <v>4316.4799999999996</v>
      </c>
      <c r="H148" s="14">
        <v>167.08</v>
      </c>
      <c r="I148" s="14">
        <v>288.91000000000003</v>
      </c>
      <c r="J148" s="14">
        <v>293.01</v>
      </c>
      <c r="K148" s="14">
        <v>1482.43</v>
      </c>
      <c r="L148" s="14">
        <v>398.54</v>
      </c>
      <c r="M148" s="14">
        <v>304.39999999999998</v>
      </c>
      <c r="N148" s="14">
        <v>575.19000000000005</v>
      </c>
      <c r="O148" s="14">
        <v>218.4</v>
      </c>
      <c r="P148" s="14">
        <v>3339.3399999999997</v>
      </c>
      <c r="Q148" s="14">
        <v>791.75</v>
      </c>
      <c r="R148" s="14">
        <v>5344.32</v>
      </c>
      <c r="S148" s="14">
        <v>440.48</v>
      </c>
      <c r="T148" s="14">
        <v>306.25</v>
      </c>
      <c r="U148" s="14">
        <v>7443.5</v>
      </c>
      <c r="V148" s="14">
        <v>39.46</v>
      </c>
      <c r="W148" s="14">
        <v>72.38</v>
      </c>
      <c r="X148" s="14">
        <v>352.81</v>
      </c>
      <c r="Y148" s="14">
        <v>496.4</v>
      </c>
      <c r="Z148" s="14">
        <v>-49.780000000000015</v>
      </c>
      <c r="AA148" s="14">
        <v>413.01000000000005</v>
      </c>
      <c r="AB148" s="14">
        <v>436.71</v>
      </c>
      <c r="AC148" s="14">
        <v>2320.69</v>
      </c>
      <c r="AD148" s="14">
        <v>55.19</v>
      </c>
      <c r="AE148" s="14">
        <v>115.59</v>
      </c>
      <c r="AF148" s="14">
        <v>88.69</v>
      </c>
      <c r="AG148" s="14">
        <v>49.5</v>
      </c>
      <c r="AH148" s="14">
        <v>43.9</v>
      </c>
      <c r="AI148" s="14">
        <v>51.19</v>
      </c>
      <c r="AJ148" s="14">
        <v>134.22999999999999</v>
      </c>
      <c r="AK148" s="14">
        <v>1215.9100000000001</v>
      </c>
      <c r="AL148" s="14">
        <v>102.52</v>
      </c>
      <c r="AM148" s="14">
        <v>1540</v>
      </c>
      <c r="AN148" s="14">
        <v>404.25</v>
      </c>
      <c r="AO148" s="14">
        <v>67.89</v>
      </c>
      <c r="AP148" s="14">
        <v>124.72</v>
      </c>
      <c r="AQ148" s="14">
        <v>76.19</v>
      </c>
      <c r="AR148" s="14">
        <v>0</v>
      </c>
      <c r="AS148" s="14">
        <v>107.98</v>
      </c>
      <c r="AT148" s="14">
        <v>-16</v>
      </c>
      <c r="AU148" s="14">
        <v>399.57</v>
      </c>
      <c r="AV148" s="14">
        <v>136.02000000000001</v>
      </c>
      <c r="AW148" s="14">
        <v>1012.78</v>
      </c>
      <c r="AX148" s="14">
        <v>303.58999999999997</v>
      </c>
      <c r="AY148" s="14">
        <v>1289.3699999999999</v>
      </c>
    </row>
    <row r="149" spans="1:51" x14ac:dyDescent="0.2">
      <c r="A149" s="12" t="s">
        <v>155</v>
      </c>
      <c r="B149" s="13" t="str">
        <f t="shared" si="9"/>
        <v>8700-04302</v>
      </c>
      <c r="C149" s="13" t="str">
        <f t="shared" si="10"/>
        <v>8700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30.57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</row>
    <row r="150" spans="1:51" x14ac:dyDescent="0.2">
      <c r="A150" s="12" t="s">
        <v>156</v>
      </c>
      <c r="B150" s="13" t="str">
        <f t="shared" si="9"/>
        <v>8700-04307</v>
      </c>
      <c r="C150" s="13" t="str">
        <f t="shared" si="10"/>
        <v>8700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-29.96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</row>
    <row r="151" spans="1:51" x14ac:dyDescent="0.2">
      <c r="A151" s="12" t="s">
        <v>157</v>
      </c>
      <c r="B151" s="13" t="str">
        <f t="shared" si="9"/>
        <v>8740-04307</v>
      </c>
      <c r="C151" s="13" t="str">
        <f t="shared" si="10"/>
        <v>8740</v>
      </c>
      <c r="D151" s="14">
        <v>-1418.33</v>
      </c>
      <c r="E151" s="14">
        <v>-1273.49</v>
      </c>
      <c r="F151" s="14">
        <v>-1339.77</v>
      </c>
      <c r="G151" s="14">
        <v>-5424.92</v>
      </c>
      <c r="H151" s="14">
        <v>-1358.51</v>
      </c>
      <c r="I151" s="14">
        <v>-1477.9</v>
      </c>
      <c r="J151" s="14">
        <v>-1481.92</v>
      </c>
      <c r="K151" s="14">
        <v>-2647.55</v>
      </c>
      <c r="L151" s="14">
        <v>-1585.34</v>
      </c>
      <c r="M151" s="14">
        <v>-313.99</v>
      </c>
      <c r="N151" s="14">
        <v>-579.37</v>
      </c>
      <c r="O151" s="14">
        <v>-3766.97</v>
      </c>
      <c r="P151" s="14">
        <v>-4467.32</v>
      </c>
      <c r="Q151" s="14">
        <v>-1970.68</v>
      </c>
      <c r="R151" s="14">
        <v>-6432.2</v>
      </c>
      <c r="S151" s="14">
        <v>-1626.44</v>
      </c>
      <c r="T151" s="14">
        <v>-1494.89</v>
      </c>
      <c r="U151" s="14">
        <v>-8489.4</v>
      </c>
      <c r="V151" s="14">
        <v>-54.35</v>
      </c>
      <c r="W151" s="14">
        <v>-86.61</v>
      </c>
      <c r="X151" s="14">
        <v>-361.43</v>
      </c>
      <c r="Y151" s="14">
        <v>-502.15</v>
      </c>
      <c r="Z151" s="14">
        <v>33.099999999999994</v>
      </c>
      <c r="AA151" s="14">
        <v>-420.43</v>
      </c>
      <c r="AB151" s="14">
        <v>-443.65</v>
      </c>
      <c r="AC151" s="14">
        <v>-2289.96</v>
      </c>
      <c r="AD151" s="14">
        <v>-69.77</v>
      </c>
      <c r="AE151" s="14">
        <v>-128.96</v>
      </c>
      <c r="AF151" s="14">
        <v>-102.6</v>
      </c>
      <c r="AG151" s="14">
        <v>-64.19</v>
      </c>
      <c r="AH151" s="14">
        <v>-58.7</v>
      </c>
      <c r="AI151" s="14">
        <v>-65.849999999999994</v>
      </c>
      <c r="AJ151" s="14">
        <v>-147.22999999999999</v>
      </c>
      <c r="AK151" s="14">
        <v>-1207.27</v>
      </c>
      <c r="AL151" s="14">
        <v>-116.15</v>
      </c>
      <c r="AM151" s="14">
        <v>-1524.88</v>
      </c>
      <c r="AN151" s="14">
        <v>-411.85</v>
      </c>
      <c r="AO151" s="14">
        <v>-82.21</v>
      </c>
      <c r="AP151" s="14">
        <v>-137.91</v>
      </c>
      <c r="AQ151" s="14">
        <v>-90.35</v>
      </c>
      <c r="AR151" s="14">
        <v>-15.68</v>
      </c>
      <c r="AS151" s="14">
        <v>-105.82</v>
      </c>
      <c r="AT151" s="14">
        <v>15.68</v>
      </c>
      <c r="AU151" s="14">
        <v>-391.58</v>
      </c>
      <c r="AV151" s="14">
        <v>-133.30000000000001</v>
      </c>
      <c r="AW151" s="14">
        <v>-992.52</v>
      </c>
      <c r="AX151" s="14">
        <v>-297.52</v>
      </c>
      <c r="AY151" s="14">
        <v>-1263.58</v>
      </c>
    </row>
    <row r="152" spans="1:51" x14ac:dyDescent="0.2">
      <c r="A152" s="15" t="s">
        <v>158</v>
      </c>
      <c r="D152" s="16">
        <f>SUM(D137:D151)</f>
        <v>6213.5399999999981</v>
      </c>
      <c r="E152" s="16">
        <f t="shared" ref="E152:AY152" si="11">SUM(E137:E151)</f>
        <v>5280.7999999999993</v>
      </c>
      <c r="F152" s="16">
        <f t="shared" si="11"/>
        <v>5810.5999999999985</v>
      </c>
      <c r="G152" s="16">
        <f t="shared" si="11"/>
        <v>5371.4400000000005</v>
      </c>
      <c r="H152" s="16">
        <f t="shared" si="11"/>
        <v>4137.08</v>
      </c>
      <c r="I152" s="16">
        <f t="shared" si="11"/>
        <v>5045.9299999999985</v>
      </c>
      <c r="J152" s="16">
        <f t="shared" si="11"/>
        <v>6026.1100000000015</v>
      </c>
      <c r="K152" s="16">
        <f t="shared" si="11"/>
        <v>4958.6399999999985</v>
      </c>
      <c r="L152" s="16">
        <f t="shared" si="11"/>
        <v>7644.2400000000016</v>
      </c>
      <c r="M152" s="16">
        <f t="shared" si="11"/>
        <v>2313.7699999999986</v>
      </c>
      <c r="N152" s="16">
        <f t="shared" si="11"/>
        <v>7476.0999999999995</v>
      </c>
      <c r="O152" s="16">
        <f t="shared" si="11"/>
        <v>6264.8499999999985</v>
      </c>
      <c r="P152" s="16">
        <f t="shared" si="11"/>
        <v>7477.23</v>
      </c>
      <c r="Q152" s="16">
        <f t="shared" si="11"/>
        <v>6022.0599999999995</v>
      </c>
      <c r="R152" s="16">
        <f t="shared" si="11"/>
        <v>6674.5400000000018</v>
      </c>
      <c r="S152" s="16">
        <f t="shared" si="11"/>
        <v>6150.5399999999972</v>
      </c>
      <c r="T152" s="16">
        <f t="shared" si="11"/>
        <v>4861.6299999999983</v>
      </c>
      <c r="U152" s="16">
        <f t="shared" si="11"/>
        <v>5960.5000000000018</v>
      </c>
      <c r="V152" s="16">
        <f t="shared" si="11"/>
        <v>7030.1699999999992</v>
      </c>
      <c r="W152" s="16">
        <f t="shared" si="11"/>
        <v>5914.24</v>
      </c>
      <c r="X152" s="16">
        <f t="shared" si="11"/>
        <v>5756.2499999999973</v>
      </c>
      <c r="Y152" s="16">
        <f t="shared" si="11"/>
        <v>6898.0300000000007</v>
      </c>
      <c r="Z152" s="16">
        <f t="shared" si="11"/>
        <v>5972.369999999999</v>
      </c>
      <c r="AA152" s="16">
        <f t="shared" si="11"/>
        <v>7316.9499999999971</v>
      </c>
      <c r="AB152" s="16">
        <f t="shared" si="11"/>
        <v>18196.36</v>
      </c>
      <c r="AC152" s="16">
        <f t="shared" si="11"/>
        <v>-6427.2499999999973</v>
      </c>
      <c r="AD152" s="16">
        <f t="shared" si="11"/>
        <v>7084.6699999999992</v>
      </c>
      <c r="AE152" s="16">
        <f t="shared" si="11"/>
        <v>2139.8900000000008</v>
      </c>
      <c r="AF152" s="16">
        <f t="shared" si="11"/>
        <v>5713.9</v>
      </c>
      <c r="AG152" s="16">
        <f t="shared" si="11"/>
        <v>5284.4900000000007</v>
      </c>
      <c r="AH152" s="16">
        <f t="shared" si="11"/>
        <v>4912.8200000000006</v>
      </c>
      <c r="AI152" s="16">
        <f t="shared" si="11"/>
        <v>5220.9500000000016</v>
      </c>
      <c r="AJ152" s="16">
        <f t="shared" si="11"/>
        <v>6517.5400000000009</v>
      </c>
      <c r="AK152" s="16">
        <f t="shared" si="11"/>
        <v>5832.5500000000011</v>
      </c>
      <c r="AL152" s="16">
        <f t="shared" si="11"/>
        <v>6743.8600000000024</v>
      </c>
      <c r="AM152" s="16">
        <f t="shared" si="11"/>
        <v>5410.41</v>
      </c>
      <c r="AN152" s="16">
        <f t="shared" si="11"/>
        <v>6267.4499999999989</v>
      </c>
      <c r="AO152" s="16">
        <f t="shared" si="11"/>
        <v>6266.58</v>
      </c>
      <c r="AP152" s="16">
        <f t="shared" si="11"/>
        <v>6448.27</v>
      </c>
      <c r="AQ152" s="16">
        <f t="shared" si="11"/>
        <v>6190.92</v>
      </c>
      <c r="AR152" s="16">
        <f t="shared" si="11"/>
        <v>6226.0699999999979</v>
      </c>
      <c r="AS152" s="16">
        <f t="shared" si="11"/>
        <v>7329.6800000000012</v>
      </c>
      <c r="AT152" s="16">
        <f t="shared" si="11"/>
        <v>6052.5700000000015</v>
      </c>
      <c r="AU152" s="16">
        <f t="shared" si="11"/>
        <v>8106.2699999999968</v>
      </c>
      <c r="AV152" s="16">
        <f t="shared" si="11"/>
        <v>4893.6600000000008</v>
      </c>
      <c r="AW152" s="16">
        <f t="shared" si="11"/>
        <v>3527.4100000000012</v>
      </c>
      <c r="AX152" s="16">
        <f t="shared" si="11"/>
        <v>7546.1800000000021</v>
      </c>
      <c r="AY152" s="16">
        <f t="shared" si="11"/>
        <v>6220.95</v>
      </c>
    </row>
    <row r="153" spans="1:51" x14ac:dyDescent="0.2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x14ac:dyDescent="0.2">
      <c r="A154" s="12" t="s">
        <v>159</v>
      </c>
      <c r="B154" s="13" t="str">
        <f t="shared" ref="B154:B179" si="12">RIGHT(A154,10)</f>
        <v>8700-02001</v>
      </c>
      <c r="C154" s="13" t="str">
        <f t="shared" ref="C154:C179" si="13">LEFT(B154,4)</f>
        <v>8700</v>
      </c>
      <c r="D154" s="14">
        <v>0</v>
      </c>
      <c r="E154" s="14">
        <v>54.61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13.1</v>
      </c>
      <c r="S154" s="14">
        <v>0</v>
      </c>
      <c r="T154" s="14">
        <v>87.39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510.31</v>
      </c>
      <c r="AA154" s="14">
        <v>18.5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</row>
    <row r="155" spans="1:51" x14ac:dyDescent="0.2">
      <c r="A155" s="12" t="s">
        <v>160</v>
      </c>
      <c r="B155" s="13" t="str">
        <f t="shared" si="12"/>
        <v>8711-02001</v>
      </c>
      <c r="C155" s="13" t="str">
        <f t="shared" si="13"/>
        <v>8711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8560.06</v>
      </c>
      <c r="U155" s="14">
        <v>0</v>
      </c>
      <c r="V155" s="14">
        <v>12253.6</v>
      </c>
      <c r="W155" s="14">
        <v>0</v>
      </c>
      <c r="X155" s="14">
        <v>0</v>
      </c>
      <c r="Y155" s="14">
        <v>0</v>
      </c>
      <c r="Z155" s="14">
        <v>0</v>
      </c>
      <c r="AA155" s="14">
        <v>2981.16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10613.37</v>
      </c>
      <c r="AR155" s="14">
        <v>0</v>
      </c>
      <c r="AS155" s="14">
        <v>0</v>
      </c>
      <c r="AT155" s="14">
        <v>4092.36</v>
      </c>
      <c r="AU155" s="14">
        <v>0</v>
      </c>
      <c r="AV155" s="14">
        <v>6016.49</v>
      </c>
      <c r="AW155" s="14">
        <v>0</v>
      </c>
      <c r="AX155" s="14">
        <v>0</v>
      </c>
      <c r="AY155" s="14">
        <v>0</v>
      </c>
    </row>
    <row r="156" spans="1:51" x14ac:dyDescent="0.2">
      <c r="A156" s="12" t="s">
        <v>161</v>
      </c>
      <c r="B156" s="13" t="str">
        <f t="shared" si="12"/>
        <v>8700-02004</v>
      </c>
      <c r="C156" s="13" t="str">
        <f t="shared" si="13"/>
        <v>8700</v>
      </c>
      <c r="D156" s="14">
        <v>0</v>
      </c>
      <c r="E156" s="14">
        <v>2.1800000000000002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1.5699999999999998</v>
      </c>
      <c r="S156" s="14">
        <v>0</v>
      </c>
      <c r="T156" s="14">
        <v>10.49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102.06</v>
      </c>
      <c r="AA156" s="14">
        <v>3.7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</row>
    <row r="157" spans="1:51" x14ac:dyDescent="0.2">
      <c r="A157" s="12" t="s">
        <v>162</v>
      </c>
      <c r="B157" s="13" t="str">
        <f t="shared" si="12"/>
        <v>8711-02004</v>
      </c>
      <c r="C157" s="13" t="str">
        <f t="shared" si="13"/>
        <v>8711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1027.21</v>
      </c>
      <c r="U157" s="14">
        <v>0</v>
      </c>
      <c r="V157" s="14">
        <v>1470.43</v>
      </c>
      <c r="W157" s="14">
        <v>0</v>
      </c>
      <c r="X157" s="14">
        <v>0</v>
      </c>
      <c r="Y157" s="14">
        <v>0</v>
      </c>
      <c r="Z157" s="14">
        <v>0</v>
      </c>
      <c r="AA157" s="14">
        <v>596.23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742.94</v>
      </c>
      <c r="AR157" s="14">
        <v>0</v>
      </c>
      <c r="AS157" s="14">
        <v>0</v>
      </c>
      <c r="AT157" s="14">
        <v>368.31</v>
      </c>
      <c r="AU157" s="14">
        <v>0</v>
      </c>
      <c r="AV157" s="14">
        <v>541.48</v>
      </c>
      <c r="AW157" s="14">
        <v>0</v>
      </c>
      <c r="AX157" s="14">
        <v>0</v>
      </c>
      <c r="AY157" s="14">
        <v>0</v>
      </c>
    </row>
    <row r="158" spans="1:51" x14ac:dyDescent="0.2">
      <c r="A158" s="12" t="s">
        <v>163</v>
      </c>
      <c r="B158" s="13" t="str">
        <f t="shared" si="12"/>
        <v>8711-02005</v>
      </c>
      <c r="C158" s="13" t="str">
        <f t="shared" si="13"/>
        <v>8711</v>
      </c>
      <c r="D158" s="14">
        <v>7490.66</v>
      </c>
      <c r="E158" s="14">
        <v>0</v>
      </c>
      <c r="F158" s="14">
        <v>2230.1999999999998</v>
      </c>
      <c r="G158" s="14">
        <v>0</v>
      </c>
      <c r="H158" s="14">
        <v>128.19999999999999</v>
      </c>
      <c r="I158" s="14">
        <v>12449.34</v>
      </c>
      <c r="J158" s="14">
        <v>0</v>
      </c>
      <c r="K158" s="14">
        <v>13953.03</v>
      </c>
      <c r="L158" s="14">
        <v>0</v>
      </c>
      <c r="M158" s="14">
        <v>1027.8800000000001</v>
      </c>
      <c r="N158" s="14">
        <v>12216.34</v>
      </c>
      <c r="O158" s="14">
        <v>2990.41</v>
      </c>
      <c r="P158" s="14">
        <v>0</v>
      </c>
      <c r="Q158" s="14">
        <v>17861</v>
      </c>
      <c r="R158" s="14">
        <v>155.91999999999999</v>
      </c>
      <c r="S158" s="14">
        <v>5982.04</v>
      </c>
      <c r="T158" s="14">
        <v>0</v>
      </c>
      <c r="U158" s="14">
        <v>7997.85</v>
      </c>
      <c r="V158" s="14">
        <v>3120.54</v>
      </c>
      <c r="W158" s="14">
        <v>0</v>
      </c>
      <c r="X158" s="14">
        <v>156.66999999999999</v>
      </c>
      <c r="Y158" s="14">
        <v>0</v>
      </c>
      <c r="Z158" s="14">
        <v>4309.78</v>
      </c>
      <c r="AA158" s="14">
        <v>14416</v>
      </c>
      <c r="AB158" s="14">
        <v>0</v>
      </c>
      <c r="AC158" s="14">
        <v>0</v>
      </c>
      <c r="AD158" s="14">
        <v>0</v>
      </c>
      <c r="AE158" s="14">
        <v>0</v>
      </c>
      <c r="AF158" s="14">
        <v>5981.65</v>
      </c>
      <c r="AG158" s="14">
        <v>193.63</v>
      </c>
      <c r="AH158" s="14">
        <v>32263.77</v>
      </c>
      <c r="AI158" s="14">
        <v>793.8</v>
      </c>
      <c r="AJ158" s="14">
        <v>9085.35</v>
      </c>
      <c r="AK158" s="14">
        <v>0</v>
      </c>
      <c r="AL158" s="14">
        <v>5644.8</v>
      </c>
      <c r="AM158" s="14">
        <v>0</v>
      </c>
      <c r="AN158" s="14">
        <v>0</v>
      </c>
      <c r="AO158" s="14">
        <v>10650.73</v>
      </c>
      <c r="AP158" s="14">
        <v>2802.12</v>
      </c>
      <c r="AQ158" s="14">
        <v>299.83999999999997</v>
      </c>
      <c r="AR158" s="14">
        <v>3070.17</v>
      </c>
      <c r="AS158" s="14">
        <v>19229.599999999999</v>
      </c>
      <c r="AT158" s="14">
        <v>0</v>
      </c>
      <c r="AU158" s="14">
        <v>0</v>
      </c>
      <c r="AV158" s="14">
        <v>0</v>
      </c>
      <c r="AW158" s="14">
        <v>3085.09</v>
      </c>
      <c r="AX158" s="14">
        <v>0</v>
      </c>
      <c r="AY158" s="14">
        <v>21204</v>
      </c>
    </row>
    <row r="159" spans="1:51" x14ac:dyDescent="0.2">
      <c r="A159" s="12" t="s">
        <v>164</v>
      </c>
      <c r="B159" s="13" t="str">
        <f t="shared" si="12"/>
        <v>8740-02005</v>
      </c>
      <c r="C159" s="13" t="str">
        <f t="shared" si="13"/>
        <v>8740</v>
      </c>
      <c r="D159" s="14">
        <v>191.82</v>
      </c>
      <c r="E159" s="14">
        <v>0</v>
      </c>
      <c r="F159" s="14">
        <v>0</v>
      </c>
      <c r="G159" s="14">
        <v>0</v>
      </c>
      <c r="H159" s="14">
        <v>1505.28</v>
      </c>
      <c r="I159" s="14">
        <v>540.44000000000005</v>
      </c>
      <c r="J159" s="14">
        <v>1519.08</v>
      </c>
      <c r="K159" s="14">
        <v>176.26</v>
      </c>
      <c r="L159" s="14">
        <v>137.25</v>
      </c>
      <c r="M159" s="14">
        <v>860.4</v>
      </c>
      <c r="N159" s="14">
        <v>1225.57</v>
      </c>
      <c r="O159" s="14">
        <v>2165.1999999999998</v>
      </c>
      <c r="P159" s="14">
        <v>1578.93</v>
      </c>
      <c r="Q159" s="14">
        <v>2194.06</v>
      </c>
      <c r="R159" s="14">
        <v>1153.6399999999999</v>
      </c>
      <c r="S159" s="14">
        <v>1747.1499999999999</v>
      </c>
      <c r="T159" s="14">
        <v>144</v>
      </c>
      <c r="U159" s="14">
        <v>773.97</v>
      </c>
      <c r="V159" s="14">
        <v>368.45</v>
      </c>
      <c r="W159" s="14">
        <v>1213.73</v>
      </c>
      <c r="X159" s="14">
        <v>524.54</v>
      </c>
      <c r="Y159" s="14">
        <v>552.70000000000005</v>
      </c>
      <c r="Z159" s="14">
        <v>576.75</v>
      </c>
      <c r="AA159" s="14">
        <v>195.19</v>
      </c>
      <c r="AB159" s="14">
        <v>1733.1599999999999</v>
      </c>
      <c r="AC159" s="14">
        <v>936.05</v>
      </c>
      <c r="AD159" s="14">
        <v>343.6</v>
      </c>
      <c r="AE159" s="14">
        <v>233.22</v>
      </c>
      <c r="AF159" s="14">
        <v>1164.22</v>
      </c>
      <c r="AG159" s="14">
        <v>913</v>
      </c>
      <c r="AH159" s="14">
        <v>511.42</v>
      </c>
      <c r="AI159" s="14">
        <v>320.72000000000003</v>
      </c>
      <c r="AJ159" s="14">
        <v>983.9</v>
      </c>
      <c r="AK159" s="14">
        <v>815.85</v>
      </c>
      <c r="AL159" s="14">
        <v>112.23</v>
      </c>
      <c r="AM159" s="14">
        <v>502.8</v>
      </c>
      <c r="AN159" s="14">
        <v>1033.7</v>
      </c>
      <c r="AO159" s="14">
        <v>281.79000000000002</v>
      </c>
      <c r="AP159" s="14">
        <v>237.61</v>
      </c>
      <c r="AQ159" s="14">
        <v>203.3</v>
      </c>
      <c r="AR159" s="14">
        <v>360.66</v>
      </c>
      <c r="AS159" s="14">
        <v>888.42</v>
      </c>
      <c r="AT159" s="14">
        <v>415.48</v>
      </c>
      <c r="AU159" s="14">
        <v>1300.3499999999999</v>
      </c>
      <c r="AV159" s="14">
        <v>1277.71</v>
      </c>
      <c r="AW159" s="14">
        <v>910.22</v>
      </c>
      <c r="AX159" s="14">
        <v>1402.67</v>
      </c>
      <c r="AY159" s="14">
        <v>3878.1</v>
      </c>
    </row>
    <row r="160" spans="1:51" x14ac:dyDescent="0.2">
      <c r="A160" s="12" t="s">
        <v>165</v>
      </c>
      <c r="B160" s="13" t="str">
        <f t="shared" si="12"/>
        <v>8750-02005</v>
      </c>
      <c r="C160" s="13" t="str">
        <f t="shared" si="13"/>
        <v>8750</v>
      </c>
      <c r="D160" s="14">
        <v>1838.8</v>
      </c>
      <c r="E160" s="14">
        <v>537.77</v>
      </c>
      <c r="F160" s="14">
        <v>513.16999999999996</v>
      </c>
      <c r="G160" s="14">
        <v>1025.58</v>
      </c>
      <c r="H160" s="14">
        <v>2284.48</v>
      </c>
      <c r="I160" s="14">
        <v>9141.5300000000007</v>
      </c>
      <c r="J160" s="14">
        <v>7552.08</v>
      </c>
      <c r="K160" s="14">
        <v>11222.23</v>
      </c>
      <c r="L160" s="14">
        <v>3504.73</v>
      </c>
      <c r="M160" s="14">
        <v>6835.32</v>
      </c>
      <c r="N160" s="14">
        <v>4917.0600000000004</v>
      </c>
      <c r="O160" s="14">
        <v>3506.86</v>
      </c>
      <c r="P160" s="14">
        <v>3774.08</v>
      </c>
      <c r="Q160" s="14">
        <v>1038.49</v>
      </c>
      <c r="R160" s="14">
        <v>511.48</v>
      </c>
      <c r="S160" s="14">
        <v>402.34</v>
      </c>
      <c r="T160" s="14">
        <v>197.13</v>
      </c>
      <c r="U160" s="14">
        <v>270.56</v>
      </c>
      <c r="V160" s="14">
        <v>517</v>
      </c>
      <c r="W160" s="14">
        <v>1497.26</v>
      </c>
      <c r="X160" s="14">
        <v>2584.36</v>
      </c>
      <c r="Y160" s="14">
        <v>292.10000000000002</v>
      </c>
      <c r="Z160" s="14">
        <v>6783.24</v>
      </c>
      <c r="AA160" s="14">
        <v>1366.22</v>
      </c>
      <c r="AB160" s="14">
        <v>1160.3900000000001</v>
      </c>
      <c r="AC160" s="14">
        <v>2175.1799999999998</v>
      </c>
      <c r="AD160" s="14">
        <v>945.95</v>
      </c>
      <c r="AE160" s="14">
        <v>1017.27</v>
      </c>
      <c r="AF160" s="14">
        <v>481.61</v>
      </c>
      <c r="AG160" s="14">
        <v>817.43</v>
      </c>
      <c r="AH160" s="14">
        <v>3334.86</v>
      </c>
      <c r="AI160" s="14">
        <v>5887.34</v>
      </c>
      <c r="AJ160" s="14">
        <v>1432.83</v>
      </c>
      <c r="AK160" s="14">
        <v>6978.16</v>
      </c>
      <c r="AL160" s="14">
        <v>2513.56</v>
      </c>
      <c r="AM160" s="14">
        <v>4116.9399999999996</v>
      </c>
      <c r="AN160" s="14">
        <v>2629.28</v>
      </c>
      <c r="AO160" s="14">
        <v>3419.66</v>
      </c>
      <c r="AP160" s="14">
        <v>1053.3499999999999</v>
      </c>
      <c r="AQ160" s="14">
        <v>16.41</v>
      </c>
      <c r="AR160" s="14">
        <v>3155.73</v>
      </c>
      <c r="AS160" s="14">
        <v>1076.22</v>
      </c>
      <c r="AT160" s="14">
        <v>2134.4</v>
      </c>
      <c r="AU160" s="14">
        <v>7624.75</v>
      </c>
      <c r="AV160" s="14">
        <v>2555.2399999999998</v>
      </c>
      <c r="AW160" s="14">
        <v>5744.83</v>
      </c>
      <c r="AX160" s="14">
        <v>783.78</v>
      </c>
      <c r="AY160" s="14">
        <v>1701.51</v>
      </c>
    </row>
    <row r="161" spans="1:51" x14ac:dyDescent="0.2">
      <c r="A161" s="12" t="s">
        <v>166</v>
      </c>
      <c r="B161" s="13" t="str">
        <f t="shared" si="12"/>
        <v>8760-02005</v>
      </c>
      <c r="C161" s="13" t="str">
        <f t="shared" si="13"/>
        <v>8760</v>
      </c>
      <c r="D161" s="14">
        <v>0</v>
      </c>
      <c r="E161" s="14">
        <v>1381.58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720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5809.56</v>
      </c>
      <c r="AR161" s="14">
        <v>-6411.82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</row>
    <row r="162" spans="1:51" x14ac:dyDescent="0.2">
      <c r="A162" s="12" t="s">
        <v>167</v>
      </c>
      <c r="B162" s="13" t="str">
        <f t="shared" si="12"/>
        <v>8770-02005</v>
      </c>
      <c r="C162" s="13" t="str">
        <f t="shared" si="13"/>
        <v>8770</v>
      </c>
      <c r="D162" s="14">
        <v>1816.85</v>
      </c>
      <c r="E162" s="14">
        <v>17164.41</v>
      </c>
      <c r="F162" s="14">
        <v>0</v>
      </c>
      <c r="G162" s="14">
        <v>0</v>
      </c>
      <c r="H162" s="14">
        <v>141.19</v>
      </c>
      <c r="I162" s="14">
        <v>0</v>
      </c>
      <c r="J162" s="14">
        <v>0</v>
      </c>
      <c r="K162" s="14">
        <v>286.58999999999997</v>
      </c>
      <c r="L162" s="14">
        <v>17.2</v>
      </c>
      <c r="M162" s="14">
        <v>3346.28</v>
      </c>
      <c r="N162" s="14">
        <v>-31.57</v>
      </c>
      <c r="O162" s="14">
        <v>0</v>
      </c>
      <c r="P162" s="14">
        <v>0</v>
      </c>
      <c r="Q162" s="14">
        <v>2040.5</v>
      </c>
      <c r="R162" s="14">
        <v>15</v>
      </c>
      <c r="S162" s="14">
        <v>15.5</v>
      </c>
      <c r="T162" s="14">
        <v>250.73</v>
      </c>
      <c r="U162" s="14">
        <v>572.4</v>
      </c>
      <c r="V162" s="14">
        <v>15.5</v>
      </c>
      <c r="W162" s="14">
        <v>15</v>
      </c>
      <c r="X162" s="14">
        <v>15.5</v>
      </c>
      <c r="Y162" s="14">
        <v>0</v>
      </c>
      <c r="Z162" s="14">
        <v>0</v>
      </c>
      <c r="AA162" s="14">
        <v>0</v>
      </c>
      <c r="AB162" s="14">
        <v>0</v>
      </c>
      <c r="AC162" s="14">
        <v>906.71</v>
      </c>
      <c r="AD162" s="14">
        <v>54.4</v>
      </c>
      <c r="AE162" s="14">
        <v>0</v>
      </c>
      <c r="AF162" s="14">
        <v>17.98</v>
      </c>
      <c r="AG162" s="14">
        <v>16.82</v>
      </c>
      <c r="AH162" s="14">
        <v>0</v>
      </c>
      <c r="AI162" s="14">
        <v>17.399999999999999</v>
      </c>
      <c r="AJ162" s="14">
        <v>22.98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21.24</v>
      </c>
      <c r="AT162" s="14">
        <v>154.77000000000001</v>
      </c>
      <c r="AU162" s="14">
        <v>197.76</v>
      </c>
      <c r="AV162" s="14">
        <v>-19.96</v>
      </c>
      <c r="AW162" s="14">
        <v>0</v>
      </c>
      <c r="AX162" s="14">
        <v>1763.63</v>
      </c>
      <c r="AY162" s="14">
        <v>0</v>
      </c>
    </row>
    <row r="163" spans="1:51" x14ac:dyDescent="0.2">
      <c r="A163" s="12" t="s">
        <v>168</v>
      </c>
      <c r="B163" s="13" t="str">
        <f t="shared" si="12"/>
        <v>8780-02005</v>
      </c>
      <c r="C163" s="13" t="str">
        <f t="shared" si="13"/>
        <v>8780</v>
      </c>
      <c r="D163" s="14">
        <v>0</v>
      </c>
      <c r="E163" s="14">
        <v>184.38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574.71</v>
      </c>
      <c r="AK163" s="14">
        <v>364.92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</row>
    <row r="164" spans="1:51" x14ac:dyDescent="0.2">
      <c r="A164" s="12" t="s">
        <v>169</v>
      </c>
      <c r="B164" s="13" t="str">
        <f t="shared" si="12"/>
        <v>8870-02005</v>
      </c>
      <c r="C164" s="13" t="str">
        <f t="shared" si="13"/>
        <v>8870</v>
      </c>
      <c r="D164" s="14">
        <v>0</v>
      </c>
      <c r="E164" s="14">
        <v>0</v>
      </c>
      <c r="F164" s="14">
        <v>791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</row>
    <row r="165" spans="1:51" x14ac:dyDescent="0.2">
      <c r="A165" s="12" t="s">
        <v>170</v>
      </c>
      <c r="B165" s="13" t="str">
        <f t="shared" si="12"/>
        <v>8940-02005</v>
      </c>
      <c r="C165" s="13" t="str">
        <f t="shared" si="13"/>
        <v>8940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58.29</v>
      </c>
      <c r="J165" s="14">
        <v>0</v>
      </c>
      <c r="K165" s="14">
        <v>63.58</v>
      </c>
      <c r="L165" s="14">
        <v>0</v>
      </c>
      <c r="M165" s="14">
        <v>0</v>
      </c>
      <c r="N165" s="14">
        <v>18.02</v>
      </c>
      <c r="O165" s="14">
        <v>0</v>
      </c>
      <c r="P165" s="14">
        <v>67.47</v>
      </c>
      <c r="Q165" s="14">
        <v>0</v>
      </c>
      <c r="R165" s="14">
        <v>0</v>
      </c>
      <c r="S165" s="14">
        <v>5.04</v>
      </c>
      <c r="T165" s="14">
        <v>4.18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</row>
    <row r="166" spans="1:51" x14ac:dyDescent="0.2">
      <c r="A166" s="12" t="s">
        <v>171</v>
      </c>
      <c r="B166" s="13" t="str">
        <f t="shared" si="12"/>
        <v>8560-02005</v>
      </c>
      <c r="C166" s="13" t="str">
        <f t="shared" si="13"/>
        <v>8560</v>
      </c>
      <c r="D166" s="14">
        <v>0</v>
      </c>
      <c r="E166" s="14">
        <v>0</v>
      </c>
      <c r="F166" s="14">
        <v>64.64</v>
      </c>
      <c r="G166" s="14">
        <v>0</v>
      </c>
      <c r="H166" s="14">
        <v>0</v>
      </c>
      <c r="I166" s="14">
        <v>0</v>
      </c>
      <c r="J166" s="14">
        <v>165.56</v>
      </c>
      <c r="K166" s="14">
        <v>0</v>
      </c>
      <c r="L166" s="14">
        <v>0</v>
      </c>
      <c r="M166" s="14">
        <v>0</v>
      </c>
      <c r="N166" s="14">
        <v>72.78</v>
      </c>
      <c r="O166" s="14">
        <v>0</v>
      </c>
      <c r="P166" s="14">
        <v>27.06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86.5</v>
      </c>
      <c r="AA166" s="14">
        <v>1213.49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58.81</v>
      </c>
      <c r="AQ166" s="14">
        <v>0</v>
      </c>
      <c r="AR166" s="14">
        <v>0</v>
      </c>
      <c r="AS166" s="14">
        <v>0</v>
      </c>
      <c r="AT166" s="14">
        <v>0</v>
      </c>
      <c r="AU166" s="14">
        <v>134.38</v>
      </c>
      <c r="AV166" s="14">
        <v>0</v>
      </c>
      <c r="AW166" s="14">
        <v>0</v>
      </c>
      <c r="AX166" s="14">
        <v>0</v>
      </c>
      <c r="AY166" s="14">
        <v>0</v>
      </c>
    </row>
    <row r="167" spans="1:51" x14ac:dyDescent="0.2">
      <c r="A167" s="12" t="s">
        <v>172</v>
      </c>
      <c r="B167" s="13" t="str">
        <f t="shared" si="12"/>
        <v>8570-02005</v>
      </c>
      <c r="C167" s="13" t="str">
        <f t="shared" si="13"/>
        <v>8570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17.98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</row>
    <row r="168" spans="1:51" x14ac:dyDescent="0.2">
      <c r="A168" s="12" t="s">
        <v>173</v>
      </c>
      <c r="B168" s="13" t="str">
        <f t="shared" si="12"/>
        <v>8650-02005</v>
      </c>
      <c r="C168" s="13" t="str">
        <f t="shared" si="13"/>
        <v>8650</v>
      </c>
      <c r="D168" s="14">
        <v>0</v>
      </c>
      <c r="E168" s="14">
        <v>15.19</v>
      </c>
      <c r="F168" s="14">
        <v>14.7</v>
      </c>
      <c r="G168" s="14">
        <v>15.19</v>
      </c>
      <c r="H168" s="14">
        <v>27.44</v>
      </c>
      <c r="I168" s="14">
        <v>27.44</v>
      </c>
      <c r="J168" s="14">
        <v>0</v>
      </c>
      <c r="K168" s="14">
        <v>0</v>
      </c>
      <c r="L168" s="14">
        <v>0</v>
      </c>
      <c r="M168" s="14">
        <v>0</v>
      </c>
      <c r="N168" s="14">
        <v>15.5</v>
      </c>
      <c r="O168" s="14">
        <v>15</v>
      </c>
      <c r="P168" s="14">
        <v>0</v>
      </c>
      <c r="Q168" s="14">
        <v>15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15.5</v>
      </c>
      <c r="AA168" s="14">
        <v>0</v>
      </c>
      <c r="AB168" s="14">
        <v>0</v>
      </c>
      <c r="AC168" s="14">
        <v>0</v>
      </c>
      <c r="AD168" s="14">
        <v>17.399999999999999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17.98</v>
      </c>
      <c r="AL168" s="14">
        <v>22.98</v>
      </c>
      <c r="AM168" s="14">
        <v>0</v>
      </c>
      <c r="AN168" s="14">
        <v>32.6</v>
      </c>
      <c r="AO168" s="14">
        <v>0</v>
      </c>
      <c r="AP168" s="14">
        <v>68.36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</row>
    <row r="169" spans="1:51" x14ac:dyDescent="0.2">
      <c r="A169" s="12" t="s">
        <v>174</v>
      </c>
      <c r="B169" s="13" t="str">
        <f t="shared" si="12"/>
        <v>8700-02005</v>
      </c>
      <c r="C169" s="13" t="str">
        <f t="shared" si="13"/>
        <v>8700</v>
      </c>
      <c r="D169" s="14">
        <v>38.74</v>
      </c>
      <c r="E169" s="14">
        <v>61.88</v>
      </c>
      <c r="F169" s="14">
        <v>579.13</v>
      </c>
      <c r="G169" s="14">
        <v>30.7</v>
      </c>
      <c r="H169" s="14">
        <v>380.55</v>
      </c>
      <c r="I169" s="14">
        <v>4078.57</v>
      </c>
      <c r="J169" s="14">
        <v>104.52000000000001</v>
      </c>
      <c r="K169" s="14">
        <v>2668.29</v>
      </c>
      <c r="L169" s="14">
        <v>311.43</v>
      </c>
      <c r="M169" s="14">
        <v>199.37</v>
      </c>
      <c r="N169" s="14">
        <v>63.06</v>
      </c>
      <c r="O169" s="14">
        <v>125.27000000000001</v>
      </c>
      <c r="P169" s="14">
        <v>155.81</v>
      </c>
      <c r="Q169" s="14">
        <v>560.36</v>
      </c>
      <c r="R169" s="14">
        <v>386.18</v>
      </c>
      <c r="S169" s="14">
        <v>97.76</v>
      </c>
      <c r="T169" s="14">
        <v>1238.55</v>
      </c>
      <c r="U169" s="14">
        <v>124.62</v>
      </c>
      <c r="V169" s="14">
        <v>690.89</v>
      </c>
      <c r="W169" s="14">
        <v>158.01</v>
      </c>
      <c r="X169" s="14">
        <v>155.24</v>
      </c>
      <c r="Y169" s="14">
        <v>192.39</v>
      </c>
      <c r="Z169" s="14">
        <v>1313.72</v>
      </c>
      <c r="AA169" s="14">
        <v>88.51</v>
      </c>
      <c r="AB169" s="14">
        <v>1741.6299999999999</v>
      </c>
      <c r="AC169" s="14">
        <v>26.58</v>
      </c>
      <c r="AD169" s="14">
        <v>0</v>
      </c>
      <c r="AE169" s="14">
        <v>233.18</v>
      </c>
      <c r="AF169" s="14">
        <v>367.92</v>
      </c>
      <c r="AG169" s="14">
        <v>0</v>
      </c>
      <c r="AH169" s="14">
        <v>655.49</v>
      </c>
      <c r="AI169" s="14">
        <v>317.98</v>
      </c>
      <c r="AJ169" s="14">
        <v>189.36</v>
      </c>
      <c r="AK169" s="14">
        <v>0</v>
      </c>
      <c r="AL169" s="14">
        <v>55.66</v>
      </c>
      <c r="AM169" s="14">
        <v>140</v>
      </c>
      <c r="AN169" s="14">
        <v>0</v>
      </c>
      <c r="AO169" s="14">
        <v>0</v>
      </c>
      <c r="AP169" s="14">
        <v>1745.25</v>
      </c>
      <c r="AQ169" s="14">
        <v>103.92</v>
      </c>
      <c r="AR169" s="14">
        <v>0</v>
      </c>
      <c r="AS169" s="14">
        <v>1271.31</v>
      </c>
      <c r="AT169" s="14">
        <v>0</v>
      </c>
      <c r="AU169" s="14">
        <v>633.69000000000005</v>
      </c>
      <c r="AV169" s="14">
        <v>259.14999999999998</v>
      </c>
      <c r="AW169" s="14">
        <v>330.72</v>
      </c>
      <c r="AX169" s="14">
        <v>0</v>
      </c>
      <c r="AY169" s="14">
        <v>4175.49</v>
      </c>
    </row>
    <row r="170" spans="1:51" x14ac:dyDescent="0.2">
      <c r="A170" s="12" t="s">
        <v>175</v>
      </c>
      <c r="B170" s="13" t="str">
        <f t="shared" si="12"/>
        <v>8700-02006</v>
      </c>
      <c r="C170" s="13" t="str">
        <f t="shared" si="13"/>
        <v>8700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108.41</v>
      </c>
      <c r="AM170" s="14">
        <v>-108.41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</row>
    <row r="171" spans="1:51" x14ac:dyDescent="0.2">
      <c r="A171" s="12" t="s">
        <v>176</v>
      </c>
      <c r="B171" s="13" t="str">
        <f t="shared" si="12"/>
        <v>9110-05010</v>
      </c>
      <c r="C171" s="13" t="str">
        <f t="shared" si="13"/>
        <v>9110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4.25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13.12</v>
      </c>
      <c r="X171" s="14">
        <v>16.16</v>
      </c>
      <c r="Y171" s="14">
        <v>0</v>
      </c>
      <c r="Z171" s="14">
        <v>0</v>
      </c>
      <c r="AA171" s="14">
        <v>13.12</v>
      </c>
      <c r="AB171" s="14">
        <v>0</v>
      </c>
      <c r="AC171" s="14">
        <v>0</v>
      </c>
      <c r="AD171" s="14">
        <v>60.14</v>
      </c>
      <c r="AE171" s="14">
        <v>0</v>
      </c>
      <c r="AF171" s="14">
        <v>0</v>
      </c>
      <c r="AG171" s="14">
        <v>128.77000000000001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17.989999999999998</v>
      </c>
      <c r="AN171" s="14">
        <v>0</v>
      </c>
      <c r="AO171" s="14">
        <v>0</v>
      </c>
      <c r="AP171" s="14">
        <v>24.63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46.97</v>
      </c>
      <c r="AX171" s="14">
        <v>47.05</v>
      </c>
      <c r="AY171" s="14">
        <v>6.02</v>
      </c>
    </row>
    <row r="172" spans="1:51" x14ac:dyDescent="0.2">
      <c r="A172" s="12" t="s">
        <v>177</v>
      </c>
      <c r="B172" s="13" t="str">
        <f t="shared" si="12"/>
        <v>9210-05010</v>
      </c>
      <c r="C172" s="13" t="str">
        <f t="shared" si="13"/>
        <v>9210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107.12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</row>
    <row r="173" spans="1:51" x14ac:dyDescent="0.2">
      <c r="A173" s="12" t="s">
        <v>178</v>
      </c>
      <c r="B173" s="13" t="str">
        <f t="shared" si="12"/>
        <v>9260-05010</v>
      </c>
      <c r="C173" s="13" t="str">
        <f t="shared" si="13"/>
        <v>9260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19.510000000000002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4.97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</row>
    <row r="174" spans="1:51" x14ac:dyDescent="0.2">
      <c r="A174" s="12" t="s">
        <v>179</v>
      </c>
      <c r="B174" s="13" t="str">
        <f t="shared" si="12"/>
        <v>8700-05010</v>
      </c>
      <c r="C174" s="13" t="str">
        <f t="shared" si="13"/>
        <v>8700</v>
      </c>
      <c r="D174" s="14">
        <v>9906.32</v>
      </c>
      <c r="E174" s="14">
        <v>4824.8899999999994</v>
      </c>
      <c r="F174" s="14">
        <v>5220.8399999999992</v>
      </c>
      <c r="G174" s="14">
        <v>7499.2999999999993</v>
      </c>
      <c r="H174" s="14">
        <v>6634.37</v>
      </c>
      <c r="I174" s="14">
        <v>9019.9</v>
      </c>
      <c r="J174" s="14">
        <v>6276.21</v>
      </c>
      <c r="K174" s="14">
        <v>2775.0999999999995</v>
      </c>
      <c r="L174" s="14">
        <v>9102.3799999999992</v>
      </c>
      <c r="M174" s="14">
        <v>7286.25</v>
      </c>
      <c r="N174" s="14">
        <v>9684.52</v>
      </c>
      <c r="O174" s="14">
        <v>7639.02</v>
      </c>
      <c r="P174" s="14">
        <v>5212.1200000000008</v>
      </c>
      <c r="Q174" s="14">
        <v>5667.2600000000011</v>
      </c>
      <c r="R174" s="14">
        <v>9269.44</v>
      </c>
      <c r="S174" s="14">
        <v>13358.41</v>
      </c>
      <c r="T174" s="14">
        <v>6470.22</v>
      </c>
      <c r="U174" s="14">
        <v>5379.8700000000008</v>
      </c>
      <c r="V174" s="14">
        <v>7073.46</v>
      </c>
      <c r="W174" s="14">
        <v>4845.45</v>
      </c>
      <c r="X174" s="14">
        <v>6679.7999999999993</v>
      </c>
      <c r="Y174" s="14">
        <v>5791.1599999999989</v>
      </c>
      <c r="Z174" s="14">
        <v>4247.84</v>
      </c>
      <c r="AA174" s="14">
        <v>6475.46</v>
      </c>
      <c r="AB174" s="14">
        <v>6881.8100000000013</v>
      </c>
      <c r="AC174" s="14">
        <v>5625.5999999999995</v>
      </c>
      <c r="AD174" s="14">
        <v>5639.6500000000015</v>
      </c>
      <c r="AE174" s="14">
        <v>6213.65</v>
      </c>
      <c r="AF174" s="14">
        <v>7793.1</v>
      </c>
      <c r="AG174" s="14">
        <v>4456.4799999999996</v>
      </c>
      <c r="AH174" s="14">
        <v>3518.2300000000005</v>
      </c>
      <c r="AI174" s="14">
        <v>6592.4900000000007</v>
      </c>
      <c r="AJ174" s="14">
        <v>3619.75</v>
      </c>
      <c r="AK174" s="14">
        <v>3127.8199999999997</v>
      </c>
      <c r="AL174" s="14">
        <v>4392.55</v>
      </c>
      <c r="AM174" s="14">
        <v>7992.35</v>
      </c>
      <c r="AN174" s="14">
        <v>1770.6599999999999</v>
      </c>
      <c r="AO174" s="14">
        <v>2759.2200000000003</v>
      </c>
      <c r="AP174" s="14">
        <v>1335.35</v>
      </c>
      <c r="AQ174" s="14">
        <v>3293.7000000000003</v>
      </c>
      <c r="AR174" s="14">
        <v>2258.25</v>
      </c>
      <c r="AS174" s="14">
        <v>1778.52</v>
      </c>
      <c r="AT174" s="14">
        <v>7070.34</v>
      </c>
      <c r="AU174" s="14">
        <v>1540.4899999999998</v>
      </c>
      <c r="AV174" s="14">
        <v>2578.64</v>
      </c>
      <c r="AW174" s="14">
        <v>1446.8</v>
      </c>
      <c r="AX174" s="14">
        <v>3008.33</v>
      </c>
      <c r="AY174" s="14">
        <v>4416.7300000000005</v>
      </c>
    </row>
    <row r="175" spans="1:51" x14ac:dyDescent="0.2">
      <c r="A175" s="12" t="s">
        <v>180</v>
      </c>
      <c r="B175" s="13" t="str">
        <f t="shared" si="12"/>
        <v>8740-05010</v>
      </c>
      <c r="C175" s="13" t="str">
        <f t="shared" si="13"/>
        <v>8740</v>
      </c>
      <c r="D175" s="14">
        <v>0</v>
      </c>
      <c r="E175" s="14">
        <v>0</v>
      </c>
      <c r="F175" s="14">
        <v>600</v>
      </c>
      <c r="G175" s="14">
        <v>0</v>
      </c>
      <c r="H175" s="14">
        <v>0</v>
      </c>
      <c r="I175" s="14">
        <v>0</v>
      </c>
      <c r="J175" s="14">
        <v>0</v>
      </c>
      <c r="K175" s="14">
        <v>31.79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600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600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100</v>
      </c>
      <c r="AO175" s="14">
        <v>0</v>
      </c>
      <c r="AP175" s="14">
        <v>1209.3499999999999</v>
      </c>
      <c r="AQ175" s="14">
        <v>0</v>
      </c>
      <c r="AR175" s="14">
        <v>845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</row>
    <row r="176" spans="1:51" x14ac:dyDescent="0.2">
      <c r="A176" s="12" t="s">
        <v>181</v>
      </c>
      <c r="B176" s="13" t="str">
        <f t="shared" si="12"/>
        <v>8750-05010</v>
      </c>
      <c r="C176" s="13" t="str">
        <f t="shared" si="13"/>
        <v>8750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247.91</v>
      </c>
      <c r="AY176" s="14">
        <v>0</v>
      </c>
    </row>
    <row r="177" spans="1:51" x14ac:dyDescent="0.2">
      <c r="A177" s="12" t="s">
        <v>182</v>
      </c>
      <c r="B177" s="13" t="str">
        <f t="shared" si="12"/>
        <v>8780-05010</v>
      </c>
      <c r="C177" s="13" t="str">
        <f t="shared" si="13"/>
        <v>8780</v>
      </c>
      <c r="D177" s="14">
        <v>0</v>
      </c>
      <c r="E177" s="14">
        <v>19.71</v>
      </c>
      <c r="F177" s="14">
        <v>0</v>
      </c>
      <c r="G177" s="14">
        <v>0</v>
      </c>
      <c r="H177" s="14">
        <v>119.73</v>
      </c>
      <c r="I177" s="14">
        <v>0</v>
      </c>
      <c r="J177" s="14">
        <v>20.13</v>
      </c>
      <c r="K177" s="14">
        <v>0</v>
      </c>
      <c r="L177" s="14">
        <v>0</v>
      </c>
      <c r="M177" s="14">
        <v>4.7699999999999996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</row>
    <row r="178" spans="1:51" x14ac:dyDescent="0.2">
      <c r="A178" s="12" t="s">
        <v>183</v>
      </c>
      <c r="B178" s="13" t="str">
        <f t="shared" si="12"/>
        <v>8800-05010</v>
      </c>
      <c r="C178" s="13" t="str">
        <f t="shared" si="13"/>
        <v>8800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112.94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</row>
    <row r="179" spans="1:51" x14ac:dyDescent="0.2">
      <c r="A179" s="12" t="s">
        <v>184</v>
      </c>
      <c r="B179" s="13" t="str">
        <f t="shared" si="12"/>
        <v>8810-05010</v>
      </c>
      <c r="C179" s="13" t="str">
        <f t="shared" si="13"/>
        <v>8810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58.15</v>
      </c>
      <c r="AY179" s="14">
        <v>0</v>
      </c>
    </row>
    <row r="180" spans="1:51" x14ac:dyDescent="0.2">
      <c r="A180" s="15" t="s">
        <v>185</v>
      </c>
      <c r="D180" s="16">
        <f>SUM(D154:D179)</f>
        <v>21283.19</v>
      </c>
      <c r="E180" s="16">
        <f t="shared" ref="E180:AY180" si="14">SUM(E154:E179)</f>
        <v>24246.6</v>
      </c>
      <c r="F180" s="16">
        <f t="shared" si="14"/>
        <v>10013.679999999998</v>
      </c>
      <c r="G180" s="16">
        <f t="shared" si="14"/>
        <v>8570.7699999999986</v>
      </c>
      <c r="H180" s="16">
        <f t="shared" si="14"/>
        <v>11221.24</v>
      </c>
      <c r="I180" s="16">
        <f t="shared" si="14"/>
        <v>35315.51</v>
      </c>
      <c r="J180" s="16">
        <f t="shared" si="14"/>
        <v>15637.58</v>
      </c>
      <c r="K180" s="16">
        <f t="shared" si="14"/>
        <v>31289.81</v>
      </c>
      <c r="L180" s="16">
        <f t="shared" si="14"/>
        <v>13072.989999999998</v>
      </c>
      <c r="M180" s="16">
        <f t="shared" si="14"/>
        <v>19560.27</v>
      </c>
      <c r="N180" s="16">
        <f t="shared" si="14"/>
        <v>28181.280000000002</v>
      </c>
      <c r="O180" s="16">
        <f t="shared" si="14"/>
        <v>16441.760000000002</v>
      </c>
      <c r="P180" s="16">
        <f t="shared" si="14"/>
        <v>10819.720000000001</v>
      </c>
      <c r="Q180" s="16">
        <f t="shared" si="14"/>
        <v>29376.670000000006</v>
      </c>
      <c r="R180" s="16">
        <f t="shared" si="14"/>
        <v>11506.33</v>
      </c>
      <c r="S180" s="16">
        <f t="shared" si="14"/>
        <v>22208.239999999998</v>
      </c>
      <c r="T180" s="16">
        <f t="shared" si="14"/>
        <v>17989.959999999995</v>
      </c>
      <c r="U180" s="16">
        <f t="shared" si="14"/>
        <v>15119.27</v>
      </c>
      <c r="V180" s="16">
        <f t="shared" si="14"/>
        <v>25509.87</v>
      </c>
      <c r="W180" s="16">
        <f t="shared" si="14"/>
        <v>7742.57</v>
      </c>
      <c r="X180" s="16">
        <f t="shared" si="14"/>
        <v>10852.27</v>
      </c>
      <c r="Y180" s="16">
        <f t="shared" si="14"/>
        <v>6828.3499999999985</v>
      </c>
      <c r="Z180" s="16">
        <f t="shared" si="14"/>
        <v>17945.699999999997</v>
      </c>
      <c r="AA180" s="16">
        <f t="shared" si="14"/>
        <v>27367.579999999998</v>
      </c>
      <c r="AB180" s="16">
        <f t="shared" si="14"/>
        <v>11624.11</v>
      </c>
      <c r="AC180" s="16">
        <f t="shared" si="14"/>
        <v>9670.119999999999</v>
      </c>
      <c r="AD180" s="16">
        <f t="shared" si="14"/>
        <v>7661.1400000000021</v>
      </c>
      <c r="AE180" s="16">
        <f t="shared" si="14"/>
        <v>7715.2999999999993</v>
      </c>
      <c r="AF180" s="16">
        <f t="shared" si="14"/>
        <v>15806.48</v>
      </c>
      <c r="AG180" s="16">
        <f t="shared" si="14"/>
        <v>6526.1299999999992</v>
      </c>
      <c r="AH180" s="16">
        <f t="shared" si="14"/>
        <v>40283.770000000004</v>
      </c>
      <c r="AI180" s="16">
        <f t="shared" si="14"/>
        <v>13929.73</v>
      </c>
      <c r="AJ180" s="16">
        <f t="shared" si="14"/>
        <v>15928.390000000001</v>
      </c>
      <c r="AK180" s="16">
        <f t="shared" si="14"/>
        <v>11304.73</v>
      </c>
      <c r="AL180" s="16">
        <f t="shared" si="14"/>
        <v>12850.189999999999</v>
      </c>
      <c r="AM180" s="16">
        <f t="shared" si="14"/>
        <v>12661.67</v>
      </c>
      <c r="AN180" s="16">
        <f t="shared" si="14"/>
        <v>5566.24</v>
      </c>
      <c r="AO180" s="16">
        <f t="shared" si="14"/>
        <v>17111.400000000001</v>
      </c>
      <c r="AP180" s="16">
        <f t="shared" si="14"/>
        <v>8534.83</v>
      </c>
      <c r="AQ180" s="16">
        <f t="shared" si="14"/>
        <v>21083.040000000001</v>
      </c>
      <c r="AR180" s="16">
        <f t="shared" si="14"/>
        <v>3282.9599999999996</v>
      </c>
      <c r="AS180" s="16">
        <f t="shared" si="14"/>
        <v>24265.31</v>
      </c>
      <c r="AT180" s="16">
        <f t="shared" si="14"/>
        <v>14235.66</v>
      </c>
      <c r="AU180" s="16">
        <f t="shared" si="14"/>
        <v>11431.42</v>
      </c>
      <c r="AV180" s="16">
        <f t="shared" si="14"/>
        <v>13208.749999999998</v>
      </c>
      <c r="AW180" s="16">
        <f t="shared" si="14"/>
        <v>11564.629999999997</v>
      </c>
      <c r="AX180" s="16">
        <f t="shared" si="14"/>
        <v>7311.5199999999995</v>
      </c>
      <c r="AY180" s="16">
        <f t="shared" si="14"/>
        <v>35381.85</v>
      </c>
    </row>
    <row r="181" spans="1:51" x14ac:dyDescent="0.2"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</row>
    <row r="182" spans="1:51" x14ac:dyDescent="0.2">
      <c r="A182" s="12" t="s">
        <v>186</v>
      </c>
      <c r="B182" s="13" t="str">
        <f t="shared" ref="B182:B188" si="15">RIGHT(A182,10)</f>
        <v>8700-04065</v>
      </c>
      <c r="C182" s="13" t="str">
        <f t="shared" ref="C182:C188" si="16">LEFT(B182,4)</f>
        <v>8700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240</v>
      </c>
      <c r="AX182" s="14">
        <v>0</v>
      </c>
      <c r="AY182" s="14">
        <v>0</v>
      </c>
    </row>
    <row r="183" spans="1:51" x14ac:dyDescent="0.2">
      <c r="A183" s="12" t="s">
        <v>187</v>
      </c>
      <c r="B183" s="13" t="str">
        <f t="shared" si="15"/>
        <v>8700-04201</v>
      </c>
      <c r="C183" s="13" t="str">
        <f t="shared" si="16"/>
        <v>8700</v>
      </c>
      <c r="D183" s="14">
        <v>1178.4000000000001</v>
      </c>
      <c r="E183" s="14">
        <v>1217.6299999999999</v>
      </c>
      <c r="F183" s="14">
        <v>4064.88</v>
      </c>
      <c r="G183" s="14">
        <v>10010.98</v>
      </c>
      <c r="H183" s="14">
        <v>14621.27</v>
      </c>
      <c r="I183" s="14">
        <v>14200.75</v>
      </c>
      <c r="J183" s="14">
        <v>5150.5300000000007</v>
      </c>
      <c r="K183" s="14">
        <v>413.59</v>
      </c>
      <c r="L183" s="14">
        <v>4602.3099999999995</v>
      </c>
      <c r="M183" s="14">
        <v>593.05999999999995</v>
      </c>
      <c r="N183" s="14">
        <v>319.58999999999997</v>
      </c>
      <c r="O183" s="14">
        <v>6883.11</v>
      </c>
      <c r="P183" s="14">
        <v>462.6</v>
      </c>
      <c r="Q183" s="14">
        <v>1750</v>
      </c>
      <c r="R183" s="14">
        <v>3717.8900000000003</v>
      </c>
      <c r="S183" s="14">
        <v>284.73</v>
      </c>
      <c r="T183" s="14">
        <v>878.24</v>
      </c>
      <c r="U183" s="14">
        <v>6234.75</v>
      </c>
      <c r="V183" s="14">
        <v>11222.36</v>
      </c>
      <c r="W183" s="14">
        <v>16036.42</v>
      </c>
      <c r="X183" s="14">
        <v>14799.460000000001</v>
      </c>
      <c r="Y183" s="14">
        <v>5175.93</v>
      </c>
      <c r="Z183" s="14">
        <v>888.58</v>
      </c>
      <c r="AA183" s="14">
        <v>23900.03</v>
      </c>
      <c r="AB183" s="14">
        <v>3113.01</v>
      </c>
      <c r="AC183" s="14">
        <v>3003.7200000000003</v>
      </c>
      <c r="AD183" s="14">
        <v>3512.58</v>
      </c>
      <c r="AE183" s="14">
        <v>4386.51</v>
      </c>
      <c r="AF183" s="14">
        <v>759.01</v>
      </c>
      <c r="AG183" s="14">
        <v>3175.38</v>
      </c>
      <c r="AH183" s="14">
        <v>12377.31</v>
      </c>
      <c r="AI183" s="14">
        <v>724.38</v>
      </c>
      <c r="AJ183" s="14">
        <v>20420.739999999998</v>
      </c>
      <c r="AK183" s="14">
        <v>2392.81</v>
      </c>
      <c r="AL183" s="14">
        <v>2491.42</v>
      </c>
      <c r="AM183" s="14">
        <v>9575.2200000000012</v>
      </c>
      <c r="AN183" s="14">
        <v>6137.67</v>
      </c>
      <c r="AO183" s="14">
        <v>20.870000000000005</v>
      </c>
      <c r="AP183" s="14">
        <v>2977.12</v>
      </c>
      <c r="AQ183" s="14">
        <v>3386.62</v>
      </c>
      <c r="AR183" s="14">
        <v>13753</v>
      </c>
      <c r="AS183" s="14">
        <v>15576.65</v>
      </c>
      <c r="AT183" s="14">
        <v>208.59</v>
      </c>
      <c r="AU183" s="14">
        <v>49.99</v>
      </c>
      <c r="AV183" s="14">
        <v>10768.98</v>
      </c>
      <c r="AW183" s="14">
        <v>5225.8100000000004</v>
      </c>
      <c r="AX183" s="14">
        <v>0</v>
      </c>
      <c r="AY183" s="14">
        <v>4749.59</v>
      </c>
    </row>
    <row r="184" spans="1:51" x14ac:dyDescent="0.2">
      <c r="A184" s="12" t="s">
        <v>188</v>
      </c>
      <c r="B184" s="13" t="str">
        <f t="shared" si="15"/>
        <v>8740-04201</v>
      </c>
      <c r="C184" s="13" t="str">
        <f t="shared" si="16"/>
        <v>8740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50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</row>
    <row r="185" spans="1:51" x14ac:dyDescent="0.2">
      <c r="A185" s="12" t="s">
        <v>189</v>
      </c>
      <c r="B185" s="13" t="str">
        <f t="shared" si="15"/>
        <v>9110-04201</v>
      </c>
      <c r="C185" s="13" t="str">
        <f t="shared" si="16"/>
        <v>9110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326.66000000000003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</row>
    <row r="186" spans="1:51" x14ac:dyDescent="0.2">
      <c r="A186" s="12" t="s">
        <v>190</v>
      </c>
      <c r="B186" s="13" t="str">
        <f t="shared" si="15"/>
        <v>9320-04201</v>
      </c>
      <c r="C186" s="13" t="str">
        <f t="shared" si="16"/>
        <v>9320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393.77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>
        <v>0</v>
      </c>
    </row>
    <row r="187" spans="1:51" x14ac:dyDescent="0.2">
      <c r="A187" s="12" t="s">
        <v>191</v>
      </c>
      <c r="B187" s="13" t="str">
        <f t="shared" si="15"/>
        <v>8700-04212</v>
      </c>
      <c r="C187" s="13" t="str">
        <f t="shared" si="16"/>
        <v>8700</v>
      </c>
      <c r="D187" s="14">
        <v>0</v>
      </c>
      <c r="E187" s="14">
        <v>365</v>
      </c>
      <c r="F187" s="14">
        <v>68.77</v>
      </c>
      <c r="G187" s="14">
        <v>9956.17</v>
      </c>
      <c r="H187" s="14">
        <v>0</v>
      </c>
      <c r="I187" s="14">
        <v>1466.35</v>
      </c>
      <c r="J187" s="14">
        <v>759.77</v>
      </c>
      <c r="K187" s="14">
        <v>525</v>
      </c>
      <c r="L187" s="14">
        <v>0</v>
      </c>
      <c r="M187" s="14">
        <v>1956.53</v>
      </c>
      <c r="N187" s="14">
        <v>1001.9</v>
      </c>
      <c r="O187" s="14">
        <v>916.95</v>
      </c>
      <c r="P187" s="14">
        <v>0</v>
      </c>
      <c r="Q187" s="14">
        <v>258</v>
      </c>
      <c r="R187" s="14">
        <v>4103.08</v>
      </c>
      <c r="S187" s="14">
        <v>1448.1000000000001</v>
      </c>
      <c r="T187" s="14">
        <v>177.5</v>
      </c>
      <c r="U187" s="14">
        <v>288.27999999999997</v>
      </c>
      <c r="V187" s="14">
        <v>1898.53</v>
      </c>
      <c r="W187" s="14">
        <v>38.479999999999997</v>
      </c>
      <c r="X187" s="14">
        <v>677.81999999999994</v>
      </c>
      <c r="Y187" s="14">
        <v>13639.18</v>
      </c>
      <c r="Z187" s="14">
        <v>569.29999999999995</v>
      </c>
      <c r="AA187" s="14">
        <v>543.71</v>
      </c>
      <c r="AB187" s="14">
        <v>0</v>
      </c>
      <c r="AC187" s="14">
        <v>184.63</v>
      </c>
      <c r="AD187" s="14">
        <v>1902.64</v>
      </c>
      <c r="AE187" s="14">
        <v>490.57</v>
      </c>
      <c r="AF187" s="14">
        <v>823.42000000000007</v>
      </c>
      <c r="AG187" s="14">
        <v>0</v>
      </c>
      <c r="AH187" s="14">
        <v>4651.43</v>
      </c>
      <c r="AI187" s="14">
        <v>3598.5899999999997</v>
      </c>
      <c r="AJ187" s="14">
        <v>910.28</v>
      </c>
      <c r="AK187" s="14">
        <v>0</v>
      </c>
      <c r="AL187" s="14">
        <v>0</v>
      </c>
      <c r="AM187" s="14">
        <v>12444.52</v>
      </c>
      <c r="AN187" s="14">
        <v>0</v>
      </c>
      <c r="AO187" s="14">
        <v>0</v>
      </c>
      <c r="AP187" s="14">
        <v>436.99</v>
      </c>
      <c r="AQ187" s="14">
        <v>0</v>
      </c>
      <c r="AR187" s="14">
        <v>3666.91</v>
      </c>
      <c r="AS187" s="14">
        <v>289.45999999999998</v>
      </c>
      <c r="AT187" s="14">
        <v>2704.83</v>
      </c>
      <c r="AU187" s="14">
        <v>0</v>
      </c>
      <c r="AV187" s="14">
        <v>0</v>
      </c>
      <c r="AW187" s="14">
        <v>2163.0300000000002</v>
      </c>
      <c r="AX187" s="14">
        <v>5898.0499999999993</v>
      </c>
      <c r="AY187" s="14">
        <v>2133.64</v>
      </c>
    </row>
    <row r="188" spans="1:51" x14ac:dyDescent="0.2">
      <c r="A188" s="12" t="s">
        <v>192</v>
      </c>
      <c r="B188" s="13" t="str">
        <f t="shared" si="15"/>
        <v>9030-04212</v>
      </c>
      <c r="C188" s="13" t="str">
        <f t="shared" si="16"/>
        <v>9030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16.41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</row>
    <row r="189" spans="1:51" x14ac:dyDescent="0.2">
      <c r="A189" s="15" t="s">
        <v>193</v>
      </c>
      <c r="D189" s="16">
        <f>SUM(D182:D188)</f>
        <v>1178.4000000000001</v>
      </c>
      <c r="E189" s="16">
        <f t="shared" ref="E189:AY189" si="17">SUM(E182:E188)</f>
        <v>1582.6299999999999</v>
      </c>
      <c r="F189" s="16">
        <f t="shared" si="17"/>
        <v>4133.6500000000005</v>
      </c>
      <c r="G189" s="16">
        <f t="shared" si="17"/>
        <v>19967.150000000001</v>
      </c>
      <c r="H189" s="16">
        <f t="shared" si="17"/>
        <v>14621.27</v>
      </c>
      <c r="I189" s="16">
        <f t="shared" si="17"/>
        <v>15667.1</v>
      </c>
      <c r="J189" s="16">
        <f t="shared" si="17"/>
        <v>5910.3000000000011</v>
      </c>
      <c r="K189" s="16">
        <f t="shared" si="17"/>
        <v>938.58999999999992</v>
      </c>
      <c r="L189" s="16">
        <f t="shared" si="17"/>
        <v>5012.49</v>
      </c>
      <c r="M189" s="16">
        <f t="shared" si="17"/>
        <v>2549.59</v>
      </c>
      <c r="N189" s="16">
        <f t="shared" si="17"/>
        <v>1321.49</v>
      </c>
      <c r="O189" s="16">
        <f t="shared" si="17"/>
        <v>7800.0599999999995</v>
      </c>
      <c r="P189" s="16">
        <f t="shared" si="17"/>
        <v>462.6</v>
      </c>
      <c r="Q189" s="16">
        <f t="shared" si="17"/>
        <v>2008</v>
      </c>
      <c r="R189" s="16">
        <f t="shared" si="17"/>
        <v>7820.97</v>
      </c>
      <c r="S189" s="16">
        <f t="shared" si="17"/>
        <v>2059.4900000000002</v>
      </c>
      <c r="T189" s="16">
        <f t="shared" si="17"/>
        <v>1055.74</v>
      </c>
      <c r="U189" s="16">
        <f t="shared" si="17"/>
        <v>6523.03</v>
      </c>
      <c r="V189" s="16">
        <f t="shared" si="17"/>
        <v>13120.890000000001</v>
      </c>
      <c r="W189" s="16">
        <f t="shared" si="17"/>
        <v>16074.9</v>
      </c>
      <c r="X189" s="16">
        <f t="shared" si="17"/>
        <v>15477.28</v>
      </c>
      <c r="Y189" s="16">
        <f t="shared" si="17"/>
        <v>18815.11</v>
      </c>
      <c r="Z189" s="16">
        <f t="shared" si="17"/>
        <v>1457.88</v>
      </c>
      <c r="AA189" s="16">
        <f t="shared" si="17"/>
        <v>24443.739999999998</v>
      </c>
      <c r="AB189" s="16">
        <f t="shared" si="17"/>
        <v>3113.01</v>
      </c>
      <c r="AC189" s="16">
        <f t="shared" si="17"/>
        <v>3188.3500000000004</v>
      </c>
      <c r="AD189" s="16">
        <f t="shared" si="17"/>
        <v>5415.22</v>
      </c>
      <c r="AE189" s="16">
        <f t="shared" si="17"/>
        <v>4877.08</v>
      </c>
      <c r="AF189" s="16">
        <f t="shared" si="17"/>
        <v>1582.43</v>
      </c>
      <c r="AG189" s="16">
        <f t="shared" si="17"/>
        <v>3175.38</v>
      </c>
      <c r="AH189" s="16">
        <f t="shared" si="17"/>
        <v>17028.739999999998</v>
      </c>
      <c r="AI189" s="16">
        <f t="shared" si="17"/>
        <v>4372.9699999999993</v>
      </c>
      <c r="AJ189" s="16">
        <f t="shared" si="17"/>
        <v>21331.019999999997</v>
      </c>
      <c r="AK189" s="16">
        <f t="shared" si="17"/>
        <v>2392.81</v>
      </c>
      <c r="AL189" s="16">
        <f t="shared" si="17"/>
        <v>2491.42</v>
      </c>
      <c r="AM189" s="16">
        <f t="shared" si="17"/>
        <v>22019.74</v>
      </c>
      <c r="AN189" s="16">
        <f t="shared" si="17"/>
        <v>6137.67</v>
      </c>
      <c r="AO189" s="16">
        <f t="shared" si="17"/>
        <v>20.870000000000005</v>
      </c>
      <c r="AP189" s="16">
        <f t="shared" si="17"/>
        <v>3414.1099999999997</v>
      </c>
      <c r="AQ189" s="16">
        <f t="shared" si="17"/>
        <v>3386.62</v>
      </c>
      <c r="AR189" s="16">
        <f t="shared" si="17"/>
        <v>17419.91</v>
      </c>
      <c r="AS189" s="16">
        <f t="shared" si="17"/>
        <v>15866.109999999999</v>
      </c>
      <c r="AT189" s="16">
        <f t="shared" si="17"/>
        <v>2913.42</v>
      </c>
      <c r="AU189" s="16">
        <f t="shared" si="17"/>
        <v>49.99</v>
      </c>
      <c r="AV189" s="16">
        <f t="shared" si="17"/>
        <v>10768.98</v>
      </c>
      <c r="AW189" s="16">
        <f t="shared" si="17"/>
        <v>7628.84</v>
      </c>
      <c r="AX189" s="16">
        <f t="shared" si="17"/>
        <v>5898.0499999999993</v>
      </c>
      <c r="AY189" s="16">
        <f t="shared" si="17"/>
        <v>6883.23</v>
      </c>
    </row>
    <row r="190" spans="1:51" x14ac:dyDescent="0.2"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</row>
    <row r="191" spans="1:51" x14ac:dyDescent="0.2">
      <c r="A191" s="12" t="s">
        <v>194</v>
      </c>
      <c r="B191" s="13" t="str">
        <f t="shared" ref="B191:B214" si="18">RIGHT(A191,10)</f>
        <v>8700-05310</v>
      </c>
      <c r="C191" s="13" t="str">
        <f t="shared" ref="C191:C214" si="19">LEFT(B191,4)</f>
        <v>8700</v>
      </c>
      <c r="D191" s="14">
        <v>1813.47</v>
      </c>
      <c r="E191" s="14">
        <v>3416.26</v>
      </c>
      <c r="F191" s="14">
        <v>1808.94</v>
      </c>
      <c r="G191" s="14">
        <v>4190.33</v>
      </c>
      <c r="H191" s="14">
        <v>1747.3600000000001</v>
      </c>
      <c r="I191" s="14">
        <v>2258.12</v>
      </c>
      <c r="J191" s="14">
        <v>2697.51</v>
      </c>
      <c r="K191" s="14">
        <v>3649.6400000000003</v>
      </c>
      <c r="L191" s="14">
        <v>2739.91</v>
      </c>
      <c r="M191" s="14">
        <v>1915.77</v>
      </c>
      <c r="N191" s="14">
        <v>3645.41</v>
      </c>
      <c r="O191" s="14">
        <v>3688.53</v>
      </c>
      <c r="P191" s="14">
        <v>2009.6499999999999</v>
      </c>
      <c r="Q191" s="14">
        <v>2019.09</v>
      </c>
      <c r="R191" s="14">
        <v>3022.98</v>
      </c>
      <c r="S191" s="14">
        <v>3250.22</v>
      </c>
      <c r="T191" s="14">
        <v>2233.61</v>
      </c>
      <c r="U191" s="14">
        <v>2366.0299999999997</v>
      </c>
      <c r="V191" s="14">
        <v>2147.87</v>
      </c>
      <c r="W191" s="14">
        <v>3740.24</v>
      </c>
      <c r="X191" s="14">
        <v>1226.6599999999999</v>
      </c>
      <c r="Y191" s="14">
        <v>3222.08</v>
      </c>
      <c r="Z191" s="14">
        <v>1269.1399999999999</v>
      </c>
      <c r="AA191" s="14">
        <v>3140.59</v>
      </c>
      <c r="AB191" s="14">
        <v>3383.67</v>
      </c>
      <c r="AC191" s="14">
        <v>1211.6300000000001</v>
      </c>
      <c r="AD191" s="14">
        <v>3252.21</v>
      </c>
      <c r="AE191" s="14">
        <v>2341.52</v>
      </c>
      <c r="AF191" s="14">
        <v>1975.07</v>
      </c>
      <c r="AG191" s="14">
        <v>4352.26</v>
      </c>
      <c r="AH191" s="14">
        <v>2700.89</v>
      </c>
      <c r="AI191" s="14">
        <v>2519.34</v>
      </c>
      <c r="AJ191" s="14">
        <v>2962.8199999999997</v>
      </c>
      <c r="AK191" s="14">
        <v>3347.29</v>
      </c>
      <c r="AL191" s="14">
        <v>2904.1000000000004</v>
      </c>
      <c r="AM191" s="14">
        <v>3507.59</v>
      </c>
      <c r="AN191" s="14">
        <v>2306.0500000000002</v>
      </c>
      <c r="AO191" s="14">
        <v>3086.82</v>
      </c>
      <c r="AP191" s="14">
        <v>3856.2599999999998</v>
      </c>
      <c r="AQ191" s="14">
        <v>4240.22</v>
      </c>
      <c r="AR191" s="14">
        <v>2234.14</v>
      </c>
      <c r="AS191" s="14">
        <v>2941.7200000000003</v>
      </c>
      <c r="AT191" s="14">
        <v>2193.17</v>
      </c>
      <c r="AU191" s="14">
        <v>3981.2799999999997</v>
      </c>
      <c r="AV191" s="14">
        <v>2372.56</v>
      </c>
      <c r="AW191" s="14">
        <v>3829.95</v>
      </c>
      <c r="AX191" s="14">
        <v>3927.2200000000003</v>
      </c>
      <c r="AY191" s="14">
        <v>3438.74</v>
      </c>
    </row>
    <row r="192" spans="1:51" x14ac:dyDescent="0.2">
      <c r="A192" s="12" t="s">
        <v>195</v>
      </c>
      <c r="B192" s="13" t="str">
        <f t="shared" si="18"/>
        <v>8740-05310</v>
      </c>
      <c r="C192" s="13" t="str">
        <f t="shared" si="19"/>
        <v>8740</v>
      </c>
      <c r="D192" s="14">
        <v>35.96</v>
      </c>
      <c r="E192" s="14">
        <v>35.96</v>
      </c>
      <c r="F192" s="14">
        <v>35.96</v>
      </c>
      <c r="G192" s="14">
        <v>36.06</v>
      </c>
      <c r="H192" s="14">
        <v>36.06</v>
      </c>
      <c r="I192" s="14">
        <v>32.950000000000003</v>
      </c>
      <c r="J192" s="14">
        <v>5.31</v>
      </c>
      <c r="K192" s="14">
        <v>53.03</v>
      </c>
      <c r="L192" s="14">
        <v>6.93</v>
      </c>
      <c r="M192" s="14">
        <v>53.15</v>
      </c>
      <c r="N192" s="14">
        <v>6.8100000000000005</v>
      </c>
      <c r="O192" s="14">
        <v>56.69</v>
      </c>
      <c r="P192" s="14">
        <v>29.1</v>
      </c>
      <c r="Q192" s="14">
        <v>29.05</v>
      </c>
      <c r="R192" s="14">
        <v>29.05</v>
      </c>
      <c r="S192" s="14">
        <v>30.73</v>
      </c>
      <c r="T192" s="14">
        <v>6.78</v>
      </c>
      <c r="U192" s="14">
        <v>29.05</v>
      </c>
      <c r="V192" s="14">
        <v>52.93</v>
      </c>
      <c r="W192" s="14">
        <v>30.84</v>
      </c>
      <c r="X192" s="14">
        <v>30.71</v>
      </c>
      <c r="Y192" s="14">
        <v>29.05</v>
      </c>
      <c r="Z192" s="14">
        <v>29.17</v>
      </c>
      <c r="AA192" s="14">
        <v>29.18</v>
      </c>
      <c r="AB192" s="14">
        <v>29.15</v>
      </c>
      <c r="AC192" s="14">
        <v>6.84</v>
      </c>
      <c r="AD192" s="14">
        <v>27.26</v>
      </c>
      <c r="AE192" s="14">
        <v>58.25</v>
      </c>
      <c r="AF192" s="14">
        <v>20.79</v>
      </c>
      <c r="AG192" s="14">
        <v>27.63</v>
      </c>
      <c r="AH192" s="14">
        <v>29.16</v>
      </c>
      <c r="AI192" s="14">
        <v>27.66</v>
      </c>
      <c r="AJ192" s="14">
        <v>20.7</v>
      </c>
      <c r="AK192" s="14">
        <v>36.25</v>
      </c>
      <c r="AL192" s="14">
        <v>7.02</v>
      </c>
      <c r="AM192" s="14">
        <v>50.08</v>
      </c>
      <c r="AN192" s="14">
        <v>27.7</v>
      </c>
      <c r="AO192" s="14">
        <v>29.28</v>
      </c>
      <c r="AP192" s="14">
        <v>29.28</v>
      </c>
      <c r="AQ192" s="14">
        <v>6.95</v>
      </c>
      <c r="AR192" s="14">
        <v>49.99</v>
      </c>
      <c r="AS192" s="14">
        <v>29.25</v>
      </c>
      <c r="AT192" s="14">
        <v>27.94</v>
      </c>
      <c r="AU192" s="14">
        <v>29.31</v>
      </c>
      <c r="AV192" s="14">
        <v>29.42</v>
      </c>
      <c r="AW192" s="14">
        <v>27.83</v>
      </c>
      <c r="AX192" s="14">
        <v>29.53</v>
      </c>
      <c r="AY192" s="14">
        <v>28.04</v>
      </c>
    </row>
    <row r="193" spans="1:51" x14ac:dyDescent="0.2">
      <c r="A193" s="12" t="s">
        <v>196</v>
      </c>
      <c r="B193" s="13" t="str">
        <f t="shared" si="18"/>
        <v>9110-05312</v>
      </c>
      <c r="C193" s="13" t="str">
        <f t="shared" si="19"/>
        <v>9110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12.95</v>
      </c>
      <c r="S193" s="14">
        <v>0</v>
      </c>
      <c r="T193" s="14">
        <v>0</v>
      </c>
      <c r="U193" s="14">
        <v>0</v>
      </c>
      <c r="V193" s="14">
        <v>23.95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0</v>
      </c>
      <c r="AY193" s="14">
        <v>0</v>
      </c>
    </row>
    <row r="194" spans="1:51" x14ac:dyDescent="0.2">
      <c r="A194" s="12" t="s">
        <v>197</v>
      </c>
      <c r="B194" s="13" t="str">
        <f t="shared" si="18"/>
        <v>8700-05312</v>
      </c>
      <c r="C194" s="13" t="str">
        <f t="shared" si="19"/>
        <v>8700</v>
      </c>
      <c r="D194" s="14">
        <v>733.22</v>
      </c>
      <c r="E194" s="14">
        <v>403.38</v>
      </c>
      <c r="F194" s="14">
        <v>334.9</v>
      </c>
      <c r="G194" s="14">
        <v>286.83999999999997</v>
      </c>
      <c r="H194" s="14">
        <v>465.45</v>
      </c>
      <c r="I194" s="14">
        <v>368.82</v>
      </c>
      <c r="J194" s="14">
        <v>415.18</v>
      </c>
      <c r="K194" s="14">
        <v>391.16999999999996</v>
      </c>
      <c r="L194" s="14">
        <v>482.77</v>
      </c>
      <c r="M194" s="14">
        <v>355.15</v>
      </c>
      <c r="N194" s="14">
        <v>429.68</v>
      </c>
      <c r="O194" s="14">
        <v>438.16</v>
      </c>
      <c r="P194" s="14">
        <v>435.49</v>
      </c>
      <c r="Q194" s="14">
        <v>400.02</v>
      </c>
      <c r="R194" s="14">
        <v>357.82</v>
      </c>
      <c r="S194" s="14">
        <v>278.38</v>
      </c>
      <c r="T194" s="14">
        <v>432.05</v>
      </c>
      <c r="U194" s="14">
        <v>814.4</v>
      </c>
      <c r="V194" s="14">
        <v>331.73</v>
      </c>
      <c r="W194" s="14">
        <v>351.36</v>
      </c>
      <c r="X194" s="14">
        <v>428.18</v>
      </c>
      <c r="Y194" s="14">
        <v>367.77</v>
      </c>
      <c r="Z194" s="14">
        <v>359.09</v>
      </c>
      <c r="AA194" s="14">
        <v>295.86</v>
      </c>
      <c r="AB194" s="14">
        <v>379.95</v>
      </c>
      <c r="AC194" s="14">
        <v>329.62</v>
      </c>
      <c r="AD194" s="14">
        <v>283.62</v>
      </c>
      <c r="AE194" s="14">
        <v>262.66000000000003</v>
      </c>
      <c r="AF194" s="14">
        <v>323.27999999999997</v>
      </c>
      <c r="AG194" s="14">
        <v>347.41</v>
      </c>
      <c r="AH194" s="14">
        <v>330.78</v>
      </c>
      <c r="AI194" s="14">
        <v>344.65</v>
      </c>
      <c r="AJ194" s="14">
        <v>303.13</v>
      </c>
      <c r="AK194" s="14">
        <v>288.36</v>
      </c>
      <c r="AL194" s="14">
        <v>310.38</v>
      </c>
      <c r="AM194" s="14">
        <v>370.15</v>
      </c>
      <c r="AN194" s="14">
        <v>304.08</v>
      </c>
      <c r="AO194" s="14">
        <v>467.74</v>
      </c>
      <c r="AP194" s="14">
        <v>303.94</v>
      </c>
      <c r="AQ194" s="14">
        <v>228.44</v>
      </c>
      <c r="AR194" s="14">
        <v>420.45</v>
      </c>
      <c r="AS194" s="14">
        <v>333.72</v>
      </c>
      <c r="AT194" s="14">
        <v>249.86</v>
      </c>
      <c r="AU194" s="14">
        <v>214.23</v>
      </c>
      <c r="AV194" s="14">
        <v>212.78</v>
      </c>
      <c r="AW194" s="14">
        <v>221.14000000000001</v>
      </c>
      <c r="AX194" s="14">
        <v>218.63</v>
      </c>
      <c r="AY194" s="14">
        <v>275.58</v>
      </c>
    </row>
    <row r="195" spans="1:51" x14ac:dyDescent="0.2">
      <c r="A195" s="12" t="s">
        <v>198</v>
      </c>
      <c r="B195" s="13" t="str">
        <f t="shared" si="18"/>
        <v>8700-05314</v>
      </c>
      <c r="C195" s="13" t="str">
        <f t="shared" si="19"/>
        <v>8700</v>
      </c>
      <c r="D195" s="14">
        <v>213.61</v>
      </c>
      <c r="E195" s="14">
        <v>130.87</v>
      </c>
      <c r="F195" s="14">
        <v>130.87</v>
      </c>
      <c r="G195" s="14">
        <v>129.93</v>
      </c>
      <c r="H195" s="14">
        <v>131.72</v>
      </c>
      <c r="I195" s="14">
        <v>131.41</v>
      </c>
      <c r="J195" s="14">
        <v>130.99</v>
      </c>
      <c r="K195" s="14">
        <v>130.1</v>
      </c>
      <c r="L195" s="14">
        <v>130.69999999999999</v>
      </c>
      <c r="M195" s="14">
        <v>130.31</v>
      </c>
      <c r="N195" s="14">
        <v>129.19999999999999</v>
      </c>
      <c r="O195" s="14">
        <v>129.6</v>
      </c>
      <c r="P195" s="14">
        <v>163.53</v>
      </c>
      <c r="Q195" s="14">
        <v>162.31</v>
      </c>
      <c r="R195" s="14">
        <v>150.54</v>
      </c>
      <c r="S195" s="14">
        <v>128.91</v>
      </c>
      <c r="T195" s="14">
        <v>132.81</v>
      </c>
      <c r="U195" s="14">
        <v>129.51</v>
      </c>
      <c r="V195" s="14">
        <v>147.37</v>
      </c>
      <c r="W195" s="14">
        <v>129.59</v>
      </c>
      <c r="X195" s="14">
        <v>129.30000000000001</v>
      </c>
      <c r="Y195" s="14">
        <v>168.31</v>
      </c>
      <c r="Z195" s="14">
        <v>189.33</v>
      </c>
      <c r="AA195" s="14">
        <v>184.89</v>
      </c>
      <c r="AB195" s="14">
        <v>188.41</v>
      </c>
      <c r="AC195" s="14">
        <v>182.3</v>
      </c>
      <c r="AD195" s="14">
        <v>185.29</v>
      </c>
      <c r="AE195" s="14">
        <v>183.53</v>
      </c>
      <c r="AF195" s="14">
        <v>185.38</v>
      </c>
      <c r="AG195" s="14">
        <v>189.09</v>
      </c>
      <c r="AH195" s="14">
        <v>190.88</v>
      </c>
      <c r="AI195" s="14">
        <v>193.32</v>
      </c>
      <c r="AJ195" s="14">
        <v>194.13</v>
      </c>
      <c r="AK195" s="14">
        <v>163.47999999999999</v>
      </c>
      <c r="AL195" s="14">
        <v>164.51</v>
      </c>
      <c r="AM195" s="14">
        <v>198.74</v>
      </c>
      <c r="AN195" s="14">
        <v>193.02</v>
      </c>
      <c r="AO195" s="14">
        <v>227.53</v>
      </c>
      <c r="AP195" s="14">
        <v>186.19</v>
      </c>
      <c r="AQ195" s="14">
        <v>180.75</v>
      </c>
      <c r="AR195" s="14">
        <v>196.49</v>
      </c>
      <c r="AS195" s="14">
        <v>184.22</v>
      </c>
      <c r="AT195" s="14">
        <v>187.94</v>
      </c>
      <c r="AU195" s="14">
        <v>180.6</v>
      </c>
      <c r="AV195" s="14">
        <v>184.91</v>
      </c>
      <c r="AW195" s="14">
        <v>175.28</v>
      </c>
      <c r="AX195" s="14">
        <v>181.6</v>
      </c>
      <c r="AY195" s="14">
        <v>179.69</v>
      </c>
    </row>
    <row r="196" spans="1:51" x14ac:dyDescent="0.2">
      <c r="A196" s="12" t="s">
        <v>199</v>
      </c>
      <c r="B196" s="13" t="str">
        <f t="shared" si="18"/>
        <v>8700-05316</v>
      </c>
      <c r="C196" s="13" t="str">
        <f t="shared" si="19"/>
        <v>8700</v>
      </c>
      <c r="D196" s="14">
        <v>1827.42</v>
      </c>
      <c r="E196" s="14">
        <v>0</v>
      </c>
      <c r="F196" s="14">
        <v>168.38</v>
      </c>
      <c r="G196" s="14">
        <v>718.7</v>
      </c>
      <c r="H196" s="14">
        <v>0</v>
      </c>
      <c r="I196" s="14">
        <v>1608.65</v>
      </c>
      <c r="J196" s="14">
        <v>692.86</v>
      </c>
      <c r="K196" s="14">
        <v>0</v>
      </c>
      <c r="L196" s="14">
        <v>8149.22</v>
      </c>
      <c r="M196" s="14">
        <v>4682.09</v>
      </c>
      <c r="N196" s="14">
        <v>4379.1099999999997</v>
      </c>
      <c r="O196" s="14">
        <v>-948.7</v>
      </c>
      <c r="P196" s="14">
        <v>9179.8799999999992</v>
      </c>
      <c r="Q196" s="14">
        <v>63.28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6135.18</v>
      </c>
      <c r="X196" s="14">
        <v>844.83</v>
      </c>
      <c r="Y196" s="14">
        <v>0</v>
      </c>
      <c r="Z196" s="14">
        <v>0</v>
      </c>
      <c r="AA196" s="14">
        <v>127.5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0</v>
      </c>
    </row>
    <row r="197" spans="1:51" x14ac:dyDescent="0.2">
      <c r="A197" s="12" t="s">
        <v>200</v>
      </c>
      <c r="B197" s="13" t="str">
        <f t="shared" si="18"/>
        <v>9030-05316</v>
      </c>
      <c r="C197" s="13" t="str">
        <f t="shared" si="19"/>
        <v>9030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19.989999999999998</v>
      </c>
    </row>
    <row r="198" spans="1:51" x14ac:dyDescent="0.2">
      <c r="A198" s="12" t="s">
        <v>201</v>
      </c>
      <c r="B198" s="13" t="str">
        <f t="shared" si="18"/>
        <v>8700-05317</v>
      </c>
      <c r="C198" s="13" t="str">
        <f t="shared" si="19"/>
        <v>8700</v>
      </c>
      <c r="D198" s="14">
        <v>9716.1</v>
      </c>
      <c r="E198" s="14">
        <v>4657.13</v>
      </c>
      <c r="F198" s="14">
        <v>5614.44</v>
      </c>
      <c r="G198" s="14">
        <v>4142.67</v>
      </c>
      <c r="H198" s="14">
        <v>0</v>
      </c>
      <c r="I198" s="14">
        <v>3590.4</v>
      </c>
      <c r="J198" s="14">
        <v>6059.34</v>
      </c>
      <c r="K198" s="14">
        <v>3899.96</v>
      </c>
      <c r="L198" s="14">
        <v>4364.5</v>
      </c>
      <c r="M198" s="14">
        <v>14122.39</v>
      </c>
      <c r="N198" s="14">
        <v>0</v>
      </c>
      <c r="O198" s="14">
        <v>8656.34</v>
      </c>
      <c r="P198" s="14">
        <v>0</v>
      </c>
      <c r="Q198" s="14">
        <v>5571.02</v>
      </c>
      <c r="R198" s="14">
        <v>1467.95</v>
      </c>
      <c r="S198" s="14">
        <v>4320.8500000000004</v>
      </c>
      <c r="T198" s="14">
        <v>5029.91</v>
      </c>
      <c r="U198" s="14">
        <v>3625.94</v>
      </c>
      <c r="V198" s="14">
        <v>5599.42</v>
      </c>
      <c r="W198" s="14">
        <v>376.23</v>
      </c>
      <c r="X198" s="14">
        <v>4706.96</v>
      </c>
      <c r="Y198" s="14">
        <v>4987.49</v>
      </c>
      <c r="Z198" s="14">
        <v>2128.4899999999998</v>
      </c>
      <c r="AA198" s="14">
        <v>20324.580000000002</v>
      </c>
      <c r="AB198" s="14">
        <v>5365.41</v>
      </c>
      <c r="AC198" s="14">
        <v>0</v>
      </c>
      <c r="AD198" s="14">
        <v>10906.26</v>
      </c>
      <c r="AE198" s="14">
        <v>4224.43</v>
      </c>
      <c r="AF198" s="14">
        <v>0</v>
      </c>
      <c r="AG198" s="14">
        <v>5857.1</v>
      </c>
      <c r="AH198" s="14">
        <v>0</v>
      </c>
      <c r="AI198" s="14">
        <v>15079.08</v>
      </c>
      <c r="AJ198" s="14">
        <v>1974.66</v>
      </c>
      <c r="AK198" s="14">
        <v>10329.66</v>
      </c>
      <c r="AL198" s="14">
        <v>3801.17</v>
      </c>
      <c r="AM198" s="14">
        <v>4185.09</v>
      </c>
      <c r="AN198" s="14">
        <v>0</v>
      </c>
      <c r="AO198" s="14">
        <v>0</v>
      </c>
      <c r="AP198" s="14">
        <v>12296.75</v>
      </c>
      <c r="AQ198" s="14">
        <v>5104.5600000000004</v>
      </c>
      <c r="AR198" s="14">
        <v>7347.39</v>
      </c>
      <c r="AS198" s="14">
        <v>0</v>
      </c>
      <c r="AT198" s="14">
        <v>6455.61</v>
      </c>
      <c r="AU198" s="14">
        <v>8015.32</v>
      </c>
      <c r="AV198" s="14">
        <v>0</v>
      </c>
      <c r="AW198" s="14">
        <v>7785.69</v>
      </c>
      <c r="AX198" s="14">
        <v>12908.87</v>
      </c>
      <c r="AY198" s="14">
        <v>3842.52</v>
      </c>
    </row>
    <row r="199" spans="1:51" x14ac:dyDescent="0.2">
      <c r="A199" s="12" t="s">
        <v>202</v>
      </c>
      <c r="B199" s="13" t="str">
        <f t="shared" si="18"/>
        <v>8700-05323</v>
      </c>
      <c r="C199" s="13" t="str">
        <f t="shared" si="19"/>
        <v>8700</v>
      </c>
      <c r="D199" s="14">
        <v>5503.71</v>
      </c>
      <c r="E199" s="14">
        <v>5374.13</v>
      </c>
      <c r="F199" s="14">
        <v>5231.47</v>
      </c>
      <c r="G199" s="14">
        <v>9715.86</v>
      </c>
      <c r="H199" s="14">
        <v>2905.83</v>
      </c>
      <c r="I199" s="14">
        <v>2673.54</v>
      </c>
      <c r="J199" s="14">
        <v>2722.94</v>
      </c>
      <c r="K199" s="14">
        <v>2643.3199999999997</v>
      </c>
      <c r="L199" s="14">
        <v>2967.43</v>
      </c>
      <c r="M199" s="14">
        <v>1378.37</v>
      </c>
      <c r="N199" s="14">
        <v>1491.1399999999999</v>
      </c>
      <c r="O199" s="14">
        <v>1367.31</v>
      </c>
      <c r="P199" s="14">
        <v>2945.4399999999996</v>
      </c>
      <c r="Q199" s="14">
        <v>2900.84</v>
      </c>
      <c r="R199" s="14">
        <v>2943.9</v>
      </c>
      <c r="S199" s="14">
        <v>3167.38</v>
      </c>
      <c r="T199" s="14">
        <v>4333.21</v>
      </c>
      <c r="U199" s="14">
        <v>4328.8900000000003</v>
      </c>
      <c r="V199" s="14">
        <v>4347.87</v>
      </c>
      <c r="W199" s="14">
        <v>4428.95</v>
      </c>
      <c r="X199" s="14">
        <v>4604.03</v>
      </c>
      <c r="Y199" s="14">
        <v>5461.68</v>
      </c>
      <c r="Z199" s="14">
        <v>5470.71</v>
      </c>
      <c r="AA199" s="14">
        <v>5379.35</v>
      </c>
      <c r="AB199" s="14">
        <v>6806.32</v>
      </c>
      <c r="AC199" s="14">
        <v>5444.55</v>
      </c>
      <c r="AD199" s="14">
        <v>6812.9</v>
      </c>
      <c r="AE199" s="14">
        <v>6377.92</v>
      </c>
      <c r="AF199" s="14">
        <v>6320.6</v>
      </c>
      <c r="AG199" s="14">
        <v>6211.4800000000005</v>
      </c>
      <c r="AH199" s="14">
        <v>6358.64</v>
      </c>
      <c r="AI199" s="14">
        <v>2104.6</v>
      </c>
      <c r="AJ199" s="14">
        <v>5905.93</v>
      </c>
      <c r="AK199" s="14">
        <v>7201.2599999999993</v>
      </c>
      <c r="AL199" s="14">
        <v>6239.8</v>
      </c>
      <c r="AM199" s="14">
        <v>6274.16</v>
      </c>
      <c r="AN199" s="14">
        <v>5954.7199999999993</v>
      </c>
      <c r="AO199" s="14">
        <v>7814.68</v>
      </c>
      <c r="AP199" s="14">
        <v>9016.8700000000008</v>
      </c>
      <c r="AQ199" s="14">
        <v>9803.14</v>
      </c>
      <c r="AR199" s="14">
        <v>8174.39</v>
      </c>
      <c r="AS199" s="14">
        <v>8150.82</v>
      </c>
      <c r="AT199" s="14">
        <v>8228.1299999999992</v>
      </c>
      <c r="AU199" s="14">
        <v>4761.0200000000004</v>
      </c>
      <c r="AV199" s="14">
        <v>11395.66</v>
      </c>
      <c r="AW199" s="14">
        <v>7540.33</v>
      </c>
      <c r="AX199" s="14">
        <v>8285.4599999999991</v>
      </c>
      <c r="AY199" s="14">
        <v>8502.33</v>
      </c>
    </row>
    <row r="200" spans="1:51" x14ac:dyDescent="0.2">
      <c r="A200" s="12" t="s">
        <v>203</v>
      </c>
      <c r="B200" s="13" t="str">
        <f t="shared" si="18"/>
        <v>8750-05323</v>
      </c>
      <c r="C200" s="13" t="str">
        <f t="shared" si="19"/>
        <v>8750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45.65</v>
      </c>
      <c r="AH200" s="14">
        <v>0</v>
      </c>
      <c r="AI200" s="14">
        <v>0</v>
      </c>
      <c r="AJ200" s="14">
        <v>46.78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</row>
    <row r="201" spans="1:51" x14ac:dyDescent="0.2">
      <c r="A201" s="12" t="s">
        <v>204</v>
      </c>
      <c r="B201" s="13" t="str">
        <f t="shared" si="18"/>
        <v>8760-05323</v>
      </c>
      <c r="C201" s="13" t="str">
        <f t="shared" si="19"/>
        <v>8760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47.46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</row>
    <row r="202" spans="1:51" x14ac:dyDescent="0.2">
      <c r="A202" s="12" t="s">
        <v>205</v>
      </c>
      <c r="B202" s="13" t="str">
        <f t="shared" si="18"/>
        <v>8700-05331</v>
      </c>
      <c r="C202" s="13" t="str">
        <f t="shared" si="19"/>
        <v>8700</v>
      </c>
      <c r="D202" s="14">
        <v>16304.2</v>
      </c>
      <c r="E202" s="14">
        <v>18831.04</v>
      </c>
      <c r="F202" s="14">
        <v>16556</v>
      </c>
      <c r="G202" s="14">
        <v>16490.21</v>
      </c>
      <c r="H202" s="14">
        <v>17772.349999999999</v>
      </c>
      <c r="I202" s="14">
        <v>16368.34</v>
      </c>
      <c r="J202" s="14">
        <v>13996.72</v>
      </c>
      <c r="K202" s="14">
        <v>17259.41</v>
      </c>
      <c r="L202" s="14">
        <v>17123.449999999997</v>
      </c>
      <c r="M202" s="14">
        <v>16052.04</v>
      </c>
      <c r="N202" s="14">
        <v>15747.970000000001</v>
      </c>
      <c r="O202" s="14">
        <v>16803.829999999998</v>
      </c>
      <c r="P202" s="14">
        <v>16222.26</v>
      </c>
      <c r="Q202" s="14">
        <v>14222.53</v>
      </c>
      <c r="R202" s="14">
        <v>17909.060000000001</v>
      </c>
      <c r="S202" s="14">
        <v>16412.509999999998</v>
      </c>
      <c r="T202" s="14">
        <v>13594.76</v>
      </c>
      <c r="U202" s="14">
        <v>14217.06</v>
      </c>
      <c r="V202" s="14">
        <v>15782.69</v>
      </c>
      <c r="W202" s="14">
        <v>19045.550000000003</v>
      </c>
      <c r="X202" s="14">
        <v>16804.910000000003</v>
      </c>
      <c r="Y202" s="14">
        <v>17047.22</v>
      </c>
      <c r="Z202" s="14">
        <v>16445.7</v>
      </c>
      <c r="AA202" s="14">
        <v>17925.38</v>
      </c>
      <c r="AB202" s="14">
        <v>15359.81</v>
      </c>
      <c r="AC202" s="14">
        <v>21271.95</v>
      </c>
      <c r="AD202" s="14">
        <v>13104.74</v>
      </c>
      <c r="AE202" s="14">
        <v>15369.34</v>
      </c>
      <c r="AF202" s="14">
        <v>14376.64</v>
      </c>
      <c r="AG202" s="14">
        <v>12462.27</v>
      </c>
      <c r="AH202" s="14">
        <v>13105.51</v>
      </c>
      <c r="AI202" s="14">
        <v>13463.869999999999</v>
      </c>
      <c r="AJ202" s="14">
        <v>13422.86</v>
      </c>
      <c r="AK202" s="14">
        <v>14204.089999999998</v>
      </c>
      <c r="AL202" s="14">
        <v>18531.419999999998</v>
      </c>
      <c r="AM202" s="14">
        <v>11393.92</v>
      </c>
      <c r="AN202" s="14">
        <v>11825.58</v>
      </c>
      <c r="AO202" s="14">
        <v>9869.2099999999991</v>
      </c>
      <c r="AP202" s="14">
        <v>9755.74</v>
      </c>
      <c r="AQ202" s="14">
        <v>9475.58</v>
      </c>
      <c r="AR202" s="14">
        <v>9657.1299999999992</v>
      </c>
      <c r="AS202" s="14">
        <v>10476.89</v>
      </c>
      <c r="AT202" s="14">
        <v>9294.23</v>
      </c>
      <c r="AU202" s="14">
        <v>11871.849999999999</v>
      </c>
      <c r="AV202" s="14">
        <v>10267.439999999999</v>
      </c>
      <c r="AW202" s="14">
        <v>9539.91</v>
      </c>
      <c r="AX202" s="14">
        <v>12304.4</v>
      </c>
      <c r="AY202" s="14">
        <v>13916.12</v>
      </c>
    </row>
    <row r="203" spans="1:51" x14ac:dyDescent="0.2">
      <c r="A203" s="12" t="s">
        <v>206</v>
      </c>
      <c r="B203" s="13" t="str">
        <f t="shared" si="18"/>
        <v>8700-05364</v>
      </c>
      <c r="C203" s="13" t="str">
        <f t="shared" si="19"/>
        <v>8700</v>
      </c>
      <c r="D203" s="14">
        <v>69.11</v>
      </c>
      <c r="E203" s="14">
        <v>9605.86</v>
      </c>
      <c r="F203" s="14">
        <v>11098.87</v>
      </c>
      <c r="G203" s="14">
        <v>0</v>
      </c>
      <c r="H203" s="14">
        <v>14634.85</v>
      </c>
      <c r="I203" s="14">
        <v>2835.07</v>
      </c>
      <c r="J203" s="14">
        <v>14657.36</v>
      </c>
      <c r="K203" s="14">
        <v>7397.5199999999995</v>
      </c>
      <c r="L203" s="14">
        <v>7746.9699999999993</v>
      </c>
      <c r="M203" s="14">
        <v>7340.38</v>
      </c>
      <c r="N203" s="14">
        <v>5534.52</v>
      </c>
      <c r="O203" s="14">
        <v>9273.6</v>
      </c>
      <c r="P203" s="14">
        <v>5061.3899999999994</v>
      </c>
      <c r="Q203" s="14">
        <v>7704.31</v>
      </c>
      <c r="R203" s="14">
        <v>7585.6900000000005</v>
      </c>
      <c r="S203" s="14">
        <v>7374.9299999999994</v>
      </c>
      <c r="T203" s="14">
        <v>3206.95</v>
      </c>
      <c r="U203" s="14">
        <v>7804.6399999999994</v>
      </c>
      <c r="V203" s="14">
        <v>9788.7899999999991</v>
      </c>
      <c r="W203" s="14">
        <v>11250.55</v>
      </c>
      <c r="X203" s="14">
        <v>4312.45</v>
      </c>
      <c r="Y203" s="14">
        <v>6321.4000000000005</v>
      </c>
      <c r="Z203" s="14">
        <v>5340.369999999999</v>
      </c>
      <c r="AA203" s="14">
        <v>6876.5300000000007</v>
      </c>
      <c r="AB203" s="14">
        <v>8571</v>
      </c>
      <c r="AC203" s="14">
        <v>8955.94</v>
      </c>
      <c r="AD203" s="14">
        <v>2888.2200000000003</v>
      </c>
      <c r="AE203" s="14">
        <v>7322.07</v>
      </c>
      <c r="AF203" s="14">
        <v>7501.75</v>
      </c>
      <c r="AG203" s="14">
        <v>7274.5599999999995</v>
      </c>
      <c r="AH203" s="14">
        <v>5101.8599999999997</v>
      </c>
      <c r="AI203" s="14">
        <v>4795.8799999999992</v>
      </c>
      <c r="AJ203" s="14">
        <v>4745.1399999999994</v>
      </c>
      <c r="AK203" s="14">
        <v>2682.6300000000006</v>
      </c>
      <c r="AL203" s="14">
        <v>6319.5000000000018</v>
      </c>
      <c r="AM203" s="14">
        <v>4790.07</v>
      </c>
      <c r="AN203" s="14">
        <v>0</v>
      </c>
      <c r="AO203" s="14">
        <v>8969.4399999999987</v>
      </c>
      <c r="AP203" s="14">
        <v>0</v>
      </c>
      <c r="AQ203" s="14">
        <v>10040.07</v>
      </c>
      <c r="AR203" s="14">
        <v>98.18</v>
      </c>
      <c r="AS203" s="14">
        <v>4026.67</v>
      </c>
      <c r="AT203" s="14">
        <v>3219.6200000000003</v>
      </c>
      <c r="AU203" s="14">
        <v>6323.06</v>
      </c>
      <c r="AV203" s="14">
        <v>2369.9900000000002</v>
      </c>
      <c r="AW203" s="14">
        <v>14158.490000000002</v>
      </c>
      <c r="AX203" s="14">
        <v>5689.22</v>
      </c>
      <c r="AY203" s="14">
        <v>7709.68</v>
      </c>
    </row>
    <row r="204" spans="1:51" x14ac:dyDescent="0.2">
      <c r="A204" s="12" t="s">
        <v>207</v>
      </c>
      <c r="B204" s="13" t="str">
        <f t="shared" si="18"/>
        <v>8700-05376</v>
      </c>
      <c r="C204" s="13" t="str">
        <f t="shared" si="19"/>
        <v>8700</v>
      </c>
      <c r="D204" s="14">
        <v>-2262.27</v>
      </c>
      <c r="E204" s="14">
        <v>15884.430000000002</v>
      </c>
      <c r="F204" s="14">
        <v>18408.09</v>
      </c>
      <c r="G204" s="14">
        <v>9363.0700000000015</v>
      </c>
      <c r="H204" s="14">
        <v>26802.93</v>
      </c>
      <c r="I204" s="14">
        <v>5039.7299999999996</v>
      </c>
      <c r="J204" s="14">
        <v>35616.230000000003</v>
      </c>
      <c r="K204" s="14">
        <v>14622.619999999999</v>
      </c>
      <c r="L204" s="14">
        <v>13757.220000000001</v>
      </c>
      <c r="M204" s="14">
        <v>11287.68</v>
      </c>
      <c r="N204" s="14">
        <v>10427.959999999999</v>
      </c>
      <c r="O204" s="14">
        <v>12940.75</v>
      </c>
      <c r="P204" s="14">
        <v>4823.9000000000005</v>
      </c>
      <c r="Q204" s="14">
        <v>25426.68</v>
      </c>
      <c r="R204" s="14">
        <v>11901.970000000001</v>
      </c>
      <c r="S204" s="14">
        <v>24081.06</v>
      </c>
      <c r="T204" s="14">
        <v>5024.99</v>
      </c>
      <c r="U204" s="14">
        <v>15820.04</v>
      </c>
      <c r="V204" s="14">
        <v>21535.27</v>
      </c>
      <c r="W204" s="14">
        <v>22373.14</v>
      </c>
      <c r="X204" s="14">
        <v>6904.06</v>
      </c>
      <c r="Y204" s="14">
        <v>17170.64</v>
      </c>
      <c r="Z204" s="14">
        <v>14321.5</v>
      </c>
      <c r="AA204" s="14">
        <v>8658.17</v>
      </c>
      <c r="AB204" s="14">
        <v>22805.75</v>
      </c>
      <c r="AC204" s="14">
        <v>17088.16</v>
      </c>
      <c r="AD204" s="14">
        <v>7164.19</v>
      </c>
      <c r="AE204" s="14">
        <v>26853.010000000002</v>
      </c>
      <c r="AF204" s="14">
        <v>21018.16</v>
      </c>
      <c r="AG204" s="14">
        <v>12049.7</v>
      </c>
      <c r="AH204" s="14">
        <v>14134.920000000002</v>
      </c>
      <c r="AI204" s="14">
        <v>10836.6</v>
      </c>
      <c r="AJ204" s="14">
        <v>12212.23</v>
      </c>
      <c r="AK204" s="14">
        <v>5697.33</v>
      </c>
      <c r="AL204" s="14">
        <v>11739.69</v>
      </c>
      <c r="AM204" s="14">
        <v>13678.22</v>
      </c>
      <c r="AN204" s="14">
        <v>4805.58</v>
      </c>
      <c r="AO204" s="14">
        <v>24291.379999999997</v>
      </c>
      <c r="AP204" s="14">
        <v>4474.6100000000006</v>
      </c>
      <c r="AQ204" s="14">
        <v>22806.55</v>
      </c>
      <c r="AR204" s="14">
        <v>3226.18</v>
      </c>
      <c r="AS204" s="14">
        <v>3905.46</v>
      </c>
      <c r="AT204" s="14">
        <v>6741.32</v>
      </c>
      <c r="AU204" s="14">
        <v>7147.0199999999995</v>
      </c>
      <c r="AV204" s="14">
        <v>4591.24</v>
      </c>
      <c r="AW204" s="14">
        <v>15802.2</v>
      </c>
      <c r="AX204" s="14">
        <v>5323.83</v>
      </c>
      <c r="AY204" s="14">
        <v>10971.18</v>
      </c>
    </row>
    <row r="205" spans="1:51" x14ac:dyDescent="0.2">
      <c r="A205" s="12" t="s">
        <v>208</v>
      </c>
      <c r="B205" s="13" t="str">
        <f t="shared" si="18"/>
        <v>9210-05377</v>
      </c>
      <c r="C205" s="13" t="str">
        <f t="shared" si="19"/>
        <v>9210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21.84</v>
      </c>
      <c r="AV205" s="14">
        <v>0</v>
      </c>
      <c r="AW205" s="14">
        <v>0</v>
      </c>
      <c r="AX205" s="14">
        <v>0</v>
      </c>
      <c r="AY205" s="14">
        <v>0</v>
      </c>
    </row>
    <row r="206" spans="1:51" x14ac:dyDescent="0.2">
      <c r="A206" s="12" t="s">
        <v>209</v>
      </c>
      <c r="B206" s="13" t="str">
        <f t="shared" si="18"/>
        <v>9110-05377</v>
      </c>
      <c r="C206" s="13" t="str">
        <f t="shared" si="19"/>
        <v>9110</v>
      </c>
      <c r="D206" s="14">
        <v>0</v>
      </c>
      <c r="E206" s="14">
        <v>0</v>
      </c>
      <c r="F206" s="14">
        <v>52.99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70.38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19.37</v>
      </c>
      <c r="AY206" s="14">
        <v>0</v>
      </c>
    </row>
    <row r="207" spans="1:51" x14ac:dyDescent="0.2">
      <c r="A207" s="12" t="s">
        <v>210</v>
      </c>
      <c r="B207" s="13" t="str">
        <f t="shared" si="18"/>
        <v>8700-05377</v>
      </c>
      <c r="C207" s="13" t="str">
        <f t="shared" si="19"/>
        <v>8700</v>
      </c>
      <c r="D207" s="14">
        <v>1302.3200000000002</v>
      </c>
      <c r="E207" s="14">
        <v>1440.6299999999999</v>
      </c>
      <c r="F207" s="14">
        <v>527.85</v>
      </c>
      <c r="G207" s="14">
        <v>360.31</v>
      </c>
      <c r="H207" s="14">
        <v>221.82</v>
      </c>
      <c r="I207" s="14">
        <v>125.64</v>
      </c>
      <c r="J207" s="14">
        <v>441.43</v>
      </c>
      <c r="K207" s="14">
        <v>355.36</v>
      </c>
      <c r="L207" s="14">
        <v>199.42000000000002</v>
      </c>
      <c r="M207" s="14">
        <v>1176.3899999999999</v>
      </c>
      <c r="N207" s="14">
        <v>899.05000000000007</v>
      </c>
      <c r="O207" s="14">
        <v>757.1</v>
      </c>
      <c r="P207" s="14">
        <v>505.31000000000006</v>
      </c>
      <c r="Q207" s="14">
        <v>773.31999999999994</v>
      </c>
      <c r="R207" s="14">
        <v>882.35</v>
      </c>
      <c r="S207" s="14">
        <v>804.19</v>
      </c>
      <c r="T207" s="14">
        <v>576.87</v>
      </c>
      <c r="U207" s="14">
        <v>1113.44</v>
      </c>
      <c r="V207" s="14">
        <v>6210.26</v>
      </c>
      <c r="W207" s="14">
        <v>949.8</v>
      </c>
      <c r="X207" s="14">
        <v>7009.54</v>
      </c>
      <c r="Y207" s="14">
        <v>1203.31</v>
      </c>
      <c r="Z207" s="14">
        <v>218.44</v>
      </c>
      <c r="AA207" s="14">
        <v>1487.1299999999999</v>
      </c>
      <c r="AB207" s="14">
        <v>1051.8900000000001</v>
      </c>
      <c r="AC207" s="14">
        <v>3460.16</v>
      </c>
      <c r="AD207" s="14">
        <v>522.63</v>
      </c>
      <c r="AE207" s="14">
        <v>1070.5700000000002</v>
      </c>
      <c r="AF207" s="14">
        <v>1239.19</v>
      </c>
      <c r="AG207" s="14">
        <v>3172.3799999999997</v>
      </c>
      <c r="AH207" s="14">
        <v>791.9</v>
      </c>
      <c r="AI207" s="14">
        <v>73.180000000000007</v>
      </c>
      <c r="AJ207" s="14">
        <v>304.14</v>
      </c>
      <c r="AK207" s="14">
        <v>96.67</v>
      </c>
      <c r="AL207" s="14">
        <v>825.37</v>
      </c>
      <c r="AM207" s="14">
        <v>2323.31</v>
      </c>
      <c r="AN207" s="14">
        <v>293.38</v>
      </c>
      <c r="AO207" s="14">
        <v>1459.53</v>
      </c>
      <c r="AP207" s="14">
        <v>490.11</v>
      </c>
      <c r="AQ207" s="14">
        <v>1034.93</v>
      </c>
      <c r="AR207" s="14">
        <v>308.49</v>
      </c>
      <c r="AS207" s="14">
        <v>1145.4100000000001</v>
      </c>
      <c r="AT207" s="14">
        <v>156.88</v>
      </c>
      <c r="AU207" s="14">
        <v>74.819999999999993</v>
      </c>
      <c r="AV207" s="14">
        <v>125.56</v>
      </c>
      <c r="AW207" s="14">
        <v>3738.4300000000003</v>
      </c>
      <c r="AX207" s="14">
        <v>3641.74</v>
      </c>
      <c r="AY207" s="14">
        <v>569.85</v>
      </c>
    </row>
    <row r="208" spans="1:51" x14ac:dyDescent="0.2">
      <c r="A208" s="12" t="s">
        <v>211</v>
      </c>
      <c r="B208" s="13" t="str">
        <f t="shared" si="18"/>
        <v>8750-05377</v>
      </c>
      <c r="C208" s="13" t="str">
        <f t="shared" si="19"/>
        <v>8750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39.75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</row>
    <row r="209" spans="1:51" x14ac:dyDescent="0.2">
      <c r="A209" s="12" t="s">
        <v>212</v>
      </c>
      <c r="B209" s="13" t="str">
        <f t="shared" si="18"/>
        <v>9210-05399</v>
      </c>
      <c r="C209" s="13" t="str">
        <f t="shared" si="19"/>
        <v>9210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-12.28</v>
      </c>
      <c r="AV209" s="14">
        <v>0</v>
      </c>
      <c r="AW209" s="14">
        <v>0</v>
      </c>
      <c r="AX209" s="14">
        <v>0</v>
      </c>
      <c r="AY209" s="14">
        <v>0</v>
      </c>
    </row>
    <row r="210" spans="1:51" x14ac:dyDescent="0.2">
      <c r="A210" s="12" t="s">
        <v>213</v>
      </c>
      <c r="B210" s="13" t="str">
        <f t="shared" si="18"/>
        <v>9030-05399</v>
      </c>
      <c r="C210" s="13" t="str">
        <f t="shared" si="19"/>
        <v>9030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-11.66</v>
      </c>
    </row>
    <row r="211" spans="1:51" x14ac:dyDescent="0.2">
      <c r="A211" s="12" t="s">
        <v>214</v>
      </c>
      <c r="B211" s="13" t="str">
        <f t="shared" si="18"/>
        <v>9110-05399</v>
      </c>
      <c r="C211" s="13" t="str">
        <f t="shared" si="19"/>
        <v>9110</v>
      </c>
      <c r="D211" s="14">
        <v>0</v>
      </c>
      <c r="E211" s="14">
        <v>0</v>
      </c>
      <c r="F211" s="14">
        <v>-29.4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-41.26</v>
      </c>
      <c r="P211" s="14">
        <v>0</v>
      </c>
      <c r="Q211" s="14">
        <v>0</v>
      </c>
      <c r="R211" s="14">
        <v>-7.4</v>
      </c>
      <c r="S211" s="14">
        <v>0</v>
      </c>
      <c r="T211" s="14">
        <v>0</v>
      </c>
      <c r="U211" s="14">
        <v>0</v>
      </c>
      <c r="V211" s="14">
        <v>-13.47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-11.44</v>
      </c>
      <c r="AY211" s="14">
        <v>0</v>
      </c>
    </row>
    <row r="212" spans="1:51" x14ac:dyDescent="0.2">
      <c r="A212" s="12" t="s">
        <v>215</v>
      </c>
      <c r="B212" s="13" t="str">
        <f t="shared" si="18"/>
        <v>8700-05399</v>
      </c>
      <c r="C212" s="13" t="str">
        <f t="shared" si="19"/>
        <v>8700</v>
      </c>
      <c r="D212" s="14">
        <v>-11363.779999999999</v>
      </c>
      <c r="E212" s="14">
        <v>-27585.24</v>
      </c>
      <c r="F212" s="14">
        <v>-27204.470000000005</v>
      </c>
      <c r="G212" s="14">
        <v>-16699.22</v>
      </c>
      <c r="H212" s="14">
        <v>-32276.609999999997</v>
      </c>
      <c r="I212" s="14">
        <v>-16000.53</v>
      </c>
      <c r="J212" s="14">
        <v>-38661.97</v>
      </c>
      <c r="K212" s="14">
        <v>-24737.429999999997</v>
      </c>
      <c r="L212" s="14">
        <v>-29670.52</v>
      </c>
      <c r="M212" s="14">
        <v>-25125.83</v>
      </c>
      <c r="N212" s="14">
        <v>-24538.469999999998</v>
      </c>
      <c r="O212" s="14">
        <v>-25258.180000000004</v>
      </c>
      <c r="P212" s="14">
        <v>-21835.999999999996</v>
      </c>
      <c r="Q212" s="14">
        <v>-28292.159999999996</v>
      </c>
      <c r="R212" s="14">
        <v>-23892.869999999995</v>
      </c>
      <c r="S212" s="14">
        <v>-28733.460000000006</v>
      </c>
      <c r="T212" s="14">
        <v>-14304.37</v>
      </c>
      <c r="U212" s="14">
        <v>-22347.710000000006</v>
      </c>
      <c r="V212" s="14">
        <v>-31466.560000000005</v>
      </c>
      <c r="W212" s="14">
        <v>-36026.390000000014</v>
      </c>
      <c r="X212" s="14">
        <v>-22316.660000000003</v>
      </c>
      <c r="Y212" s="14">
        <v>-26293.56</v>
      </c>
      <c r="Z212" s="14">
        <v>-22800.610000000004</v>
      </c>
      <c r="AA212" s="14">
        <v>-23191.789999999994</v>
      </c>
      <c r="AB212" s="14">
        <v>-29891.490000000005</v>
      </c>
      <c r="AC212" s="14">
        <v>-29614.469999999998</v>
      </c>
      <c r="AD212" s="14">
        <v>-15765.800000000001</v>
      </c>
      <c r="AE212" s="14">
        <v>-29991.339999999997</v>
      </c>
      <c r="AF212" s="14">
        <v>-26535.809999999998</v>
      </c>
      <c r="AG212" s="14">
        <v>-23085.200000000001</v>
      </c>
      <c r="AH212" s="14">
        <v>-20948.18</v>
      </c>
      <c r="AI212" s="14">
        <v>-18770.05</v>
      </c>
      <c r="AJ212" s="14">
        <v>-19936.309999999998</v>
      </c>
      <c r="AK212" s="14">
        <v>-15433.66</v>
      </c>
      <c r="AL212" s="14">
        <v>-24175.13</v>
      </c>
      <c r="AM212" s="14">
        <v>-21493.170000000002</v>
      </c>
      <c r="AN212" s="14">
        <v>-11427.33</v>
      </c>
      <c r="AO212" s="14">
        <v>-27603.34</v>
      </c>
      <c r="AP212" s="14">
        <v>-10569.73</v>
      </c>
      <c r="AQ212" s="14">
        <v>-26859.119999999999</v>
      </c>
      <c r="AR212" s="14">
        <v>-9122.9600000000009</v>
      </c>
      <c r="AS212" s="14">
        <v>-13068.050000000001</v>
      </c>
      <c r="AT212" s="14">
        <v>-12422.42</v>
      </c>
      <c r="AU212" s="14">
        <v>-16753.260000000002</v>
      </c>
      <c r="AV212" s="14">
        <v>-11581.829999999998</v>
      </c>
      <c r="AW212" s="14">
        <v>-27743.09</v>
      </c>
      <c r="AX212" s="14">
        <v>-18470.900000000001</v>
      </c>
      <c r="AY212" s="14">
        <v>-21610.480000000003</v>
      </c>
    </row>
    <row r="213" spans="1:51" x14ac:dyDescent="0.2">
      <c r="A213" s="12" t="s">
        <v>216</v>
      </c>
      <c r="B213" s="13" t="str">
        <f t="shared" si="18"/>
        <v>8740-05399</v>
      </c>
      <c r="C213" s="13" t="str">
        <f t="shared" si="19"/>
        <v>8740</v>
      </c>
      <c r="D213" s="14">
        <v>-20.43</v>
      </c>
      <c r="E213" s="14">
        <v>-19.95</v>
      </c>
      <c r="F213" s="14">
        <v>-19.95</v>
      </c>
      <c r="G213" s="14">
        <v>-19.09</v>
      </c>
      <c r="H213" s="14">
        <v>-18.84</v>
      </c>
      <c r="I213" s="14">
        <v>-18.350000000000001</v>
      </c>
      <c r="J213" s="14">
        <v>-2.99</v>
      </c>
      <c r="K213" s="14">
        <v>-29.95</v>
      </c>
      <c r="L213" s="14">
        <v>-4.09</v>
      </c>
      <c r="M213" s="14">
        <v>-31.1</v>
      </c>
      <c r="N213" s="14">
        <v>-4.0599999999999996</v>
      </c>
      <c r="O213" s="14">
        <v>-33.24</v>
      </c>
      <c r="P213" s="14">
        <v>-16.55</v>
      </c>
      <c r="Q213" s="14">
        <v>-16.190000000000001</v>
      </c>
      <c r="R213" s="14">
        <v>-16.600000000000001</v>
      </c>
      <c r="S213" s="14">
        <v>-16.87</v>
      </c>
      <c r="T213" s="14">
        <v>-3.85</v>
      </c>
      <c r="U213" s="14">
        <v>-15.36</v>
      </c>
      <c r="V213" s="14">
        <v>-29.77</v>
      </c>
      <c r="W213" s="14">
        <v>-17.37</v>
      </c>
      <c r="X213" s="14">
        <v>-18.2</v>
      </c>
      <c r="Y213" s="14">
        <v>-16.79</v>
      </c>
      <c r="Z213" s="14">
        <v>-17.440000000000001</v>
      </c>
      <c r="AA213" s="14">
        <v>-17.489999999999998</v>
      </c>
      <c r="AB213" s="14">
        <v>-16.84</v>
      </c>
      <c r="AC213" s="14">
        <v>-3.86</v>
      </c>
      <c r="AD213" s="14">
        <v>-15.68</v>
      </c>
      <c r="AE213" s="14">
        <v>-32.71</v>
      </c>
      <c r="AF213" s="14">
        <v>-11.83</v>
      </c>
      <c r="AG213" s="14">
        <v>-16.010000000000002</v>
      </c>
      <c r="AH213" s="14">
        <v>-16.8</v>
      </c>
      <c r="AI213" s="14">
        <v>-16.11</v>
      </c>
      <c r="AJ213" s="14">
        <v>-12.09</v>
      </c>
      <c r="AK213" s="14">
        <v>-21.13</v>
      </c>
      <c r="AL213" s="14">
        <v>-4.16</v>
      </c>
      <c r="AM213" s="14">
        <v>-29.68</v>
      </c>
      <c r="AN213" s="14">
        <v>-16.05</v>
      </c>
      <c r="AO213" s="14">
        <v>-16.71</v>
      </c>
      <c r="AP213" s="14">
        <v>-16.23</v>
      </c>
      <c r="AQ213" s="14">
        <v>-3.89</v>
      </c>
      <c r="AR213" s="14">
        <v>-28.25</v>
      </c>
      <c r="AS213" s="14">
        <v>-16.61</v>
      </c>
      <c r="AT213" s="14">
        <v>-15.75</v>
      </c>
      <c r="AU213" s="14">
        <v>-16.48</v>
      </c>
      <c r="AV213" s="14">
        <v>-16.93</v>
      </c>
      <c r="AW213" s="14">
        <v>-16.27</v>
      </c>
      <c r="AX213" s="14">
        <v>-17.43</v>
      </c>
      <c r="AY213" s="14">
        <v>-16.350000000000001</v>
      </c>
    </row>
    <row r="214" spans="1:51" x14ac:dyDescent="0.2">
      <c r="A214" s="12" t="s">
        <v>217</v>
      </c>
      <c r="B214" s="13" t="str">
        <f t="shared" si="18"/>
        <v>8750-05399</v>
      </c>
      <c r="C214" s="13" t="str">
        <f t="shared" si="19"/>
        <v>8750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-23.15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</row>
    <row r="215" spans="1:51" x14ac:dyDescent="0.2">
      <c r="A215" s="15" t="s">
        <v>218</v>
      </c>
      <c r="D215" s="16">
        <f>SUM(D191:D214)</f>
        <v>23872.640000000007</v>
      </c>
      <c r="E215" s="16">
        <f t="shared" ref="E215:AY215" si="20">SUM(E191:E214)</f>
        <v>32174.5</v>
      </c>
      <c r="F215" s="16">
        <f t="shared" si="20"/>
        <v>32714.939999999988</v>
      </c>
      <c r="G215" s="16">
        <f t="shared" si="20"/>
        <v>28715.669999999995</v>
      </c>
      <c r="H215" s="16">
        <f t="shared" si="20"/>
        <v>32422.92</v>
      </c>
      <c r="I215" s="16">
        <f t="shared" si="20"/>
        <v>19013.79</v>
      </c>
      <c r="J215" s="16">
        <f t="shared" si="20"/>
        <v>38770.909999999996</v>
      </c>
      <c r="K215" s="16">
        <f t="shared" si="20"/>
        <v>25634.750000000007</v>
      </c>
      <c r="L215" s="16">
        <f t="shared" si="20"/>
        <v>27993.909999999996</v>
      </c>
      <c r="M215" s="16">
        <f t="shared" si="20"/>
        <v>33336.79</v>
      </c>
      <c r="N215" s="16">
        <f t="shared" si="20"/>
        <v>18148.320000000007</v>
      </c>
      <c r="O215" s="16">
        <f t="shared" si="20"/>
        <v>27900.909999999989</v>
      </c>
      <c r="P215" s="16">
        <f t="shared" si="20"/>
        <v>19523.400000000001</v>
      </c>
      <c r="Q215" s="16">
        <f t="shared" si="20"/>
        <v>30964.100000000002</v>
      </c>
      <c r="R215" s="16">
        <f t="shared" si="20"/>
        <v>22347.390000000007</v>
      </c>
      <c r="S215" s="16">
        <f t="shared" si="20"/>
        <v>31098.829999999998</v>
      </c>
      <c r="T215" s="16">
        <f t="shared" si="20"/>
        <v>20263.72</v>
      </c>
      <c r="U215" s="16">
        <f t="shared" si="20"/>
        <v>27885.929999999993</v>
      </c>
      <c r="V215" s="16">
        <f t="shared" si="20"/>
        <v>34458.349999999991</v>
      </c>
      <c r="W215" s="16">
        <f t="shared" si="20"/>
        <v>32767.669999999995</v>
      </c>
      <c r="X215" s="16">
        <f t="shared" si="20"/>
        <v>24666.769999999993</v>
      </c>
      <c r="Y215" s="16">
        <f t="shared" si="20"/>
        <v>29668.599999999995</v>
      </c>
      <c r="Z215" s="16">
        <f t="shared" si="20"/>
        <v>22953.89</v>
      </c>
      <c r="AA215" s="16">
        <f t="shared" si="20"/>
        <v>41219.880000000005</v>
      </c>
      <c r="AB215" s="16">
        <f t="shared" si="20"/>
        <v>34033.03</v>
      </c>
      <c r="AC215" s="16">
        <f t="shared" si="20"/>
        <v>28332.820000000011</v>
      </c>
      <c r="AD215" s="16">
        <f t="shared" si="20"/>
        <v>29365.839999999997</v>
      </c>
      <c r="AE215" s="16">
        <f t="shared" si="20"/>
        <v>34039.250000000007</v>
      </c>
      <c r="AF215" s="16">
        <f t="shared" si="20"/>
        <v>26413.22</v>
      </c>
      <c r="AG215" s="16">
        <f t="shared" si="20"/>
        <v>28935.78</v>
      </c>
      <c r="AH215" s="16">
        <f t="shared" si="20"/>
        <v>21779.56</v>
      </c>
      <c r="AI215" s="16">
        <f t="shared" si="20"/>
        <v>30668.619999999992</v>
      </c>
      <c r="AJ215" s="16">
        <f t="shared" si="20"/>
        <v>22144.120000000006</v>
      </c>
      <c r="AK215" s="16">
        <f t="shared" si="20"/>
        <v>28592.229999999996</v>
      </c>
      <c r="AL215" s="16">
        <f t="shared" si="20"/>
        <v>26663.670000000006</v>
      </c>
      <c r="AM215" s="16">
        <f t="shared" si="20"/>
        <v>25248.48</v>
      </c>
      <c r="AN215" s="16">
        <f t="shared" si="20"/>
        <v>14266.730000000005</v>
      </c>
      <c r="AO215" s="16">
        <f t="shared" si="20"/>
        <v>28595.56</v>
      </c>
      <c r="AP215" s="16">
        <f t="shared" si="20"/>
        <v>29823.79</v>
      </c>
      <c r="AQ215" s="16">
        <f t="shared" si="20"/>
        <v>36058.179999999993</v>
      </c>
      <c r="AR215" s="16">
        <f t="shared" si="20"/>
        <v>22561.619999999995</v>
      </c>
      <c r="AS215" s="16">
        <f t="shared" si="20"/>
        <v>18109.5</v>
      </c>
      <c r="AT215" s="16">
        <f t="shared" si="20"/>
        <v>24316.53</v>
      </c>
      <c r="AU215" s="16">
        <f t="shared" si="20"/>
        <v>25838.329999999991</v>
      </c>
      <c r="AV215" s="16">
        <f t="shared" si="20"/>
        <v>19950.800000000003</v>
      </c>
      <c r="AW215" s="16">
        <f t="shared" si="20"/>
        <v>35059.890000000007</v>
      </c>
      <c r="AX215" s="16">
        <f t="shared" si="20"/>
        <v>34030.1</v>
      </c>
      <c r="AY215" s="16">
        <f t="shared" si="20"/>
        <v>27815.229999999996</v>
      </c>
    </row>
    <row r="216" spans="1:51" x14ac:dyDescent="0.2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</row>
    <row r="217" spans="1:51" x14ac:dyDescent="0.2">
      <c r="A217" s="12" t="s">
        <v>219</v>
      </c>
      <c r="B217" s="13" t="str">
        <f t="shared" ref="B217:B234" si="21">RIGHT(A217,10)</f>
        <v>8700-04001</v>
      </c>
      <c r="C217" s="13" t="str">
        <f t="shared" ref="C217:C234" si="22">LEFT(B217,4)</f>
        <v>8700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112.4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</row>
    <row r="218" spans="1:51" x14ac:dyDescent="0.2">
      <c r="A218" s="12" t="s">
        <v>220</v>
      </c>
      <c r="B218" s="13" t="str">
        <f t="shared" si="21"/>
        <v>8700-04002</v>
      </c>
      <c r="C218" s="13" t="str">
        <f t="shared" si="22"/>
        <v>8700</v>
      </c>
      <c r="D218" s="14">
        <v>-1607</v>
      </c>
      <c r="E218" s="14">
        <v>37715.75</v>
      </c>
      <c r="F218" s="14">
        <v>4.99</v>
      </c>
      <c r="G218" s="14">
        <v>37873.47</v>
      </c>
      <c r="H218" s="14">
        <v>45978.01</v>
      </c>
      <c r="I218" s="14">
        <v>6850.55</v>
      </c>
      <c r="J218" s="14">
        <v>4840.7199999999993</v>
      </c>
      <c r="K218" s="14">
        <v>48023.520000000004</v>
      </c>
      <c r="L218" s="14">
        <v>26.47</v>
      </c>
      <c r="M218" s="14">
        <v>47015.009999999995</v>
      </c>
      <c r="N218" s="14">
        <v>58278.1</v>
      </c>
      <c r="O218" s="14">
        <v>2770.54</v>
      </c>
      <c r="P218" s="14">
        <v>165.67</v>
      </c>
      <c r="Q218" s="14">
        <v>41489.94</v>
      </c>
      <c r="R218" s="14">
        <v>9356.0099999999984</v>
      </c>
      <c r="S218" s="14">
        <v>37986.99</v>
      </c>
      <c r="T218" s="14">
        <v>62321.02</v>
      </c>
      <c r="U218" s="14">
        <v>34322.449999999997</v>
      </c>
      <c r="V218" s="14">
        <v>6624.29</v>
      </c>
      <c r="W218" s="14">
        <v>24045.43</v>
      </c>
      <c r="X218" s="14">
        <v>8014.49</v>
      </c>
      <c r="Y218" s="14">
        <v>36545.620000000003</v>
      </c>
      <c r="Z218" s="14">
        <v>1815.17</v>
      </c>
      <c r="AA218" s="14">
        <v>55802.54</v>
      </c>
      <c r="AB218" s="14">
        <v>1559.45</v>
      </c>
      <c r="AC218" s="14">
        <v>42729.57</v>
      </c>
      <c r="AD218" s="14">
        <v>4382.25</v>
      </c>
      <c r="AE218" s="14">
        <v>19052.05</v>
      </c>
      <c r="AF218" s="14">
        <v>69420.31</v>
      </c>
      <c r="AG218" s="14">
        <v>3187.4</v>
      </c>
      <c r="AH218" s="14">
        <v>46771.37</v>
      </c>
      <c r="AI218" s="14">
        <v>24419.59</v>
      </c>
      <c r="AJ218" s="14">
        <v>1214.3800000000001</v>
      </c>
      <c r="AK218" s="14">
        <v>37020.32</v>
      </c>
      <c r="AL218" s="14">
        <v>7410.0999999999995</v>
      </c>
      <c r="AM218" s="14">
        <v>43906.67</v>
      </c>
      <c r="AN218" s="14">
        <v>4129.8100000000004</v>
      </c>
      <c r="AO218" s="14">
        <v>2804.92</v>
      </c>
      <c r="AP218" s="14">
        <v>1.31</v>
      </c>
      <c r="AQ218" s="14">
        <v>61030.45</v>
      </c>
      <c r="AR218" s="14">
        <v>190.6</v>
      </c>
      <c r="AS218" s="14">
        <v>1324.93</v>
      </c>
      <c r="AT218" s="14">
        <v>71281.440000000002</v>
      </c>
      <c r="AU218" s="14">
        <v>2426.61</v>
      </c>
      <c r="AV218" s="14">
        <v>3558.8100000000004</v>
      </c>
      <c r="AW218" s="14">
        <v>63413.46</v>
      </c>
      <c r="AX218" s="14">
        <v>1066.56</v>
      </c>
      <c r="AY218" s="14">
        <v>135847.69</v>
      </c>
    </row>
    <row r="219" spans="1:51" x14ac:dyDescent="0.2">
      <c r="A219" s="12" t="s">
        <v>221</v>
      </c>
      <c r="B219" s="13" t="str">
        <f t="shared" si="21"/>
        <v>8740-04002</v>
      </c>
      <c r="C219" s="13" t="str">
        <f t="shared" si="22"/>
        <v>8740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210.37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316.37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</row>
    <row r="220" spans="1:51" x14ac:dyDescent="0.2">
      <c r="A220" s="12" t="s">
        <v>222</v>
      </c>
      <c r="B220" s="13" t="str">
        <f t="shared" si="21"/>
        <v>8700-04018</v>
      </c>
      <c r="C220" s="13" t="str">
        <f t="shared" si="22"/>
        <v>8700</v>
      </c>
      <c r="D220" s="14">
        <v>0</v>
      </c>
      <c r="E220" s="14">
        <v>27.28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</row>
    <row r="221" spans="1:51" x14ac:dyDescent="0.2">
      <c r="A221" s="12" t="s">
        <v>223</v>
      </c>
      <c r="B221" s="13" t="str">
        <f t="shared" si="21"/>
        <v>9130-04021</v>
      </c>
      <c r="C221" s="13" t="str">
        <f t="shared" si="22"/>
        <v>9130</v>
      </c>
      <c r="D221" s="14">
        <v>0</v>
      </c>
      <c r="E221" s="14">
        <v>0</v>
      </c>
      <c r="F221" s="14">
        <v>0</v>
      </c>
      <c r="G221" s="14">
        <v>1745.27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1581.39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2108.6999999999998</v>
      </c>
      <c r="X221" s="14">
        <v>0</v>
      </c>
      <c r="Y221" s="14">
        <v>0</v>
      </c>
      <c r="Z221" s="14">
        <v>0</v>
      </c>
      <c r="AA221" s="14">
        <v>1581.39</v>
      </c>
      <c r="AB221" s="14">
        <v>0</v>
      </c>
      <c r="AC221" s="14">
        <v>0</v>
      </c>
      <c r="AD221" s="14">
        <v>191.19</v>
      </c>
      <c r="AE221" s="14">
        <v>0</v>
      </c>
      <c r="AF221" s="14">
        <v>0</v>
      </c>
      <c r="AG221" s="14">
        <v>0</v>
      </c>
      <c r="AH221" s="14">
        <v>204.11</v>
      </c>
      <c r="AI221" s="14">
        <v>120.37</v>
      </c>
      <c r="AJ221" s="14">
        <v>0</v>
      </c>
      <c r="AK221" s="14">
        <v>0</v>
      </c>
      <c r="AL221" s="14">
        <v>0</v>
      </c>
      <c r="AM221" s="14">
        <v>1630.56</v>
      </c>
      <c r="AN221" s="14">
        <v>0</v>
      </c>
      <c r="AO221" s="14">
        <v>977.77</v>
      </c>
      <c r="AP221" s="14">
        <v>316.2</v>
      </c>
      <c r="AQ221" s="14">
        <v>0</v>
      </c>
      <c r="AR221" s="14">
        <v>0</v>
      </c>
      <c r="AS221" s="14">
        <v>0</v>
      </c>
      <c r="AT221" s="14">
        <v>206.34</v>
      </c>
      <c r="AU221" s="14">
        <v>0</v>
      </c>
      <c r="AV221" s="14">
        <v>0</v>
      </c>
      <c r="AW221" s="14">
        <v>115.35</v>
      </c>
      <c r="AX221" s="14">
        <v>1559.29</v>
      </c>
      <c r="AY221" s="14">
        <v>-131.12</v>
      </c>
    </row>
    <row r="222" spans="1:51" x14ac:dyDescent="0.2">
      <c r="A222" s="12" t="s">
        <v>224</v>
      </c>
      <c r="B222" s="13" t="str">
        <f t="shared" si="21"/>
        <v>9090-04040</v>
      </c>
      <c r="C222" s="13" t="str">
        <f t="shared" si="22"/>
        <v>9090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10.93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376.91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</row>
    <row r="223" spans="1:51" x14ac:dyDescent="0.2">
      <c r="A223" s="12" t="s">
        <v>225</v>
      </c>
      <c r="B223" s="13" t="str">
        <f t="shared" si="21"/>
        <v>9110-04040</v>
      </c>
      <c r="C223" s="13" t="str">
        <f t="shared" si="22"/>
        <v>9110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21.86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</row>
    <row r="224" spans="1:51" x14ac:dyDescent="0.2">
      <c r="A224" s="12" t="s">
        <v>226</v>
      </c>
      <c r="B224" s="13" t="str">
        <f t="shared" si="21"/>
        <v>9120-04040</v>
      </c>
      <c r="C224" s="13" t="str">
        <f t="shared" si="22"/>
        <v>9120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138.62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</row>
    <row r="225" spans="1:51" x14ac:dyDescent="0.2">
      <c r="A225" s="12" t="s">
        <v>227</v>
      </c>
      <c r="B225" s="13" t="str">
        <f t="shared" si="21"/>
        <v>8700-04040</v>
      </c>
      <c r="C225" s="13" t="str">
        <f t="shared" si="22"/>
        <v>8700</v>
      </c>
      <c r="D225" s="14">
        <v>46.55</v>
      </c>
      <c r="E225" s="14">
        <v>0</v>
      </c>
      <c r="F225" s="14">
        <v>385</v>
      </c>
      <c r="G225" s="14">
        <v>1700</v>
      </c>
      <c r="H225" s="14">
        <v>0</v>
      </c>
      <c r="I225" s="14">
        <v>0</v>
      </c>
      <c r="J225" s="14">
        <v>333.57</v>
      </c>
      <c r="K225" s="14">
        <v>1168.51</v>
      </c>
      <c r="L225" s="14">
        <v>108.09</v>
      </c>
      <c r="M225" s="14">
        <v>30.86</v>
      </c>
      <c r="N225" s="14">
        <v>5277.97</v>
      </c>
      <c r="O225" s="14">
        <v>388.56</v>
      </c>
      <c r="P225" s="14">
        <v>0</v>
      </c>
      <c r="Q225" s="14">
        <v>0</v>
      </c>
      <c r="R225" s="14">
        <v>1055.3800000000001</v>
      </c>
      <c r="S225" s="14">
        <v>0</v>
      </c>
      <c r="T225" s="14">
        <v>2575.61</v>
      </c>
      <c r="U225" s="14">
        <v>0</v>
      </c>
      <c r="V225" s="14">
        <v>0</v>
      </c>
      <c r="W225" s="14">
        <v>258.39</v>
      </c>
      <c r="X225" s="14">
        <v>2037</v>
      </c>
      <c r="Y225" s="14">
        <v>0</v>
      </c>
      <c r="Z225" s="14">
        <v>750</v>
      </c>
      <c r="AA225" s="14">
        <v>300</v>
      </c>
      <c r="AB225" s="14">
        <v>200</v>
      </c>
      <c r="AC225" s="14">
        <v>0</v>
      </c>
      <c r="AD225" s="14">
        <v>0</v>
      </c>
      <c r="AE225" s="14">
        <v>0</v>
      </c>
      <c r="AF225" s="14">
        <v>1900</v>
      </c>
      <c r="AG225" s="14">
        <v>382</v>
      </c>
      <c r="AH225" s="14">
        <v>837.07</v>
      </c>
      <c r="AI225" s="14">
        <v>0</v>
      </c>
      <c r="AJ225" s="14">
        <v>0</v>
      </c>
      <c r="AK225" s="14">
        <v>500</v>
      </c>
      <c r="AL225" s="14">
        <v>1500</v>
      </c>
      <c r="AM225" s="14">
        <v>1143.0999999999999</v>
      </c>
      <c r="AN225" s="14">
        <v>0</v>
      </c>
      <c r="AO225" s="14">
        <v>0</v>
      </c>
      <c r="AP225" s="14">
        <v>150</v>
      </c>
      <c r="AQ225" s="14">
        <v>1865</v>
      </c>
      <c r="AR225" s="14">
        <v>369.84</v>
      </c>
      <c r="AS225" s="14">
        <v>0</v>
      </c>
      <c r="AT225" s="14">
        <v>0</v>
      </c>
      <c r="AU225" s="14">
        <v>700</v>
      </c>
      <c r="AV225" s="14">
        <v>0</v>
      </c>
      <c r="AW225" s="14">
        <v>251.69</v>
      </c>
      <c r="AX225" s="14">
        <v>1125.04</v>
      </c>
      <c r="AY225" s="14">
        <v>17954.64</v>
      </c>
    </row>
    <row r="226" spans="1:51" x14ac:dyDescent="0.2">
      <c r="A226" s="12" t="s">
        <v>228</v>
      </c>
      <c r="B226" s="13" t="str">
        <f t="shared" si="21"/>
        <v>9110-04044</v>
      </c>
      <c r="C226" s="13" t="str">
        <f t="shared" si="22"/>
        <v>9110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500</v>
      </c>
      <c r="AS226" s="14">
        <v>0</v>
      </c>
      <c r="AT226" s="14">
        <v>0</v>
      </c>
      <c r="AU226" s="14">
        <v>0</v>
      </c>
      <c r="AV226" s="14">
        <v>0</v>
      </c>
      <c r="AW226" s="14">
        <v>0</v>
      </c>
      <c r="AX226" s="14">
        <v>0</v>
      </c>
      <c r="AY226" s="14">
        <v>0</v>
      </c>
    </row>
    <row r="227" spans="1:51" x14ac:dyDescent="0.2">
      <c r="A227" s="12" t="s">
        <v>229</v>
      </c>
      <c r="B227" s="13" t="str">
        <f t="shared" si="21"/>
        <v>9130-04044</v>
      </c>
      <c r="C227" s="13" t="str">
        <f t="shared" si="22"/>
        <v>9130</v>
      </c>
      <c r="D227" s="14">
        <v>0</v>
      </c>
      <c r="E227" s="14">
        <v>0</v>
      </c>
      <c r="F227" s="14">
        <v>0</v>
      </c>
      <c r="G227" s="14">
        <v>0</v>
      </c>
      <c r="H227" s="14">
        <v>770</v>
      </c>
      <c r="I227" s="14">
        <v>0</v>
      </c>
      <c r="J227" s="14">
        <v>1739.2</v>
      </c>
      <c r="K227" s="14">
        <v>869.6</v>
      </c>
      <c r="L227" s="14">
        <v>0</v>
      </c>
      <c r="M227" s="14">
        <v>1021.91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212.35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</row>
    <row r="228" spans="1:51" x14ac:dyDescent="0.2">
      <c r="A228" s="12" t="s">
        <v>230</v>
      </c>
      <c r="B228" s="13" t="str">
        <f t="shared" si="21"/>
        <v>9010-04044</v>
      </c>
      <c r="C228" s="13" t="str">
        <f t="shared" si="22"/>
        <v>9010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5000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</row>
    <row r="229" spans="1:51" x14ac:dyDescent="0.2">
      <c r="A229" s="12" t="s">
        <v>231</v>
      </c>
      <c r="B229" s="13" t="str">
        <f t="shared" si="21"/>
        <v>9100-04046</v>
      </c>
      <c r="C229" s="13" t="str">
        <f t="shared" si="22"/>
        <v>9100</v>
      </c>
      <c r="D229" s="14">
        <v>117.33</v>
      </c>
      <c r="E229" s="14">
        <v>6.4</v>
      </c>
      <c r="F229" s="14">
        <v>155.43</v>
      </c>
      <c r="G229" s="14">
        <v>7.39</v>
      </c>
      <c r="H229" s="14">
        <v>-1.58</v>
      </c>
      <c r="I229" s="14">
        <v>78.38</v>
      </c>
      <c r="J229" s="14">
        <v>5.4</v>
      </c>
      <c r="K229" s="14">
        <v>78.98</v>
      </c>
      <c r="L229" s="14">
        <v>78.98</v>
      </c>
      <c r="M229" s="14">
        <v>152.84</v>
      </c>
      <c r="N229" s="14">
        <v>6.83</v>
      </c>
      <c r="O229" s="14">
        <v>154.55000000000001</v>
      </c>
      <c r="P229" s="14">
        <v>80.69</v>
      </c>
      <c r="Q229" s="14">
        <v>6.83</v>
      </c>
      <c r="R229" s="14">
        <v>407.92</v>
      </c>
      <c r="S229" s="14">
        <v>80.69</v>
      </c>
      <c r="T229" s="14">
        <v>80.69</v>
      </c>
      <c r="U229" s="14">
        <v>80.69</v>
      </c>
      <c r="V229" s="14">
        <v>6.83</v>
      </c>
      <c r="W229" s="14">
        <v>0</v>
      </c>
      <c r="X229" s="14">
        <v>0</v>
      </c>
      <c r="Y229" s="14">
        <v>61.29</v>
      </c>
      <c r="Z229" s="14">
        <v>72.63</v>
      </c>
      <c r="AA229" s="14">
        <v>250.93</v>
      </c>
      <c r="AB229" s="14">
        <v>16.43</v>
      </c>
      <c r="AC229" s="14">
        <v>50.29</v>
      </c>
      <c r="AD229" s="14">
        <v>59.59</v>
      </c>
      <c r="AE229" s="14">
        <v>86.44</v>
      </c>
      <c r="AF229" s="14">
        <v>40.909999999999997</v>
      </c>
      <c r="AG229" s="14">
        <v>56.74</v>
      </c>
      <c r="AH229" s="14">
        <v>0</v>
      </c>
      <c r="AI229" s="14">
        <v>0</v>
      </c>
      <c r="AJ229" s="14">
        <v>70.400000000000006</v>
      </c>
      <c r="AK229" s="14">
        <v>69.2</v>
      </c>
      <c r="AL229" s="14">
        <v>136.88</v>
      </c>
      <c r="AM229" s="14">
        <v>165.7</v>
      </c>
      <c r="AN229" s="14">
        <v>7.7</v>
      </c>
      <c r="AO229" s="14">
        <v>0</v>
      </c>
      <c r="AP229" s="14">
        <v>166.57</v>
      </c>
      <c r="AQ229" s="14">
        <v>204.4</v>
      </c>
      <c r="AR229" s="14">
        <v>150.75</v>
      </c>
      <c r="AS229" s="14">
        <v>130.11000000000001</v>
      </c>
      <c r="AT229" s="14">
        <v>108.7</v>
      </c>
      <c r="AU229" s="14">
        <v>10.050000000000001</v>
      </c>
      <c r="AV229" s="14">
        <v>0</v>
      </c>
      <c r="AW229" s="14">
        <v>357.25</v>
      </c>
      <c r="AX229" s="14">
        <v>117.99</v>
      </c>
      <c r="AY229" s="14">
        <v>0</v>
      </c>
    </row>
    <row r="230" spans="1:51" x14ac:dyDescent="0.2">
      <c r="A230" s="12" t="s">
        <v>232</v>
      </c>
      <c r="B230" s="13" t="str">
        <f t="shared" si="21"/>
        <v>9110-04046</v>
      </c>
      <c r="C230" s="13" t="str">
        <f t="shared" si="22"/>
        <v>9110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500</v>
      </c>
      <c r="P230" s="14">
        <v>0</v>
      </c>
      <c r="Q230" s="14">
        <v>0</v>
      </c>
      <c r="R230" s="14">
        <v>0</v>
      </c>
      <c r="S230" s="14">
        <v>-500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500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500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</row>
    <row r="231" spans="1:51" x14ac:dyDescent="0.2">
      <c r="A231" s="12" t="s">
        <v>233</v>
      </c>
      <c r="B231" s="13" t="str">
        <f t="shared" si="21"/>
        <v>9120-04046</v>
      </c>
      <c r="C231" s="13" t="str">
        <f t="shared" si="22"/>
        <v>9120</v>
      </c>
      <c r="D231" s="14">
        <v>214.68</v>
      </c>
      <c r="E231" s="14">
        <v>0</v>
      </c>
      <c r="F231" s="14">
        <v>0</v>
      </c>
      <c r="G231" s="14">
        <v>0</v>
      </c>
      <c r="H231" s="14">
        <v>1050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2377.5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2720.54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505.28</v>
      </c>
      <c r="AM231" s="14">
        <v>2377.5</v>
      </c>
      <c r="AN231" s="14">
        <v>222.87</v>
      </c>
      <c r="AO231" s="14">
        <v>379.5</v>
      </c>
      <c r="AP231" s="14">
        <v>417.77</v>
      </c>
      <c r="AQ231" s="14">
        <v>395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v>2468.2199999999998</v>
      </c>
    </row>
    <row r="232" spans="1:51" x14ac:dyDescent="0.2">
      <c r="A232" s="12" t="s">
        <v>234</v>
      </c>
      <c r="B232" s="13" t="str">
        <f t="shared" si="21"/>
        <v>9130-04046</v>
      </c>
      <c r="C232" s="13" t="str">
        <f t="shared" si="22"/>
        <v>9130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378.88</v>
      </c>
      <c r="J232" s="14">
        <v>212.96</v>
      </c>
      <c r="K232" s="14">
        <v>134</v>
      </c>
      <c r="L232" s="14">
        <v>521.22</v>
      </c>
      <c r="M232" s="14">
        <v>0</v>
      </c>
      <c r="N232" s="14">
        <v>0</v>
      </c>
      <c r="O232" s="14">
        <v>2916.26</v>
      </c>
      <c r="P232" s="14">
        <v>439.95</v>
      </c>
      <c r="Q232" s="14">
        <v>7.59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149.52000000000001</v>
      </c>
      <c r="Y232" s="14">
        <v>0</v>
      </c>
      <c r="Z232" s="14">
        <v>0</v>
      </c>
      <c r="AA232" s="14">
        <v>0</v>
      </c>
      <c r="AB232" s="14">
        <v>0</v>
      </c>
      <c r="AC232" s="14">
        <v>525.04</v>
      </c>
      <c r="AD232" s="14">
        <v>3223.14</v>
      </c>
      <c r="AE232" s="14">
        <v>0</v>
      </c>
      <c r="AF232" s="14">
        <v>119.16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2745</v>
      </c>
      <c r="AM232" s="14">
        <v>0</v>
      </c>
      <c r="AN232" s="14">
        <v>0</v>
      </c>
      <c r="AO232" s="14">
        <v>0</v>
      </c>
      <c r="AP232" s="14">
        <v>1000</v>
      </c>
      <c r="AQ232" s="14">
        <v>92.5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3268.04</v>
      </c>
      <c r="AY232" s="14">
        <v>0</v>
      </c>
    </row>
    <row r="233" spans="1:51" x14ac:dyDescent="0.2">
      <c r="A233" s="12" t="s">
        <v>235</v>
      </c>
      <c r="B233" s="13" t="str">
        <f t="shared" si="21"/>
        <v>9210-04046</v>
      </c>
      <c r="C233" s="13" t="str">
        <f t="shared" si="22"/>
        <v>9210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395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</row>
    <row r="234" spans="1:51" x14ac:dyDescent="0.2">
      <c r="A234" s="12" t="s">
        <v>236</v>
      </c>
      <c r="B234" s="13" t="str">
        <f t="shared" si="21"/>
        <v>8700-04046</v>
      </c>
      <c r="C234" s="13" t="str">
        <f t="shared" si="22"/>
        <v>8700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517.54</v>
      </c>
      <c r="AY234" s="14">
        <v>0</v>
      </c>
    </row>
    <row r="235" spans="1:51" x14ac:dyDescent="0.2">
      <c r="A235" s="15" t="s">
        <v>237</v>
      </c>
      <c r="D235" s="16">
        <f>SUM(D217:D234)</f>
        <v>-1228.44</v>
      </c>
      <c r="E235" s="16">
        <f t="shared" ref="E235:AY235" si="23">SUM(E217:E234)</f>
        <v>37749.43</v>
      </c>
      <c r="F235" s="16">
        <f t="shared" si="23"/>
        <v>545.42000000000007</v>
      </c>
      <c r="G235" s="16">
        <f t="shared" si="23"/>
        <v>41326.129999999997</v>
      </c>
      <c r="H235" s="16">
        <f t="shared" si="23"/>
        <v>47796.43</v>
      </c>
      <c r="I235" s="16">
        <f t="shared" si="23"/>
        <v>7307.81</v>
      </c>
      <c r="J235" s="16">
        <f t="shared" si="23"/>
        <v>7131.8499999999985</v>
      </c>
      <c r="K235" s="16">
        <f t="shared" si="23"/>
        <v>50506.840000000011</v>
      </c>
      <c r="L235" s="16">
        <f t="shared" si="23"/>
        <v>734.76</v>
      </c>
      <c r="M235" s="16">
        <f t="shared" si="23"/>
        <v>48220.619999999995</v>
      </c>
      <c r="N235" s="16">
        <f t="shared" si="23"/>
        <v>63562.9</v>
      </c>
      <c r="O235" s="16">
        <f t="shared" si="23"/>
        <v>10688.800000000001</v>
      </c>
      <c r="P235" s="16">
        <f t="shared" si="23"/>
        <v>686.31</v>
      </c>
      <c r="Q235" s="16">
        <f t="shared" si="23"/>
        <v>41504.36</v>
      </c>
      <c r="R235" s="16">
        <f t="shared" si="23"/>
        <v>10819.31</v>
      </c>
      <c r="S235" s="16">
        <f t="shared" si="23"/>
        <v>37884.050000000003</v>
      </c>
      <c r="T235" s="16">
        <f t="shared" si="23"/>
        <v>64977.32</v>
      </c>
      <c r="U235" s="16">
        <f t="shared" si="23"/>
        <v>34541.760000000002</v>
      </c>
      <c r="V235" s="16">
        <f t="shared" si="23"/>
        <v>6631.12</v>
      </c>
      <c r="W235" s="16">
        <f t="shared" si="23"/>
        <v>31624.87</v>
      </c>
      <c r="X235" s="16">
        <f t="shared" si="23"/>
        <v>10201.01</v>
      </c>
      <c r="Y235" s="16">
        <f t="shared" si="23"/>
        <v>36606.910000000003</v>
      </c>
      <c r="Z235" s="16">
        <f t="shared" si="23"/>
        <v>2637.8</v>
      </c>
      <c r="AA235" s="16">
        <f t="shared" si="23"/>
        <v>60655.4</v>
      </c>
      <c r="AB235" s="16">
        <f t="shared" si="23"/>
        <v>1775.88</v>
      </c>
      <c r="AC235" s="16">
        <f t="shared" si="23"/>
        <v>43804.9</v>
      </c>
      <c r="AD235" s="16">
        <f t="shared" si="23"/>
        <v>7856.17</v>
      </c>
      <c r="AE235" s="16">
        <f t="shared" si="23"/>
        <v>19138.489999999998</v>
      </c>
      <c r="AF235" s="16">
        <f t="shared" si="23"/>
        <v>71480.38</v>
      </c>
      <c r="AG235" s="16">
        <f t="shared" si="23"/>
        <v>3637.0699999999997</v>
      </c>
      <c r="AH235" s="16">
        <f t="shared" si="23"/>
        <v>47812.55</v>
      </c>
      <c r="AI235" s="16">
        <f t="shared" si="23"/>
        <v>24539.96</v>
      </c>
      <c r="AJ235" s="16">
        <f t="shared" si="23"/>
        <v>1284.7800000000002</v>
      </c>
      <c r="AK235" s="16">
        <f t="shared" si="23"/>
        <v>37589.519999999997</v>
      </c>
      <c r="AL235" s="16">
        <f t="shared" si="23"/>
        <v>12797.259999999998</v>
      </c>
      <c r="AM235" s="16">
        <f t="shared" si="23"/>
        <v>49712.84</v>
      </c>
      <c r="AN235" s="16">
        <f t="shared" si="23"/>
        <v>4360.38</v>
      </c>
      <c r="AO235" s="16">
        <f t="shared" si="23"/>
        <v>4162.1900000000005</v>
      </c>
      <c r="AP235" s="16">
        <f t="shared" si="23"/>
        <v>2051.85</v>
      </c>
      <c r="AQ235" s="16">
        <f t="shared" si="23"/>
        <v>63587.35</v>
      </c>
      <c r="AR235" s="16">
        <f t="shared" si="23"/>
        <v>1606.19</v>
      </c>
      <c r="AS235" s="16">
        <f t="shared" si="23"/>
        <v>1455.04</v>
      </c>
      <c r="AT235" s="16">
        <f t="shared" si="23"/>
        <v>71596.479999999996</v>
      </c>
      <c r="AU235" s="16">
        <f t="shared" si="23"/>
        <v>3136.6600000000003</v>
      </c>
      <c r="AV235" s="16">
        <f t="shared" si="23"/>
        <v>3558.8100000000004</v>
      </c>
      <c r="AW235" s="16">
        <f t="shared" si="23"/>
        <v>64137.75</v>
      </c>
      <c r="AX235" s="16">
        <f t="shared" si="23"/>
        <v>7654.46</v>
      </c>
      <c r="AY235" s="16">
        <f t="shared" si="23"/>
        <v>156139.43000000002</v>
      </c>
    </row>
    <row r="236" spans="1:51" x14ac:dyDescent="0.2"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</row>
    <row r="237" spans="1:51" x14ac:dyDescent="0.2">
      <c r="A237" s="12" t="s">
        <v>238</v>
      </c>
      <c r="B237" s="13" t="str">
        <f t="shared" ref="B237" si="24">RIGHT(A237,10)</f>
        <v>8700-04145</v>
      </c>
      <c r="C237" s="13" t="str">
        <f t="shared" ref="C237" si="25">LEFT(B237,4)</f>
        <v>8700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191.87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20</v>
      </c>
      <c r="AB237" s="14">
        <v>0</v>
      </c>
      <c r="AC237" s="14">
        <v>8.75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0</v>
      </c>
    </row>
    <row r="238" spans="1:51" x14ac:dyDescent="0.2">
      <c r="A238" s="15" t="s">
        <v>239</v>
      </c>
      <c r="D238" s="16">
        <f>SUM(D237)</f>
        <v>0</v>
      </c>
      <c r="E238" s="16">
        <f t="shared" ref="E238:AY238" si="26">SUM(E237)</f>
        <v>0</v>
      </c>
      <c r="F238" s="16">
        <f t="shared" si="26"/>
        <v>0</v>
      </c>
      <c r="G238" s="16">
        <f t="shared" si="26"/>
        <v>0</v>
      </c>
      <c r="H238" s="16">
        <f t="shared" si="26"/>
        <v>0</v>
      </c>
      <c r="I238" s="16">
        <f t="shared" si="26"/>
        <v>0</v>
      </c>
      <c r="J238" s="16">
        <f t="shared" si="26"/>
        <v>0</v>
      </c>
      <c r="K238" s="16">
        <f t="shared" si="26"/>
        <v>0</v>
      </c>
      <c r="L238" s="16">
        <f t="shared" si="26"/>
        <v>0</v>
      </c>
      <c r="M238" s="16">
        <f t="shared" si="26"/>
        <v>0</v>
      </c>
      <c r="N238" s="16">
        <f t="shared" si="26"/>
        <v>0</v>
      </c>
      <c r="O238" s="16">
        <f t="shared" si="26"/>
        <v>0</v>
      </c>
      <c r="P238" s="16">
        <f t="shared" si="26"/>
        <v>0</v>
      </c>
      <c r="Q238" s="16">
        <f t="shared" si="26"/>
        <v>0</v>
      </c>
      <c r="R238" s="16">
        <f t="shared" si="26"/>
        <v>0</v>
      </c>
      <c r="S238" s="16">
        <f t="shared" si="26"/>
        <v>0</v>
      </c>
      <c r="T238" s="16">
        <f t="shared" si="26"/>
        <v>191.87</v>
      </c>
      <c r="U238" s="16">
        <f t="shared" si="26"/>
        <v>0</v>
      </c>
      <c r="V238" s="16">
        <f t="shared" si="26"/>
        <v>0</v>
      </c>
      <c r="W238" s="16">
        <f t="shared" si="26"/>
        <v>0</v>
      </c>
      <c r="X238" s="16">
        <f t="shared" si="26"/>
        <v>0</v>
      </c>
      <c r="Y238" s="16">
        <f t="shared" si="26"/>
        <v>0</v>
      </c>
      <c r="Z238" s="16">
        <f t="shared" si="26"/>
        <v>0</v>
      </c>
      <c r="AA238" s="16">
        <f t="shared" si="26"/>
        <v>20</v>
      </c>
      <c r="AB238" s="16">
        <f t="shared" si="26"/>
        <v>0</v>
      </c>
      <c r="AC238" s="16">
        <f t="shared" si="26"/>
        <v>8.75</v>
      </c>
      <c r="AD238" s="16">
        <f t="shared" si="26"/>
        <v>0</v>
      </c>
      <c r="AE238" s="16">
        <f t="shared" si="26"/>
        <v>0</v>
      </c>
      <c r="AF238" s="16">
        <f t="shared" si="26"/>
        <v>0</v>
      </c>
      <c r="AG238" s="16">
        <f t="shared" si="26"/>
        <v>0</v>
      </c>
      <c r="AH238" s="16">
        <f t="shared" si="26"/>
        <v>0</v>
      </c>
      <c r="AI238" s="16">
        <f t="shared" si="26"/>
        <v>0</v>
      </c>
      <c r="AJ238" s="16">
        <f t="shared" si="26"/>
        <v>0</v>
      </c>
      <c r="AK238" s="16">
        <f t="shared" si="26"/>
        <v>0</v>
      </c>
      <c r="AL238" s="16">
        <f t="shared" si="26"/>
        <v>0</v>
      </c>
      <c r="AM238" s="16">
        <f t="shared" si="26"/>
        <v>0</v>
      </c>
      <c r="AN238" s="16">
        <f t="shared" si="26"/>
        <v>0</v>
      </c>
      <c r="AO238" s="16">
        <f t="shared" si="26"/>
        <v>0</v>
      </c>
      <c r="AP238" s="16">
        <f t="shared" si="26"/>
        <v>0</v>
      </c>
      <c r="AQ238" s="16">
        <f t="shared" si="26"/>
        <v>0</v>
      </c>
      <c r="AR238" s="16">
        <f t="shared" si="26"/>
        <v>0</v>
      </c>
      <c r="AS238" s="16">
        <f t="shared" si="26"/>
        <v>0</v>
      </c>
      <c r="AT238" s="16">
        <f t="shared" si="26"/>
        <v>0</v>
      </c>
      <c r="AU238" s="16">
        <f t="shared" si="26"/>
        <v>0</v>
      </c>
      <c r="AV238" s="16">
        <f t="shared" si="26"/>
        <v>0</v>
      </c>
      <c r="AW238" s="16">
        <f t="shared" si="26"/>
        <v>0</v>
      </c>
      <c r="AX238" s="16">
        <f t="shared" si="26"/>
        <v>0</v>
      </c>
      <c r="AY238" s="16">
        <f t="shared" si="26"/>
        <v>0</v>
      </c>
    </row>
    <row r="239" spans="1:51" x14ac:dyDescent="0.2"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</row>
    <row r="240" spans="1:51" x14ac:dyDescent="0.2">
      <c r="A240" s="12" t="s">
        <v>240</v>
      </c>
      <c r="B240" s="13" t="str">
        <f t="shared" ref="B240:B247" si="27">RIGHT(A240,10)</f>
        <v>8700-05415</v>
      </c>
      <c r="C240" s="13" t="str">
        <f t="shared" ref="C240:C247" si="28">LEFT(B240,4)</f>
        <v>8700</v>
      </c>
      <c r="D240" s="14">
        <v>307.69</v>
      </c>
      <c r="E240" s="14">
        <v>400</v>
      </c>
      <c r="F240" s="14">
        <v>99</v>
      </c>
      <c r="G240" s="14">
        <v>758</v>
      </c>
      <c r="H240" s="14">
        <v>700</v>
      </c>
      <c r="I240" s="14">
        <v>505.5</v>
      </c>
      <c r="J240" s="14">
        <v>84</v>
      </c>
      <c r="K240" s="14">
        <v>694.45</v>
      </c>
      <c r="L240" s="14">
        <v>964</v>
      </c>
      <c r="M240" s="14">
        <v>683.91</v>
      </c>
      <c r="N240" s="14">
        <v>25</v>
      </c>
      <c r="O240" s="14">
        <v>729.84</v>
      </c>
      <c r="P240" s="14">
        <v>0</v>
      </c>
      <c r="Q240" s="14">
        <v>0</v>
      </c>
      <c r="R240" s="14">
        <v>89</v>
      </c>
      <c r="S240" s="14">
        <v>297.75</v>
      </c>
      <c r="T240" s="14">
        <v>833</v>
      </c>
      <c r="U240" s="14">
        <v>0</v>
      </c>
      <c r="V240" s="14">
        <v>691.5</v>
      </c>
      <c r="W240" s="14">
        <v>11563.96</v>
      </c>
      <c r="X240" s="14">
        <v>323</v>
      </c>
      <c r="Y240" s="14">
        <v>149</v>
      </c>
      <c r="Z240" s="14">
        <v>451</v>
      </c>
      <c r="AA240" s="14">
        <v>93</v>
      </c>
      <c r="AB240" s="14">
        <v>100</v>
      </c>
      <c r="AC240" s="14">
        <v>0</v>
      </c>
      <c r="AD240" s="14">
        <v>2</v>
      </c>
      <c r="AE240" s="14">
        <v>185</v>
      </c>
      <c r="AF240" s="14">
        <v>317</v>
      </c>
      <c r="AG240" s="14">
        <v>511</v>
      </c>
      <c r="AH240" s="14">
        <v>445</v>
      </c>
      <c r="AI240" s="14">
        <v>1387.92</v>
      </c>
      <c r="AJ240" s="14">
        <v>104</v>
      </c>
      <c r="AK240" s="14">
        <v>2</v>
      </c>
      <c r="AL240" s="14">
        <v>446</v>
      </c>
      <c r="AM240" s="14">
        <v>220</v>
      </c>
      <c r="AN240" s="14">
        <v>0</v>
      </c>
      <c r="AO240" s="14">
        <v>144</v>
      </c>
      <c r="AP240" s="14">
        <v>176.25</v>
      </c>
      <c r="AQ240" s="14">
        <v>300</v>
      </c>
      <c r="AR240" s="14">
        <v>25</v>
      </c>
      <c r="AS240" s="14">
        <v>318</v>
      </c>
      <c r="AT240" s="14">
        <v>599</v>
      </c>
      <c r="AU240" s="14">
        <v>423.75</v>
      </c>
      <c r="AV240" s="14">
        <v>879.5</v>
      </c>
      <c r="AW240" s="14">
        <v>0</v>
      </c>
      <c r="AX240" s="14">
        <v>102.95</v>
      </c>
      <c r="AY240" s="14">
        <v>186</v>
      </c>
    </row>
    <row r="241" spans="1:51" x14ac:dyDescent="0.2">
      <c r="A241" s="12" t="s">
        <v>241</v>
      </c>
      <c r="B241" s="13" t="str">
        <f t="shared" si="27"/>
        <v>9302-05415</v>
      </c>
      <c r="C241" s="13" t="str">
        <f t="shared" si="28"/>
        <v>9302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50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4400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700</v>
      </c>
      <c r="X241" s="14">
        <v>0</v>
      </c>
      <c r="Y241" s="14">
        <v>0</v>
      </c>
      <c r="Z241" s="14">
        <v>0</v>
      </c>
      <c r="AA241" s="14">
        <v>4400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4400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4055</v>
      </c>
      <c r="AY241" s="14">
        <v>0</v>
      </c>
    </row>
    <row r="242" spans="1:51" x14ac:dyDescent="0.2">
      <c r="A242" s="12" t="s">
        <v>242</v>
      </c>
      <c r="B242" s="13" t="str">
        <f t="shared" si="27"/>
        <v>8700-05417</v>
      </c>
      <c r="C242" s="13" t="str">
        <f t="shared" si="28"/>
        <v>8700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497.5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497.5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995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</row>
    <row r="243" spans="1:51" x14ac:dyDescent="0.2">
      <c r="A243" s="12" t="s">
        <v>243</v>
      </c>
      <c r="B243" s="13" t="str">
        <f t="shared" si="27"/>
        <v>8800-05417</v>
      </c>
      <c r="C243" s="13" t="str">
        <f t="shared" si="28"/>
        <v>8800</v>
      </c>
      <c r="D243" s="14">
        <v>497.5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4">
        <v>0</v>
      </c>
      <c r="AX243" s="14">
        <v>0</v>
      </c>
      <c r="AY243" s="14">
        <v>0</v>
      </c>
    </row>
    <row r="244" spans="1:51" x14ac:dyDescent="0.2">
      <c r="A244" s="12" t="s">
        <v>244</v>
      </c>
      <c r="B244" s="13" t="str">
        <f t="shared" si="27"/>
        <v>9030-05417</v>
      </c>
      <c r="C244" s="13" t="str">
        <f t="shared" si="28"/>
        <v>9030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150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150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165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0</v>
      </c>
    </row>
    <row r="245" spans="1:51" x14ac:dyDescent="0.2">
      <c r="A245" s="12" t="s">
        <v>245</v>
      </c>
      <c r="B245" s="13" t="str">
        <f t="shared" si="27"/>
        <v>9302-07510</v>
      </c>
      <c r="C245" s="13" t="str">
        <f t="shared" si="28"/>
        <v>9302</v>
      </c>
      <c r="D245" s="14">
        <v>6526.86</v>
      </c>
      <c r="E245" s="14">
        <v>6526.86</v>
      </c>
      <c r="F245" s="14">
        <v>6526.88</v>
      </c>
      <c r="G245" s="14">
        <v>6771.64</v>
      </c>
      <c r="H245" s="14">
        <v>6771.64</v>
      </c>
      <c r="I245" s="14">
        <v>6771.64</v>
      </c>
      <c r="J245" s="14">
        <v>6771.64</v>
      </c>
      <c r="K245" s="14">
        <v>14271.64</v>
      </c>
      <c r="L245" s="14">
        <v>6771.64</v>
      </c>
      <c r="M245" s="14">
        <v>6771.64</v>
      </c>
      <c r="N245" s="14">
        <v>16771.64</v>
      </c>
      <c r="O245" s="14">
        <v>6771.64</v>
      </c>
      <c r="P245" s="14">
        <v>6771.64</v>
      </c>
      <c r="Q245" s="14">
        <v>6771.64</v>
      </c>
      <c r="R245" s="14">
        <v>6771.64</v>
      </c>
      <c r="S245" s="14">
        <v>7227.68</v>
      </c>
      <c r="T245" s="14">
        <v>7227.68</v>
      </c>
      <c r="U245" s="14">
        <v>7323.2</v>
      </c>
      <c r="V245" s="14">
        <v>7243.6</v>
      </c>
      <c r="W245" s="14">
        <v>14743.6</v>
      </c>
      <c r="X245" s="14">
        <v>7243.6</v>
      </c>
      <c r="Y245" s="14">
        <v>7243.6</v>
      </c>
      <c r="Z245" s="14">
        <v>7243.6</v>
      </c>
      <c r="AA245" s="14">
        <v>7243.6</v>
      </c>
      <c r="AB245" s="14">
        <v>7265.55</v>
      </c>
      <c r="AC245" s="14">
        <v>7265.55</v>
      </c>
      <c r="AD245" s="14">
        <v>7265.55</v>
      </c>
      <c r="AE245" s="14">
        <v>0</v>
      </c>
      <c r="AF245" s="14">
        <v>15402.97</v>
      </c>
      <c r="AG245" s="14">
        <v>7701.49</v>
      </c>
      <c r="AH245" s="14">
        <v>7701.49</v>
      </c>
      <c r="AI245" s="14">
        <v>15201.49</v>
      </c>
      <c r="AJ245" s="14">
        <v>7701.49</v>
      </c>
      <c r="AK245" s="14">
        <v>7701.49</v>
      </c>
      <c r="AL245" s="14">
        <v>7701.49</v>
      </c>
      <c r="AM245" s="14">
        <v>7701.49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7500</v>
      </c>
      <c r="AV245" s="14">
        <v>0</v>
      </c>
      <c r="AW245" s="14">
        <v>0</v>
      </c>
      <c r="AX245" s="14">
        <v>0</v>
      </c>
      <c r="AY245" s="14">
        <v>0</v>
      </c>
    </row>
    <row r="246" spans="1:51" x14ac:dyDescent="0.2">
      <c r="A246" s="12" t="s">
        <v>246</v>
      </c>
      <c r="B246" s="13" t="str">
        <f t="shared" si="27"/>
        <v>8700-07510</v>
      </c>
      <c r="C246" s="13" t="str">
        <f t="shared" si="28"/>
        <v>8700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50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79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1000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373</v>
      </c>
      <c r="AW246" s="14">
        <v>0</v>
      </c>
      <c r="AX246" s="14">
        <v>10000</v>
      </c>
      <c r="AY246" s="14">
        <v>0</v>
      </c>
    </row>
    <row r="247" spans="1:51" x14ac:dyDescent="0.2">
      <c r="A247" s="12" t="s">
        <v>247</v>
      </c>
      <c r="B247" s="13" t="str">
        <f t="shared" si="27"/>
        <v>8700-07520</v>
      </c>
      <c r="C247" s="13" t="str">
        <f t="shared" si="28"/>
        <v>8700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100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14">
        <v>0</v>
      </c>
      <c r="AY247" s="14">
        <v>0</v>
      </c>
    </row>
    <row r="248" spans="1:51" x14ac:dyDescent="0.2">
      <c r="A248" s="15" t="s">
        <v>248</v>
      </c>
      <c r="D248" s="16">
        <f>SUM(D240:D247)</f>
        <v>7332.0499999999993</v>
      </c>
      <c r="E248" s="16">
        <f t="shared" ref="E248:AY248" si="29">SUM(E240:E247)</f>
        <v>6926.86</v>
      </c>
      <c r="F248" s="16">
        <f t="shared" si="29"/>
        <v>6625.88</v>
      </c>
      <c r="G248" s="16">
        <f t="shared" si="29"/>
        <v>7529.64</v>
      </c>
      <c r="H248" s="16">
        <f t="shared" si="29"/>
        <v>7471.64</v>
      </c>
      <c r="I248" s="16">
        <f t="shared" si="29"/>
        <v>7327.14</v>
      </c>
      <c r="J248" s="16">
        <f t="shared" si="29"/>
        <v>7353.14</v>
      </c>
      <c r="K248" s="16">
        <f t="shared" si="29"/>
        <v>14966.09</v>
      </c>
      <c r="L248" s="16">
        <f t="shared" si="29"/>
        <v>7885.64</v>
      </c>
      <c r="M248" s="16">
        <f t="shared" si="29"/>
        <v>7455.55</v>
      </c>
      <c r="N248" s="16">
        <f t="shared" si="29"/>
        <v>16846.64</v>
      </c>
      <c r="O248" s="16">
        <f t="shared" si="29"/>
        <v>11901.48</v>
      </c>
      <c r="P248" s="16">
        <f t="shared" si="29"/>
        <v>7269.14</v>
      </c>
      <c r="Q248" s="16">
        <f t="shared" si="29"/>
        <v>6771.64</v>
      </c>
      <c r="R248" s="16">
        <f t="shared" si="29"/>
        <v>6860.64</v>
      </c>
      <c r="S248" s="16">
        <f t="shared" si="29"/>
        <v>7525.43</v>
      </c>
      <c r="T248" s="16">
        <f t="shared" si="29"/>
        <v>8060.68</v>
      </c>
      <c r="U248" s="16">
        <f t="shared" si="29"/>
        <v>7323.2</v>
      </c>
      <c r="V248" s="16">
        <f t="shared" si="29"/>
        <v>7935.1</v>
      </c>
      <c r="W248" s="16">
        <f t="shared" si="29"/>
        <v>28252.559999999998</v>
      </c>
      <c r="X248" s="16">
        <f t="shared" si="29"/>
        <v>7645.6</v>
      </c>
      <c r="Y248" s="16">
        <f t="shared" si="29"/>
        <v>7392.6</v>
      </c>
      <c r="Z248" s="16">
        <f t="shared" si="29"/>
        <v>7694.6</v>
      </c>
      <c r="AA248" s="16">
        <f t="shared" si="29"/>
        <v>11736.6</v>
      </c>
      <c r="AB248" s="16">
        <f t="shared" si="29"/>
        <v>7365.55</v>
      </c>
      <c r="AC248" s="16">
        <f t="shared" si="29"/>
        <v>7265.55</v>
      </c>
      <c r="AD248" s="16">
        <f t="shared" si="29"/>
        <v>8432.5499999999993</v>
      </c>
      <c r="AE248" s="16">
        <f t="shared" si="29"/>
        <v>185</v>
      </c>
      <c r="AF248" s="16">
        <f t="shared" si="29"/>
        <v>15719.97</v>
      </c>
      <c r="AG248" s="16">
        <f t="shared" si="29"/>
        <v>8212.49</v>
      </c>
      <c r="AH248" s="16">
        <f t="shared" si="29"/>
        <v>8146.49</v>
      </c>
      <c r="AI248" s="16">
        <f t="shared" si="29"/>
        <v>16589.41</v>
      </c>
      <c r="AJ248" s="16">
        <f t="shared" si="29"/>
        <v>7805.49</v>
      </c>
      <c r="AK248" s="16">
        <f t="shared" si="29"/>
        <v>7703.49</v>
      </c>
      <c r="AL248" s="16">
        <f t="shared" si="29"/>
        <v>8147.49</v>
      </c>
      <c r="AM248" s="16">
        <f t="shared" si="29"/>
        <v>12321.49</v>
      </c>
      <c r="AN248" s="16">
        <f t="shared" si="29"/>
        <v>0</v>
      </c>
      <c r="AO248" s="16">
        <f t="shared" si="29"/>
        <v>144</v>
      </c>
      <c r="AP248" s="16">
        <f t="shared" si="29"/>
        <v>176.25</v>
      </c>
      <c r="AQ248" s="16">
        <f t="shared" si="29"/>
        <v>300</v>
      </c>
      <c r="AR248" s="16">
        <f t="shared" si="29"/>
        <v>25</v>
      </c>
      <c r="AS248" s="16">
        <f t="shared" si="29"/>
        <v>318</v>
      </c>
      <c r="AT248" s="16">
        <f t="shared" si="29"/>
        <v>599</v>
      </c>
      <c r="AU248" s="16">
        <f t="shared" si="29"/>
        <v>7923.75</v>
      </c>
      <c r="AV248" s="16">
        <f t="shared" si="29"/>
        <v>1252.5</v>
      </c>
      <c r="AW248" s="16">
        <f t="shared" si="29"/>
        <v>0</v>
      </c>
      <c r="AX248" s="16">
        <f t="shared" si="29"/>
        <v>14157.95</v>
      </c>
      <c r="AY248" s="16">
        <f t="shared" si="29"/>
        <v>186</v>
      </c>
    </row>
    <row r="249" spans="1:51" x14ac:dyDescent="0.2"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</row>
    <row r="250" spans="1:51" x14ac:dyDescent="0.2">
      <c r="A250" s="12" t="s">
        <v>249</v>
      </c>
      <c r="B250" s="13" t="str">
        <f t="shared" ref="B250:B258" si="30">RIGHT(A250,10)</f>
        <v>8700-05111</v>
      </c>
      <c r="C250" s="13" t="str">
        <f t="shared" ref="C250:C258" si="31">LEFT(B250,4)</f>
        <v>8700</v>
      </c>
      <c r="D250" s="14">
        <v>299.43000000000006</v>
      </c>
      <c r="E250" s="14">
        <v>295.08999999999997</v>
      </c>
      <c r="F250" s="14">
        <v>1068.1400000000001</v>
      </c>
      <c r="G250" s="14">
        <v>902.58999999999992</v>
      </c>
      <c r="H250" s="14">
        <v>851.5</v>
      </c>
      <c r="I250" s="14">
        <v>728.71000000000015</v>
      </c>
      <c r="J250" s="14">
        <v>467.4</v>
      </c>
      <c r="K250" s="14">
        <v>572.87</v>
      </c>
      <c r="L250" s="14">
        <v>1121.81</v>
      </c>
      <c r="M250" s="14">
        <v>977.55</v>
      </c>
      <c r="N250" s="14">
        <v>1681.71</v>
      </c>
      <c r="O250" s="14">
        <v>1815.39</v>
      </c>
      <c r="P250" s="14">
        <v>723.99999999999989</v>
      </c>
      <c r="Q250" s="14">
        <v>1161.5800000000002</v>
      </c>
      <c r="R250" s="14">
        <v>657.52</v>
      </c>
      <c r="S250" s="14">
        <v>-1142.5700000000004</v>
      </c>
      <c r="T250" s="14">
        <v>678.17</v>
      </c>
      <c r="U250" s="14">
        <v>398.90000000000003</v>
      </c>
      <c r="V250" s="14">
        <v>1659.95</v>
      </c>
      <c r="W250" s="14">
        <v>1402.98</v>
      </c>
      <c r="X250" s="14">
        <v>558.64</v>
      </c>
      <c r="Y250" s="14">
        <v>633.63</v>
      </c>
      <c r="Z250" s="14">
        <v>831.4</v>
      </c>
      <c r="AA250" s="14">
        <v>953.39</v>
      </c>
      <c r="AB250" s="14">
        <v>779.19999999999993</v>
      </c>
      <c r="AC250" s="14">
        <v>1161.7299999999998</v>
      </c>
      <c r="AD250" s="14">
        <v>848.55</v>
      </c>
      <c r="AE250" s="14">
        <v>1018.2299999999998</v>
      </c>
      <c r="AF250" s="14">
        <v>612.32999999999993</v>
      </c>
      <c r="AG250" s="14">
        <v>1764.38</v>
      </c>
      <c r="AH250" s="14">
        <v>1311.1899999999998</v>
      </c>
      <c r="AI250" s="14">
        <v>1406.22</v>
      </c>
      <c r="AJ250" s="14">
        <v>1720.5999999999997</v>
      </c>
      <c r="AK250" s="14">
        <v>544.54</v>
      </c>
      <c r="AL250" s="14">
        <v>603.05000000000018</v>
      </c>
      <c r="AM250" s="14">
        <v>657.81000000000017</v>
      </c>
      <c r="AN250" s="14">
        <v>775.38</v>
      </c>
      <c r="AO250" s="14">
        <v>645.39999999999986</v>
      </c>
      <c r="AP250" s="14">
        <v>1556.45</v>
      </c>
      <c r="AQ250" s="14">
        <v>2692.4599999999996</v>
      </c>
      <c r="AR250" s="14">
        <v>1564.3600000000001</v>
      </c>
      <c r="AS250" s="14">
        <v>744.45000000000016</v>
      </c>
      <c r="AT250" s="14">
        <v>407.65999999999997</v>
      </c>
      <c r="AU250" s="14">
        <v>751.85</v>
      </c>
      <c r="AV250" s="14">
        <v>1073.8399999999997</v>
      </c>
      <c r="AW250" s="14">
        <v>643.1</v>
      </c>
      <c r="AX250" s="14">
        <v>845.6400000000001</v>
      </c>
      <c r="AY250" s="14">
        <v>688.89</v>
      </c>
    </row>
    <row r="251" spans="1:51" x14ac:dyDescent="0.2">
      <c r="A251" s="12" t="s">
        <v>250</v>
      </c>
      <c r="B251" s="13" t="str">
        <f t="shared" si="30"/>
        <v>8710-05111</v>
      </c>
      <c r="C251" s="13" t="str">
        <f t="shared" si="31"/>
        <v>8710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140.05000000000001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</row>
    <row r="252" spans="1:51" x14ac:dyDescent="0.2">
      <c r="A252" s="12" t="s">
        <v>251</v>
      </c>
      <c r="B252" s="13" t="str">
        <f t="shared" si="30"/>
        <v>8711-05111</v>
      </c>
      <c r="C252" s="13" t="str">
        <f t="shared" si="31"/>
        <v>8711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141.94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</row>
    <row r="253" spans="1:51" x14ac:dyDescent="0.2">
      <c r="A253" s="12" t="s">
        <v>252</v>
      </c>
      <c r="B253" s="13" t="str">
        <f t="shared" si="30"/>
        <v>8740-05111</v>
      </c>
      <c r="C253" s="13" t="str">
        <f t="shared" si="31"/>
        <v>8740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12.71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  <c r="AW253" s="14">
        <v>0</v>
      </c>
      <c r="AX253" s="14">
        <v>0</v>
      </c>
      <c r="AY253" s="14">
        <v>0</v>
      </c>
    </row>
    <row r="254" spans="1:51" x14ac:dyDescent="0.2">
      <c r="A254" s="12" t="s">
        <v>253</v>
      </c>
      <c r="B254" s="13" t="str">
        <f t="shared" si="30"/>
        <v>8800-05111</v>
      </c>
      <c r="C254" s="13" t="str">
        <f t="shared" si="31"/>
        <v>8800</v>
      </c>
      <c r="D254" s="14">
        <v>88.87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15.72</v>
      </c>
      <c r="AQ254" s="14">
        <v>7.22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0</v>
      </c>
      <c r="AY254" s="14">
        <v>0</v>
      </c>
    </row>
    <row r="255" spans="1:51" x14ac:dyDescent="0.2">
      <c r="A255" s="12" t="s">
        <v>254</v>
      </c>
      <c r="B255" s="13" t="str">
        <f t="shared" si="30"/>
        <v>9030-05111</v>
      </c>
      <c r="C255" s="13" t="str">
        <f t="shared" si="31"/>
        <v>9030</v>
      </c>
      <c r="D255" s="14">
        <v>0</v>
      </c>
      <c r="E255" s="14">
        <v>0</v>
      </c>
      <c r="F255" s="14">
        <v>29.23</v>
      </c>
      <c r="G255" s="14">
        <v>21.79</v>
      </c>
      <c r="H255" s="14">
        <v>0</v>
      </c>
      <c r="I255" s="14">
        <v>8.7799999999999994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43.74</v>
      </c>
      <c r="R255" s="14">
        <v>0</v>
      </c>
      <c r="S255" s="14">
        <v>11.3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25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13</v>
      </c>
      <c r="AT255" s="14">
        <v>35.74</v>
      </c>
      <c r="AU255" s="14">
        <v>0</v>
      </c>
      <c r="AV255" s="14">
        <v>0</v>
      </c>
      <c r="AW255" s="14">
        <v>0</v>
      </c>
      <c r="AX255" s="14">
        <v>0</v>
      </c>
      <c r="AY255" s="14">
        <v>0</v>
      </c>
    </row>
    <row r="256" spans="1:51" x14ac:dyDescent="0.2">
      <c r="A256" s="12" t="s">
        <v>255</v>
      </c>
      <c r="B256" s="13" t="str">
        <f t="shared" si="30"/>
        <v>9100-05111</v>
      </c>
      <c r="C256" s="13" t="str">
        <f t="shared" si="31"/>
        <v>9100</v>
      </c>
      <c r="D256" s="14">
        <v>0</v>
      </c>
      <c r="E256" s="14">
        <v>0</v>
      </c>
      <c r="F256" s="14">
        <v>0</v>
      </c>
      <c r="G256" s="14">
        <v>0</v>
      </c>
      <c r="H256" s="14">
        <v>26.63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14">
        <v>0</v>
      </c>
      <c r="AX256" s="14">
        <v>0</v>
      </c>
      <c r="AY256" s="14">
        <v>0</v>
      </c>
    </row>
    <row r="257" spans="1:51" x14ac:dyDescent="0.2">
      <c r="A257" s="12" t="s">
        <v>256</v>
      </c>
      <c r="B257" s="13" t="str">
        <f t="shared" si="30"/>
        <v>9110-05111</v>
      </c>
      <c r="C257" s="13" t="str">
        <f t="shared" si="31"/>
        <v>9110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22.22</v>
      </c>
      <c r="S257" s="14">
        <v>0</v>
      </c>
      <c r="T257" s="14">
        <v>0</v>
      </c>
      <c r="U257" s="14">
        <v>0</v>
      </c>
      <c r="V257" s="14">
        <v>12.32</v>
      </c>
      <c r="W257" s="14">
        <v>0</v>
      </c>
      <c r="X257" s="14">
        <v>0</v>
      </c>
      <c r="Y257" s="14">
        <v>0</v>
      </c>
      <c r="Z257" s="14">
        <v>0</v>
      </c>
      <c r="AA257" s="14">
        <v>12.82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13.22</v>
      </c>
      <c r="AJ257" s="14">
        <v>34.159999999999997</v>
      </c>
      <c r="AK257" s="14">
        <v>0</v>
      </c>
      <c r="AL257" s="14">
        <v>0</v>
      </c>
      <c r="AM257" s="14">
        <v>24.32</v>
      </c>
      <c r="AN257" s="14">
        <v>0</v>
      </c>
      <c r="AO257" s="14">
        <v>0</v>
      </c>
      <c r="AP257" s="14">
        <v>0</v>
      </c>
      <c r="AQ257" s="14">
        <v>10.91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10.35</v>
      </c>
    </row>
    <row r="258" spans="1:51" x14ac:dyDescent="0.2">
      <c r="A258" s="12" t="s">
        <v>257</v>
      </c>
      <c r="B258" s="13" t="str">
        <f t="shared" si="30"/>
        <v>9210-05111</v>
      </c>
      <c r="C258" s="13" t="str">
        <f t="shared" si="31"/>
        <v>9210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77.63</v>
      </c>
      <c r="N258" s="14">
        <v>0</v>
      </c>
      <c r="O258" s="14">
        <v>0</v>
      </c>
      <c r="P258" s="14">
        <v>0</v>
      </c>
      <c r="Q258" s="14">
        <v>13.6</v>
      </c>
      <c r="R258" s="14">
        <v>0</v>
      </c>
      <c r="S258" s="14">
        <v>0</v>
      </c>
      <c r="T258" s="14">
        <v>0</v>
      </c>
      <c r="U258" s="14">
        <v>0</v>
      </c>
      <c r="V258" s="14">
        <v>20.100000000000001</v>
      </c>
      <c r="W258" s="14">
        <v>0</v>
      </c>
      <c r="X258" s="14">
        <v>46.04</v>
      </c>
      <c r="Y258" s="14">
        <v>0</v>
      </c>
      <c r="Z258" s="14">
        <v>0</v>
      </c>
      <c r="AA258" s="14">
        <v>0</v>
      </c>
      <c r="AB258" s="14">
        <v>15.72</v>
      </c>
      <c r="AC258" s="14">
        <v>0</v>
      </c>
      <c r="AD258" s="14">
        <v>0</v>
      </c>
      <c r="AE258" s="14">
        <v>9.98</v>
      </c>
      <c r="AF258" s="14">
        <v>45.29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64.7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15.08</v>
      </c>
      <c r="AS258" s="14">
        <v>7.58</v>
      </c>
      <c r="AT258" s="14">
        <v>0</v>
      </c>
      <c r="AU258" s="14">
        <v>0</v>
      </c>
      <c r="AV258" s="14">
        <v>0</v>
      </c>
      <c r="AW258" s="14">
        <v>0</v>
      </c>
      <c r="AX258" s="14">
        <v>0</v>
      </c>
      <c r="AY258" s="14">
        <v>140.51</v>
      </c>
    </row>
    <row r="259" spans="1:51" x14ac:dyDescent="0.2">
      <c r="A259" s="15" t="s">
        <v>258</v>
      </c>
      <c r="D259" s="16">
        <f>SUM(D250:D258)</f>
        <v>388.30000000000007</v>
      </c>
      <c r="E259" s="16">
        <f t="shared" ref="E259:AX259" si="32">SUM(E250:E258)</f>
        <v>295.08999999999997</v>
      </c>
      <c r="F259" s="16">
        <f t="shared" si="32"/>
        <v>1097.3700000000001</v>
      </c>
      <c r="G259" s="16">
        <f t="shared" si="32"/>
        <v>924.37999999999988</v>
      </c>
      <c r="H259" s="16">
        <f t="shared" si="32"/>
        <v>878.13</v>
      </c>
      <c r="I259" s="16">
        <f t="shared" si="32"/>
        <v>737.49000000000012</v>
      </c>
      <c r="J259" s="16">
        <f t="shared" si="32"/>
        <v>467.4</v>
      </c>
      <c r="K259" s="16">
        <f t="shared" si="32"/>
        <v>572.87</v>
      </c>
      <c r="L259" s="16">
        <f t="shared" si="32"/>
        <v>1121.81</v>
      </c>
      <c r="M259" s="16">
        <f t="shared" si="32"/>
        <v>1055.1799999999998</v>
      </c>
      <c r="N259" s="16">
        <f t="shared" si="32"/>
        <v>1681.71</v>
      </c>
      <c r="O259" s="16">
        <f t="shared" si="32"/>
        <v>1815.39</v>
      </c>
      <c r="P259" s="16">
        <f t="shared" si="32"/>
        <v>723.99999999999989</v>
      </c>
      <c r="Q259" s="16">
        <f t="shared" si="32"/>
        <v>1218.92</v>
      </c>
      <c r="R259" s="16">
        <f t="shared" si="32"/>
        <v>679.74</v>
      </c>
      <c r="S259" s="16">
        <f t="shared" si="32"/>
        <v>-1131.2700000000004</v>
      </c>
      <c r="T259" s="16">
        <f t="shared" si="32"/>
        <v>678.17</v>
      </c>
      <c r="U259" s="16">
        <f t="shared" si="32"/>
        <v>398.90000000000003</v>
      </c>
      <c r="V259" s="16">
        <f t="shared" si="32"/>
        <v>1692.37</v>
      </c>
      <c r="W259" s="16">
        <f t="shared" si="32"/>
        <v>1402.98</v>
      </c>
      <c r="X259" s="16">
        <f t="shared" si="32"/>
        <v>604.67999999999995</v>
      </c>
      <c r="Y259" s="16">
        <f t="shared" si="32"/>
        <v>633.63</v>
      </c>
      <c r="Z259" s="16">
        <f t="shared" si="32"/>
        <v>831.4</v>
      </c>
      <c r="AA259" s="16">
        <f t="shared" si="32"/>
        <v>966.21</v>
      </c>
      <c r="AB259" s="16">
        <f t="shared" si="32"/>
        <v>794.92</v>
      </c>
      <c r="AC259" s="16">
        <f t="shared" si="32"/>
        <v>1174.4399999999998</v>
      </c>
      <c r="AD259" s="16">
        <f t="shared" si="32"/>
        <v>848.55</v>
      </c>
      <c r="AE259" s="16">
        <f t="shared" si="32"/>
        <v>1170.1499999999999</v>
      </c>
      <c r="AF259" s="16">
        <f t="shared" si="32"/>
        <v>657.61999999999989</v>
      </c>
      <c r="AG259" s="16">
        <f t="shared" si="32"/>
        <v>1764.38</v>
      </c>
      <c r="AH259" s="16">
        <f t="shared" si="32"/>
        <v>1336.1899999999998</v>
      </c>
      <c r="AI259" s="16">
        <f t="shared" si="32"/>
        <v>1559.49</v>
      </c>
      <c r="AJ259" s="16">
        <f t="shared" si="32"/>
        <v>1754.7599999999998</v>
      </c>
      <c r="AK259" s="16">
        <f t="shared" si="32"/>
        <v>544.54</v>
      </c>
      <c r="AL259" s="16">
        <f t="shared" si="32"/>
        <v>667.75000000000023</v>
      </c>
      <c r="AM259" s="16">
        <f t="shared" si="32"/>
        <v>682.13000000000022</v>
      </c>
      <c r="AN259" s="16">
        <f t="shared" si="32"/>
        <v>775.38</v>
      </c>
      <c r="AO259" s="16">
        <f t="shared" si="32"/>
        <v>645.39999999999986</v>
      </c>
      <c r="AP259" s="16">
        <f t="shared" si="32"/>
        <v>1572.17</v>
      </c>
      <c r="AQ259" s="16">
        <f t="shared" si="32"/>
        <v>2710.5899999999992</v>
      </c>
      <c r="AR259" s="16">
        <f t="shared" si="32"/>
        <v>1579.44</v>
      </c>
      <c r="AS259" s="16">
        <f t="shared" si="32"/>
        <v>765.0300000000002</v>
      </c>
      <c r="AT259" s="16">
        <f t="shared" si="32"/>
        <v>443.4</v>
      </c>
      <c r="AU259" s="16">
        <f t="shared" si="32"/>
        <v>751.85</v>
      </c>
      <c r="AV259" s="16">
        <f t="shared" si="32"/>
        <v>1073.8399999999997</v>
      </c>
      <c r="AW259" s="16">
        <f t="shared" si="32"/>
        <v>643.1</v>
      </c>
      <c r="AX259" s="16">
        <f t="shared" si="32"/>
        <v>845.6400000000001</v>
      </c>
      <c r="AY259" s="16">
        <f>SUM(AY250:AY258)</f>
        <v>839.75</v>
      </c>
    </row>
    <row r="260" spans="1:51" x14ac:dyDescent="0.2"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</row>
    <row r="261" spans="1:51" x14ac:dyDescent="0.2">
      <c r="A261" s="12" t="s">
        <v>259</v>
      </c>
      <c r="B261" s="13" t="str">
        <f t="shared" ref="B261:B317" si="33">RIGHT(A261,10)</f>
        <v>9010-05411</v>
      </c>
      <c r="C261" s="13" t="str">
        <f t="shared" ref="C261:C317" si="34">LEFT(B261,4)</f>
        <v>9010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76.650000000000006</v>
      </c>
      <c r="AQ261" s="14">
        <v>21.71</v>
      </c>
      <c r="AR261" s="14">
        <v>27.27</v>
      </c>
      <c r="AS261" s="14">
        <v>89.7</v>
      </c>
      <c r="AT261" s="14">
        <v>128.06</v>
      </c>
      <c r="AU261" s="14">
        <v>72.099999999999994</v>
      </c>
      <c r="AV261" s="14">
        <v>8.36</v>
      </c>
      <c r="AW261" s="14">
        <v>0</v>
      </c>
      <c r="AX261" s="14">
        <v>0</v>
      </c>
      <c r="AY261" s="14">
        <v>259.89999999999998</v>
      </c>
    </row>
    <row r="262" spans="1:51" x14ac:dyDescent="0.2">
      <c r="A262" s="12" t="s">
        <v>260</v>
      </c>
      <c r="B262" s="13" t="str">
        <f t="shared" si="33"/>
        <v>9030-05411</v>
      </c>
      <c r="C262" s="13" t="str">
        <f t="shared" si="34"/>
        <v>9030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35.54</v>
      </c>
      <c r="M262" s="14">
        <v>0</v>
      </c>
      <c r="N262" s="14">
        <v>0</v>
      </c>
      <c r="O262" s="14">
        <v>61.8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51.05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83.62</v>
      </c>
      <c r="AN262" s="14">
        <v>0</v>
      </c>
      <c r="AO262" s="14">
        <v>0</v>
      </c>
      <c r="AP262" s="14">
        <v>78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114.53</v>
      </c>
      <c r="AY262" s="14">
        <v>203.46</v>
      </c>
    </row>
    <row r="263" spans="1:51" x14ac:dyDescent="0.2">
      <c r="A263" s="12" t="s">
        <v>261</v>
      </c>
      <c r="B263" s="13" t="str">
        <f t="shared" si="33"/>
        <v>9110-05411</v>
      </c>
      <c r="C263" s="13" t="str">
        <f t="shared" si="34"/>
        <v>9110</v>
      </c>
      <c r="D263" s="14">
        <v>0</v>
      </c>
      <c r="E263" s="14">
        <v>0</v>
      </c>
      <c r="F263" s="14">
        <v>1051.5899999999999</v>
      </c>
      <c r="G263" s="14">
        <v>0</v>
      </c>
      <c r="H263" s="14">
        <v>454.75</v>
      </c>
      <c r="I263" s="14">
        <v>1575.48</v>
      </c>
      <c r="J263" s="14">
        <v>0</v>
      </c>
      <c r="K263" s="14">
        <v>920.38</v>
      </c>
      <c r="L263" s="14">
        <v>0</v>
      </c>
      <c r="M263" s="14">
        <v>0</v>
      </c>
      <c r="N263" s="14">
        <v>0</v>
      </c>
      <c r="O263" s="14">
        <v>1058.51</v>
      </c>
      <c r="P263" s="14">
        <v>314.27999999999997</v>
      </c>
      <c r="Q263" s="14">
        <v>120.89</v>
      </c>
      <c r="R263" s="14">
        <v>1369.03</v>
      </c>
      <c r="S263" s="14">
        <v>8.73</v>
      </c>
      <c r="T263" s="14">
        <v>40.06</v>
      </c>
      <c r="U263" s="14">
        <v>7.52</v>
      </c>
      <c r="V263" s="14">
        <v>876.47</v>
      </c>
      <c r="W263" s="14">
        <v>384.33000000000004</v>
      </c>
      <c r="X263" s="14">
        <v>1047.68</v>
      </c>
      <c r="Y263" s="14">
        <v>185.97</v>
      </c>
      <c r="Z263" s="14">
        <v>505</v>
      </c>
      <c r="AA263" s="14">
        <v>750.51</v>
      </c>
      <c r="AB263" s="14">
        <v>135.83000000000001</v>
      </c>
      <c r="AC263" s="14">
        <v>0</v>
      </c>
      <c r="AD263" s="14">
        <v>1842.33</v>
      </c>
      <c r="AE263" s="14">
        <v>0</v>
      </c>
      <c r="AF263" s="14">
        <v>33.31</v>
      </c>
      <c r="AG263" s="14">
        <v>1201.8</v>
      </c>
      <c r="AH263" s="14">
        <v>116.22</v>
      </c>
      <c r="AI263" s="14">
        <v>47.46</v>
      </c>
      <c r="AJ263" s="14">
        <v>974.66</v>
      </c>
      <c r="AK263" s="14">
        <v>67.489999999999995</v>
      </c>
      <c r="AL263" s="14">
        <v>0</v>
      </c>
      <c r="AM263" s="14">
        <v>868.33</v>
      </c>
      <c r="AN263" s="14">
        <v>11.24</v>
      </c>
      <c r="AO263" s="14">
        <v>29.69</v>
      </c>
      <c r="AP263" s="14">
        <v>1764.23</v>
      </c>
      <c r="AQ263" s="14">
        <v>223.49</v>
      </c>
      <c r="AR263" s="14">
        <v>240.48</v>
      </c>
      <c r="AS263" s="14">
        <v>0</v>
      </c>
      <c r="AT263" s="14">
        <v>2467.13</v>
      </c>
      <c r="AU263" s="14">
        <v>0</v>
      </c>
      <c r="AV263" s="14">
        <v>1098.8900000000001</v>
      </c>
      <c r="AW263" s="14">
        <v>319.84000000000003</v>
      </c>
      <c r="AX263" s="14">
        <v>304.47000000000003</v>
      </c>
      <c r="AY263" s="14">
        <v>760.71</v>
      </c>
    </row>
    <row r="264" spans="1:51" x14ac:dyDescent="0.2">
      <c r="A264" s="12" t="s">
        <v>262</v>
      </c>
      <c r="B264" s="13" t="str">
        <f t="shared" si="33"/>
        <v>9210-05411</v>
      </c>
      <c r="C264" s="13" t="str">
        <f t="shared" si="34"/>
        <v>9210</v>
      </c>
      <c r="D264" s="14">
        <v>0</v>
      </c>
      <c r="E264" s="14">
        <v>0</v>
      </c>
      <c r="F264" s="14">
        <v>0</v>
      </c>
      <c r="G264" s="14">
        <v>0</v>
      </c>
      <c r="H264" s="14">
        <v>31.42</v>
      </c>
      <c r="I264" s="14">
        <v>0</v>
      </c>
      <c r="J264" s="14">
        <v>0</v>
      </c>
      <c r="K264" s="14">
        <v>0</v>
      </c>
      <c r="L264" s="14">
        <v>0</v>
      </c>
      <c r="M264" s="14">
        <v>144.53</v>
      </c>
      <c r="N264" s="14">
        <v>0</v>
      </c>
      <c r="O264" s="14">
        <v>0</v>
      </c>
      <c r="P264" s="14">
        <v>0</v>
      </c>
      <c r="Q264" s="14">
        <v>0</v>
      </c>
      <c r="R264" s="14">
        <v>48.78</v>
      </c>
      <c r="S264" s="14">
        <v>0</v>
      </c>
      <c r="T264" s="14">
        <v>0</v>
      </c>
      <c r="U264" s="14">
        <v>0</v>
      </c>
      <c r="V264" s="14">
        <v>1.72</v>
      </c>
      <c r="W264" s="14">
        <v>294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88.55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5.07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114.53</v>
      </c>
      <c r="AY264" s="14">
        <v>0</v>
      </c>
    </row>
    <row r="265" spans="1:51" x14ac:dyDescent="0.2">
      <c r="A265" s="12" t="s">
        <v>263</v>
      </c>
      <c r="B265" s="13" t="str">
        <f t="shared" si="33"/>
        <v>9260-05411</v>
      </c>
      <c r="C265" s="13" t="str">
        <f t="shared" si="34"/>
        <v>9260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38.19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</row>
    <row r="266" spans="1:51" x14ac:dyDescent="0.2">
      <c r="A266" s="12" t="s">
        <v>264</v>
      </c>
      <c r="B266" s="13" t="str">
        <f t="shared" si="33"/>
        <v>8500-05411</v>
      </c>
      <c r="C266" s="13" t="str">
        <f t="shared" si="34"/>
        <v>8500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33.58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8.1999999999999993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61.84</v>
      </c>
      <c r="AC266" s="14">
        <v>0</v>
      </c>
      <c r="AD266" s="14">
        <v>0</v>
      </c>
      <c r="AE266" s="14">
        <v>0</v>
      </c>
      <c r="AF266" s="14">
        <v>15.23</v>
      </c>
      <c r="AG266" s="14">
        <v>0</v>
      </c>
      <c r="AH266" s="14">
        <v>73.739999999999995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26.68</v>
      </c>
      <c r="AP266" s="14">
        <v>0</v>
      </c>
      <c r="AQ266" s="14">
        <v>4.38</v>
      </c>
      <c r="AR266" s="14">
        <v>29.66</v>
      </c>
      <c r="AS266" s="14">
        <v>0</v>
      </c>
      <c r="AT266" s="14">
        <v>0</v>
      </c>
      <c r="AU266" s="14">
        <v>16.739999999999998</v>
      </c>
      <c r="AV266" s="14">
        <v>0</v>
      </c>
      <c r="AW266" s="14">
        <v>0</v>
      </c>
      <c r="AX266" s="14">
        <v>0</v>
      </c>
      <c r="AY266" s="14">
        <v>0</v>
      </c>
    </row>
    <row r="267" spans="1:51" x14ac:dyDescent="0.2">
      <c r="A267" s="12" t="s">
        <v>265</v>
      </c>
      <c r="B267" s="13" t="str">
        <f t="shared" si="33"/>
        <v>8560-05411</v>
      </c>
      <c r="C267" s="13" t="str">
        <f t="shared" si="34"/>
        <v>8560</v>
      </c>
      <c r="D267" s="14">
        <v>0</v>
      </c>
      <c r="E267" s="14">
        <v>0</v>
      </c>
      <c r="F267" s="14">
        <v>11</v>
      </c>
      <c r="G267" s="14">
        <v>55.03</v>
      </c>
      <c r="H267" s="14">
        <v>0</v>
      </c>
      <c r="I267" s="14">
        <v>8.0299999999999994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4">
        <v>0</v>
      </c>
      <c r="AY267" s="14">
        <v>0</v>
      </c>
    </row>
    <row r="268" spans="1:51" x14ac:dyDescent="0.2">
      <c r="A268" s="12" t="s">
        <v>266</v>
      </c>
      <c r="B268" s="13" t="str">
        <f t="shared" si="33"/>
        <v>8700-05411</v>
      </c>
      <c r="C268" s="13" t="str">
        <f t="shared" si="34"/>
        <v>8700</v>
      </c>
      <c r="D268" s="14">
        <v>1818.3000000000004</v>
      </c>
      <c r="E268" s="14">
        <v>7142.7100000000009</v>
      </c>
      <c r="F268" s="14">
        <v>14164.220000000001</v>
      </c>
      <c r="G268" s="14">
        <v>22167.590000000004</v>
      </c>
      <c r="H268" s="14">
        <v>4476.93</v>
      </c>
      <c r="I268" s="14">
        <v>10192.9</v>
      </c>
      <c r="J268" s="14">
        <v>7025.0100000000011</v>
      </c>
      <c r="K268" s="14">
        <v>12279.390000000001</v>
      </c>
      <c r="L268" s="14">
        <v>5931.8099999999986</v>
      </c>
      <c r="M268" s="14">
        <v>12793.18</v>
      </c>
      <c r="N268" s="14">
        <v>10966.56</v>
      </c>
      <c r="O268" s="14">
        <v>20091.719999999998</v>
      </c>
      <c r="P268" s="14">
        <v>6229.66</v>
      </c>
      <c r="Q268" s="14">
        <v>14991.17</v>
      </c>
      <c r="R268" s="14">
        <v>7607.11</v>
      </c>
      <c r="S268" s="14">
        <v>7101.11</v>
      </c>
      <c r="T268" s="14">
        <v>7310.2499999999982</v>
      </c>
      <c r="U268" s="14">
        <v>8452.82</v>
      </c>
      <c r="V268" s="14">
        <v>8729.7400000000016</v>
      </c>
      <c r="W268" s="14">
        <v>6644.38</v>
      </c>
      <c r="X268" s="14">
        <v>9874.2100000000009</v>
      </c>
      <c r="Y268" s="14">
        <v>6228.5</v>
      </c>
      <c r="Z268" s="14">
        <v>8210.52</v>
      </c>
      <c r="AA268" s="14">
        <v>21991.75</v>
      </c>
      <c r="AB268" s="14">
        <v>5687.67</v>
      </c>
      <c r="AC268" s="14">
        <v>5042.12</v>
      </c>
      <c r="AD268" s="14">
        <v>3810.04</v>
      </c>
      <c r="AE268" s="14">
        <v>10008.000000000002</v>
      </c>
      <c r="AF268" s="14">
        <v>5812.56</v>
      </c>
      <c r="AG268" s="14">
        <v>7269.94</v>
      </c>
      <c r="AH268" s="14">
        <v>16764.98</v>
      </c>
      <c r="AI268" s="14">
        <v>8608.23</v>
      </c>
      <c r="AJ268" s="14">
        <v>8813.7900000000009</v>
      </c>
      <c r="AK268" s="14">
        <v>5543.2200000000012</v>
      </c>
      <c r="AL268" s="14">
        <v>6599.4400000000005</v>
      </c>
      <c r="AM268" s="14">
        <v>11184.07</v>
      </c>
      <c r="AN268" s="14">
        <v>4284.3900000000003</v>
      </c>
      <c r="AO268" s="14">
        <v>21680.189999999991</v>
      </c>
      <c r="AP268" s="14">
        <v>4322.13</v>
      </c>
      <c r="AQ268" s="14">
        <v>5307.6499999999987</v>
      </c>
      <c r="AR268" s="14">
        <v>7800.99</v>
      </c>
      <c r="AS268" s="14">
        <v>12280.439999999999</v>
      </c>
      <c r="AT268" s="14">
        <v>6962.07</v>
      </c>
      <c r="AU268" s="14">
        <v>5480.1500000000005</v>
      </c>
      <c r="AV268" s="14">
        <v>8082.05</v>
      </c>
      <c r="AW268" s="14">
        <v>5287.37</v>
      </c>
      <c r="AX268" s="14">
        <v>8789.3100000000013</v>
      </c>
      <c r="AY268" s="14">
        <v>22813.440000000002</v>
      </c>
    </row>
    <row r="269" spans="1:51" x14ac:dyDescent="0.2">
      <c r="A269" s="12" t="s">
        <v>267</v>
      </c>
      <c r="B269" s="13" t="str">
        <f t="shared" si="33"/>
        <v>8750-05411</v>
      </c>
      <c r="C269" s="13" t="str">
        <f t="shared" si="34"/>
        <v>8750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165.86</v>
      </c>
      <c r="AC269" s="14">
        <v>165.97</v>
      </c>
      <c r="AD269" s="14">
        <v>219.03</v>
      </c>
      <c r="AE269" s="14">
        <v>0</v>
      </c>
      <c r="AF269" s="14">
        <v>51.38</v>
      </c>
      <c r="AG269" s="14">
        <v>99.26</v>
      </c>
      <c r="AH269" s="14">
        <v>394.95</v>
      </c>
      <c r="AI269" s="14">
        <v>216.73</v>
      </c>
      <c r="AJ269" s="14">
        <v>0</v>
      </c>
      <c r="AK269" s="14">
        <v>367.87</v>
      </c>
      <c r="AL269" s="14">
        <v>0</v>
      </c>
      <c r="AM269" s="14">
        <v>64.099999999999994</v>
      </c>
      <c r="AN269" s="14">
        <v>24.37</v>
      </c>
      <c r="AO269" s="14">
        <v>0</v>
      </c>
      <c r="AP269" s="14">
        <v>0</v>
      </c>
      <c r="AQ269" s="14">
        <v>0</v>
      </c>
      <c r="AR269" s="14">
        <v>69.42</v>
      </c>
      <c r="AS269" s="14">
        <v>470.72</v>
      </c>
      <c r="AT269" s="14">
        <v>178.75</v>
      </c>
      <c r="AU269" s="14">
        <v>431.39</v>
      </c>
      <c r="AV269" s="14">
        <v>149.55000000000001</v>
      </c>
      <c r="AW269" s="14">
        <v>494.36</v>
      </c>
      <c r="AX269" s="14">
        <v>0</v>
      </c>
      <c r="AY269" s="14">
        <v>832.09</v>
      </c>
    </row>
    <row r="270" spans="1:51" x14ac:dyDescent="0.2">
      <c r="A270" s="12" t="s">
        <v>268</v>
      </c>
      <c r="B270" s="13" t="str">
        <f t="shared" si="33"/>
        <v>8800-05411</v>
      </c>
      <c r="C270" s="13" t="str">
        <f t="shared" si="34"/>
        <v>8800</v>
      </c>
      <c r="D270" s="14">
        <v>0</v>
      </c>
      <c r="E270" s="14">
        <v>0</v>
      </c>
      <c r="F270" s="14">
        <v>27.48</v>
      </c>
      <c r="G270" s="14">
        <v>0</v>
      </c>
      <c r="H270" s="14">
        <v>0</v>
      </c>
      <c r="I270" s="14">
        <v>6.97</v>
      </c>
      <c r="J270" s="14">
        <v>0</v>
      </c>
      <c r="K270" s="14">
        <v>139.29</v>
      </c>
      <c r="L270" s="14">
        <v>35.69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9.83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39.9</v>
      </c>
      <c r="AF270" s="14">
        <v>0</v>
      </c>
      <c r="AG270" s="14">
        <v>15.72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</row>
    <row r="271" spans="1:51" x14ac:dyDescent="0.2">
      <c r="A271" s="12" t="s">
        <v>269</v>
      </c>
      <c r="B271" s="13" t="str">
        <f t="shared" si="33"/>
        <v>8700-05412</v>
      </c>
      <c r="C271" s="13" t="str">
        <f t="shared" si="34"/>
        <v>8700</v>
      </c>
      <c r="D271" s="14">
        <v>488.3</v>
      </c>
      <c r="E271" s="14">
        <v>376.14</v>
      </c>
      <c r="F271" s="14">
        <v>456.01</v>
      </c>
      <c r="G271" s="14">
        <v>12.17</v>
      </c>
      <c r="H271" s="14">
        <v>0</v>
      </c>
      <c r="I271" s="14">
        <v>123.86</v>
      </c>
      <c r="J271" s="14">
        <v>42.05</v>
      </c>
      <c r="K271" s="14">
        <v>0</v>
      </c>
      <c r="L271" s="14">
        <v>0</v>
      </c>
      <c r="M271" s="14">
        <v>0</v>
      </c>
      <c r="N271" s="14">
        <v>445.14000000000004</v>
      </c>
      <c r="O271" s="14">
        <v>576.66</v>
      </c>
      <c r="P271" s="14">
        <v>577.91000000000008</v>
      </c>
      <c r="Q271" s="14">
        <v>142.03</v>
      </c>
      <c r="R271" s="14">
        <v>30</v>
      </c>
      <c r="S271" s="14">
        <v>106.14</v>
      </c>
      <c r="T271" s="14">
        <v>0</v>
      </c>
      <c r="U271" s="14">
        <v>0</v>
      </c>
      <c r="V271" s="14">
        <v>163.68</v>
      </c>
      <c r="W271" s="14">
        <v>677.7</v>
      </c>
      <c r="X271" s="14">
        <v>0</v>
      </c>
      <c r="Y271" s="14">
        <v>927.13</v>
      </c>
      <c r="Z271" s="14">
        <v>68.92</v>
      </c>
      <c r="AA271" s="14">
        <v>93.38</v>
      </c>
      <c r="AB271" s="14">
        <v>211.58</v>
      </c>
      <c r="AC271" s="14">
        <v>31.32</v>
      </c>
      <c r="AD271" s="14">
        <v>237.44</v>
      </c>
      <c r="AE271" s="14">
        <v>0</v>
      </c>
      <c r="AF271" s="14">
        <v>105.67</v>
      </c>
      <c r="AG271" s="14">
        <v>18.399999999999999</v>
      </c>
      <c r="AH271" s="14">
        <v>115.94</v>
      </c>
      <c r="AI271" s="14">
        <v>119.99</v>
      </c>
      <c r="AJ271" s="14">
        <v>18</v>
      </c>
      <c r="AK271" s="14">
        <v>212.81</v>
      </c>
      <c r="AL271" s="14">
        <v>825.19999999999993</v>
      </c>
      <c r="AM271" s="14">
        <v>32</v>
      </c>
      <c r="AN271" s="14">
        <v>680.73</v>
      </c>
      <c r="AO271" s="14">
        <v>411.16</v>
      </c>
      <c r="AP271" s="14">
        <v>6.49</v>
      </c>
      <c r="AQ271" s="14">
        <v>101.53999999999999</v>
      </c>
      <c r="AR271" s="14">
        <v>233.68</v>
      </c>
      <c r="AS271" s="14">
        <v>33.549999999999997</v>
      </c>
      <c r="AT271" s="14">
        <v>190.15</v>
      </c>
      <c r="AU271" s="14">
        <v>425.96</v>
      </c>
      <c r="AV271" s="14">
        <v>919.25</v>
      </c>
      <c r="AW271" s="14">
        <v>255.01</v>
      </c>
      <c r="AX271" s="14">
        <v>412.70000000000005</v>
      </c>
      <c r="AY271" s="14">
        <v>160.79000000000002</v>
      </c>
    </row>
    <row r="272" spans="1:51" x14ac:dyDescent="0.2">
      <c r="A272" s="12" t="s">
        <v>270</v>
      </c>
      <c r="B272" s="13" t="str">
        <f t="shared" si="33"/>
        <v>9110-05412</v>
      </c>
      <c r="C272" s="13" t="str">
        <f t="shared" si="34"/>
        <v>9110</v>
      </c>
      <c r="D272" s="14">
        <v>0</v>
      </c>
      <c r="E272" s="14">
        <v>0</v>
      </c>
      <c r="F272" s="14">
        <v>17.29</v>
      </c>
      <c r="G272" s="14">
        <v>0</v>
      </c>
      <c r="H272" s="14">
        <v>0</v>
      </c>
      <c r="I272" s="14">
        <v>0</v>
      </c>
      <c r="J272" s="14">
        <v>0</v>
      </c>
      <c r="K272" s="14">
        <v>13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49</v>
      </c>
      <c r="S272" s="14">
        <v>0</v>
      </c>
      <c r="T272" s="14">
        <v>0</v>
      </c>
      <c r="U272" s="14">
        <v>0</v>
      </c>
      <c r="V272" s="14">
        <v>77</v>
      </c>
      <c r="W272" s="14">
        <v>0</v>
      </c>
      <c r="X272" s="14">
        <v>0</v>
      </c>
      <c r="Y272" s="14">
        <v>0</v>
      </c>
      <c r="Z272" s="14">
        <v>0</v>
      </c>
      <c r="AA272" s="14">
        <v>9.18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24.99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50</v>
      </c>
      <c r="AW272" s="14">
        <v>0</v>
      </c>
      <c r="AX272" s="14">
        <v>0</v>
      </c>
      <c r="AY272" s="14">
        <v>23.5</v>
      </c>
    </row>
    <row r="273" spans="1:51" x14ac:dyDescent="0.2">
      <c r="A273" s="12" t="s">
        <v>271</v>
      </c>
      <c r="B273" s="13" t="str">
        <f t="shared" si="33"/>
        <v>9210-05412</v>
      </c>
      <c r="C273" s="13" t="str">
        <f t="shared" si="34"/>
        <v>9210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64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14">
        <v>0</v>
      </c>
      <c r="AX273" s="14">
        <v>0</v>
      </c>
      <c r="AY273" s="14">
        <v>0</v>
      </c>
    </row>
    <row r="274" spans="1:51" x14ac:dyDescent="0.2">
      <c r="A274" s="12" t="s">
        <v>272</v>
      </c>
      <c r="B274" s="13" t="str">
        <f t="shared" si="33"/>
        <v>9210-05413</v>
      </c>
      <c r="C274" s="13" t="str">
        <f t="shared" si="34"/>
        <v>9210</v>
      </c>
      <c r="D274" s="14">
        <v>0</v>
      </c>
      <c r="E274" s="14">
        <v>0</v>
      </c>
      <c r="F274" s="14">
        <v>0</v>
      </c>
      <c r="G274" s="14">
        <v>0</v>
      </c>
      <c r="H274" s="14">
        <v>1428.54</v>
      </c>
      <c r="I274" s="14">
        <v>0</v>
      </c>
      <c r="J274" s="14">
        <v>0</v>
      </c>
      <c r="K274" s="14">
        <v>0</v>
      </c>
      <c r="L274" s="14">
        <v>503.83</v>
      </c>
      <c r="M274" s="14">
        <v>139.88999999999999</v>
      </c>
      <c r="N274" s="14">
        <v>0</v>
      </c>
      <c r="O274" s="14">
        <v>0</v>
      </c>
      <c r="P274" s="14">
        <v>0</v>
      </c>
      <c r="Q274" s="14">
        <v>1132.4000000000001</v>
      </c>
      <c r="R274" s="14">
        <v>0</v>
      </c>
      <c r="S274" s="14">
        <v>0</v>
      </c>
      <c r="T274" s="14">
        <v>0</v>
      </c>
      <c r="U274" s="14">
        <v>0</v>
      </c>
      <c r="V274" s="14">
        <v>557.70000000000005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394.2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916.69</v>
      </c>
      <c r="AS274" s="14">
        <v>0</v>
      </c>
      <c r="AT274" s="14">
        <v>0</v>
      </c>
      <c r="AU274" s="14">
        <v>0</v>
      </c>
      <c r="AV274" s="14">
        <v>0</v>
      </c>
      <c r="AW274" s="14">
        <v>0</v>
      </c>
      <c r="AX274" s="14">
        <v>0</v>
      </c>
      <c r="AY274" s="14">
        <v>0</v>
      </c>
    </row>
    <row r="275" spans="1:51" x14ac:dyDescent="0.2">
      <c r="A275" s="12" t="s">
        <v>273</v>
      </c>
      <c r="B275" s="13" t="str">
        <f t="shared" si="33"/>
        <v>8500-05413</v>
      </c>
      <c r="C275" s="13" t="str">
        <f t="shared" si="34"/>
        <v>8500</v>
      </c>
      <c r="D275" s="14">
        <v>0</v>
      </c>
      <c r="E275" s="14">
        <v>0</v>
      </c>
      <c r="F275" s="14">
        <v>448.3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247.7</v>
      </c>
      <c r="T275" s="14">
        <v>27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  <c r="AU275" s="14">
        <v>0</v>
      </c>
      <c r="AV275" s="14">
        <v>0</v>
      </c>
      <c r="AW275" s="14">
        <v>0</v>
      </c>
      <c r="AX275" s="14">
        <v>0</v>
      </c>
      <c r="AY275" s="14">
        <v>0</v>
      </c>
    </row>
    <row r="276" spans="1:51" x14ac:dyDescent="0.2">
      <c r="A276" s="12" t="s">
        <v>274</v>
      </c>
      <c r="B276" s="13" t="str">
        <f t="shared" si="33"/>
        <v>8560-05413</v>
      </c>
      <c r="C276" s="13" t="str">
        <f t="shared" si="34"/>
        <v>8560</v>
      </c>
      <c r="D276" s="14">
        <v>0</v>
      </c>
      <c r="E276" s="14">
        <v>0</v>
      </c>
      <c r="F276" s="14">
        <v>448.3</v>
      </c>
      <c r="G276" s="14">
        <v>36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249.7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14">
        <v>0</v>
      </c>
      <c r="AW276" s="14">
        <v>0</v>
      </c>
      <c r="AX276" s="14">
        <v>0</v>
      </c>
      <c r="AY276" s="14">
        <v>0</v>
      </c>
    </row>
    <row r="277" spans="1:51" x14ac:dyDescent="0.2">
      <c r="A277" s="12" t="s">
        <v>275</v>
      </c>
      <c r="B277" s="13" t="str">
        <f t="shared" si="33"/>
        <v>8700-05413</v>
      </c>
      <c r="C277" s="13" t="str">
        <f t="shared" si="34"/>
        <v>8700</v>
      </c>
      <c r="D277" s="14">
        <v>5446.59</v>
      </c>
      <c r="E277" s="14">
        <v>8513.16</v>
      </c>
      <c r="F277" s="14">
        <v>14397.93</v>
      </c>
      <c r="G277" s="14">
        <v>8944.0300000000007</v>
      </c>
      <c r="H277" s="14">
        <v>13173.710000000001</v>
      </c>
      <c r="I277" s="14">
        <v>12691.310000000001</v>
      </c>
      <c r="J277" s="14">
        <v>17336.84</v>
      </c>
      <c r="K277" s="14">
        <v>9594.9500000000007</v>
      </c>
      <c r="L277" s="14">
        <v>6577.3100000000013</v>
      </c>
      <c r="M277" s="14">
        <v>10741.5</v>
      </c>
      <c r="N277" s="14">
        <v>11140.95</v>
      </c>
      <c r="O277" s="14">
        <v>14380.730000000001</v>
      </c>
      <c r="P277" s="14">
        <v>10518.83</v>
      </c>
      <c r="Q277" s="14">
        <v>9345.09</v>
      </c>
      <c r="R277" s="14">
        <v>4584.62</v>
      </c>
      <c r="S277" s="14">
        <v>6940.0800000000008</v>
      </c>
      <c r="T277" s="14">
        <v>6099.89</v>
      </c>
      <c r="U277" s="14">
        <v>7844.74</v>
      </c>
      <c r="V277" s="14">
        <v>10062.59</v>
      </c>
      <c r="W277" s="14">
        <v>10589.96</v>
      </c>
      <c r="X277" s="14">
        <v>9774.6099999999988</v>
      </c>
      <c r="Y277" s="14">
        <v>20735.14</v>
      </c>
      <c r="Z277" s="14">
        <v>12147.080000000002</v>
      </c>
      <c r="AA277" s="14">
        <v>17594.45</v>
      </c>
      <c r="AB277" s="14">
        <v>7809.33</v>
      </c>
      <c r="AC277" s="14">
        <v>10630.839999999998</v>
      </c>
      <c r="AD277" s="14">
        <v>8730.9500000000007</v>
      </c>
      <c r="AE277" s="14">
        <v>7165.39</v>
      </c>
      <c r="AF277" s="14">
        <v>14325.14</v>
      </c>
      <c r="AG277" s="14">
        <v>8753.8499999999985</v>
      </c>
      <c r="AH277" s="14">
        <v>14224.240000000002</v>
      </c>
      <c r="AI277" s="14">
        <v>9837.89</v>
      </c>
      <c r="AJ277" s="14">
        <v>7806.2599999999993</v>
      </c>
      <c r="AK277" s="14">
        <v>9049.92</v>
      </c>
      <c r="AL277" s="14">
        <v>10350.549999999999</v>
      </c>
      <c r="AM277" s="14">
        <v>13764.449999999997</v>
      </c>
      <c r="AN277" s="14">
        <v>11049.79</v>
      </c>
      <c r="AO277" s="14">
        <v>3463.8100000000004</v>
      </c>
      <c r="AP277" s="14">
        <v>7880.1</v>
      </c>
      <c r="AQ277" s="14">
        <v>6646.53</v>
      </c>
      <c r="AR277" s="14">
        <v>6793.34</v>
      </c>
      <c r="AS277" s="14">
        <v>10279.73</v>
      </c>
      <c r="AT277" s="14">
        <v>11385.34</v>
      </c>
      <c r="AU277" s="14">
        <v>11605.1</v>
      </c>
      <c r="AV277" s="14">
        <v>12497.119999999999</v>
      </c>
      <c r="AW277" s="14">
        <v>9597.11</v>
      </c>
      <c r="AX277" s="14">
        <v>14005.990000000002</v>
      </c>
      <c r="AY277" s="14">
        <v>20448.97</v>
      </c>
    </row>
    <row r="278" spans="1:51" x14ac:dyDescent="0.2">
      <c r="A278" s="12" t="s">
        <v>276</v>
      </c>
      <c r="B278" s="13" t="str">
        <f t="shared" si="33"/>
        <v>8740-05413</v>
      </c>
      <c r="C278" s="13" t="str">
        <f t="shared" si="34"/>
        <v>8740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172.8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14">
        <v>0</v>
      </c>
      <c r="AW278" s="14">
        <v>0</v>
      </c>
      <c r="AX278" s="14">
        <v>0</v>
      </c>
      <c r="AY278" s="14">
        <v>0</v>
      </c>
    </row>
    <row r="279" spans="1:51" x14ac:dyDescent="0.2">
      <c r="A279" s="12" t="s">
        <v>277</v>
      </c>
      <c r="B279" s="13" t="str">
        <f t="shared" si="33"/>
        <v>8800-05413</v>
      </c>
      <c r="C279" s="13" t="str">
        <f t="shared" si="34"/>
        <v>8800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82.88</v>
      </c>
      <c r="J279" s="14">
        <v>76.72</v>
      </c>
      <c r="K279" s="14">
        <v>427.9</v>
      </c>
      <c r="L279" s="14">
        <v>112.56</v>
      </c>
      <c r="M279" s="14">
        <v>79.52</v>
      </c>
      <c r="N279" s="14">
        <v>0</v>
      </c>
      <c r="O279" s="14">
        <v>0</v>
      </c>
      <c r="P279" s="14">
        <v>0</v>
      </c>
      <c r="Q279" s="14">
        <v>190.4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169.02</v>
      </c>
      <c r="AF279" s="14">
        <v>0</v>
      </c>
      <c r="AG279" s="14">
        <v>165.78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14">
        <v>0</v>
      </c>
      <c r="AX279" s="14">
        <v>0</v>
      </c>
      <c r="AY279" s="14">
        <v>0</v>
      </c>
    </row>
    <row r="280" spans="1:51" x14ac:dyDescent="0.2">
      <c r="A280" s="12" t="s">
        <v>278</v>
      </c>
      <c r="B280" s="13" t="str">
        <f t="shared" si="33"/>
        <v>9010-05413</v>
      </c>
      <c r="C280" s="13" t="str">
        <f t="shared" si="34"/>
        <v>9010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99.11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4">
        <v>157.88999999999999</v>
      </c>
      <c r="AY280" s="14">
        <v>118.39</v>
      </c>
    </row>
    <row r="281" spans="1:51" x14ac:dyDescent="0.2">
      <c r="A281" s="12" t="s">
        <v>279</v>
      </c>
      <c r="B281" s="13" t="str">
        <f t="shared" si="33"/>
        <v>9030-05413</v>
      </c>
      <c r="C281" s="13" t="str">
        <f t="shared" si="34"/>
        <v>9030</v>
      </c>
      <c r="D281" s="14">
        <v>0</v>
      </c>
      <c r="E281" s="14">
        <v>0</v>
      </c>
      <c r="F281" s="14">
        <v>448.3</v>
      </c>
      <c r="G281" s="14">
        <v>0</v>
      </c>
      <c r="H281" s="14">
        <v>217.96</v>
      </c>
      <c r="I281" s="14">
        <v>0</v>
      </c>
      <c r="J281" s="14">
        <v>0</v>
      </c>
      <c r="K281" s="14">
        <v>0</v>
      </c>
      <c r="L281" s="14">
        <v>1117.02</v>
      </c>
      <c r="M281" s="14">
        <v>0</v>
      </c>
      <c r="N281" s="14">
        <v>320.32</v>
      </c>
      <c r="O281" s="14">
        <v>1340.3</v>
      </c>
      <c r="P281" s="14">
        <v>640.64</v>
      </c>
      <c r="Q281" s="14">
        <v>492.8</v>
      </c>
      <c r="R281" s="14">
        <v>480.48</v>
      </c>
      <c r="S281" s="14">
        <v>0</v>
      </c>
      <c r="T281" s="14">
        <v>0</v>
      </c>
      <c r="U281" s="14">
        <v>0</v>
      </c>
      <c r="V281" s="14">
        <v>0</v>
      </c>
      <c r="W281" s="14">
        <v>216.39</v>
      </c>
      <c r="X281" s="14">
        <v>178.25</v>
      </c>
      <c r="Y281" s="14">
        <v>187.46</v>
      </c>
      <c r="Z281" s="14">
        <v>0</v>
      </c>
      <c r="AA281" s="14">
        <v>180.55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343.2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390.96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14">
        <v>0</v>
      </c>
      <c r="AX281" s="14">
        <v>440.33</v>
      </c>
      <c r="AY281" s="14">
        <v>958.27</v>
      </c>
    </row>
    <row r="282" spans="1:51" x14ac:dyDescent="0.2">
      <c r="A282" s="12" t="s">
        <v>280</v>
      </c>
      <c r="B282" s="13" t="str">
        <f t="shared" si="33"/>
        <v>9110-05413</v>
      </c>
      <c r="C282" s="13" t="str">
        <f t="shared" si="34"/>
        <v>9110</v>
      </c>
      <c r="D282" s="14">
        <v>0</v>
      </c>
      <c r="E282" s="14">
        <v>0</v>
      </c>
      <c r="F282" s="14">
        <v>2154.4</v>
      </c>
      <c r="G282" s="14">
        <v>0</v>
      </c>
      <c r="H282" s="14">
        <v>0</v>
      </c>
      <c r="I282" s="14">
        <v>2661.32</v>
      </c>
      <c r="J282" s="14">
        <v>0</v>
      </c>
      <c r="K282" s="14">
        <v>2506.38</v>
      </c>
      <c r="L282" s="14">
        <v>0</v>
      </c>
      <c r="M282" s="14">
        <v>0</v>
      </c>
      <c r="N282" s="14">
        <v>0</v>
      </c>
      <c r="O282" s="14">
        <v>3708.18</v>
      </c>
      <c r="P282" s="14">
        <v>287.64</v>
      </c>
      <c r="Q282" s="14">
        <v>109.87</v>
      </c>
      <c r="R282" s="14">
        <v>1550.77</v>
      </c>
      <c r="S282" s="14">
        <v>815.78</v>
      </c>
      <c r="T282" s="14">
        <v>89.48</v>
      </c>
      <c r="U282" s="14">
        <v>88.66</v>
      </c>
      <c r="V282" s="14">
        <v>2009.99</v>
      </c>
      <c r="W282" s="14">
        <v>427.81</v>
      </c>
      <c r="X282" s="14">
        <v>5223.83</v>
      </c>
      <c r="Y282" s="14">
        <v>458.75</v>
      </c>
      <c r="Z282" s="14">
        <v>1531.47</v>
      </c>
      <c r="AA282" s="14">
        <v>3306.14</v>
      </c>
      <c r="AB282" s="14">
        <v>-114.43999999999994</v>
      </c>
      <c r="AC282" s="14">
        <v>0</v>
      </c>
      <c r="AD282" s="14">
        <v>2073.4299999999998</v>
      </c>
      <c r="AE282" s="14">
        <v>63.07</v>
      </c>
      <c r="AF282" s="14">
        <v>394.67</v>
      </c>
      <c r="AG282" s="14">
        <v>3858.2700000000004</v>
      </c>
      <c r="AH282" s="14">
        <v>450.36</v>
      </c>
      <c r="AI282" s="14">
        <v>895.1</v>
      </c>
      <c r="AJ282" s="14">
        <v>3562.72</v>
      </c>
      <c r="AK282" s="14">
        <v>781.16</v>
      </c>
      <c r="AL282" s="14">
        <v>0</v>
      </c>
      <c r="AM282" s="14">
        <v>4343.08</v>
      </c>
      <c r="AN282" s="14">
        <v>413.86</v>
      </c>
      <c r="AO282" s="14">
        <v>524.20000000000005</v>
      </c>
      <c r="AP282" s="14">
        <v>2941.59</v>
      </c>
      <c r="AQ282" s="14">
        <v>0</v>
      </c>
      <c r="AR282" s="14">
        <v>548.41</v>
      </c>
      <c r="AS282" s="14">
        <v>0</v>
      </c>
      <c r="AT282" s="14">
        <v>3471.11</v>
      </c>
      <c r="AU282" s="14">
        <v>0</v>
      </c>
      <c r="AV282" s="14">
        <v>1911.48</v>
      </c>
      <c r="AW282" s="14">
        <v>750.61</v>
      </c>
      <c r="AX282" s="14">
        <v>1518.6000000000001</v>
      </c>
      <c r="AY282" s="14">
        <v>2969.1</v>
      </c>
    </row>
    <row r="283" spans="1:51" x14ac:dyDescent="0.2">
      <c r="A283" s="12" t="s">
        <v>281</v>
      </c>
      <c r="B283" s="13" t="str">
        <f t="shared" si="33"/>
        <v>9110-05414</v>
      </c>
      <c r="C283" s="13" t="str">
        <f t="shared" si="34"/>
        <v>9110</v>
      </c>
      <c r="D283" s="14">
        <v>0</v>
      </c>
      <c r="E283" s="14">
        <v>0</v>
      </c>
      <c r="F283" s="14">
        <v>964.77</v>
      </c>
      <c r="G283" s="14">
        <v>0</v>
      </c>
      <c r="H283" s="14">
        <v>0</v>
      </c>
      <c r="I283" s="14">
        <v>1108.8399999999999</v>
      </c>
      <c r="J283" s="14">
        <v>0</v>
      </c>
      <c r="K283" s="14">
        <v>2503.96</v>
      </c>
      <c r="L283" s="14">
        <v>0</v>
      </c>
      <c r="M283" s="14">
        <v>0</v>
      </c>
      <c r="N283" s="14">
        <v>0</v>
      </c>
      <c r="O283" s="14">
        <v>2160.56</v>
      </c>
      <c r="P283" s="14">
        <v>110.74</v>
      </c>
      <c r="Q283" s="14">
        <v>136.55000000000001</v>
      </c>
      <c r="R283" s="14">
        <v>2256.92</v>
      </c>
      <c r="S283" s="14">
        <v>0</v>
      </c>
      <c r="T283" s="14">
        <v>0</v>
      </c>
      <c r="U283" s="14">
        <v>0</v>
      </c>
      <c r="V283" s="14">
        <v>1067.44</v>
      </c>
      <c r="W283" s="14">
        <v>113.36</v>
      </c>
      <c r="X283" s="14">
        <v>1635.02</v>
      </c>
      <c r="Y283" s="14">
        <v>146.38</v>
      </c>
      <c r="Z283" s="14">
        <v>312.58999999999997</v>
      </c>
      <c r="AA283" s="14">
        <v>1991.77</v>
      </c>
      <c r="AB283" s="14">
        <v>887.77</v>
      </c>
      <c r="AC283" s="14">
        <v>0</v>
      </c>
      <c r="AD283" s="14">
        <v>1763.28</v>
      </c>
      <c r="AE283" s="14">
        <v>0</v>
      </c>
      <c r="AF283" s="14">
        <v>427.14</v>
      </c>
      <c r="AG283" s="14">
        <v>2339.3900000000003</v>
      </c>
      <c r="AH283" s="14">
        <v>267.72000000000003</v>
      </c>
      <c r="AI283" s="14">
        <v>676.26</v>
      </c>
      <c r="AJ283" s="14">
        <v>2232.9700000000003</v>
      </c>
      <c r="AK283" s="14">
        <v>184.41</v>
      </c>
      <c r="AL283" s="14">
        <v>0</v>
      </c>
      <c r="AM283" s="14">
        <v>1817.23</v>
      </c>
      <c r="AN283" s="14">
        <v>432.92</v>
      </c>
      <c r="AO283" s="14">
        <v>299.32</v>
      </c>
      <c r="AP283" s="14">
        <v>1682.35</v>
      </c>
      <c r="AQ283" s="14">
        <v>0</v>
      </c>
      <c r="AR283" s="14">
        <v>408.6</v>
      </c>
      <c r="AS283" s="14">
        <v>0</v>
      </c>
      <c r="AT283" s="14">
        <v>3330.92</v>
      </c>
      <c r="AU283" s="14">
        <v>0</v>
      </c>
      <c r="AV283" s="14">
        <v>838.11</v>
      </c>
      <c r="AW283" s="14">
        <v>514.19000000000005</v>
      </c>
      <c r="AX283" s="14">
        <v>1355.19</v>
      </c>
      <c r="AY283" s="14">
        <v>1726.03</v>
      </c>
    </row>
    <row r="284" spans="1:51" x14ac:dyDescent="0.2">
      <c r="A284" s="12" t="s">
        <v>282</v>
      </c>
      <c r="B284" s="13" t="str">
        <f t="shared" si="33"/>
        <v>9210-05414</v>
      </c>
      <c r="C284" s="13" t="str">
        <f t="shared" si="34"/>
        <v>9210</v>
      </c>
      <c r="D284" s="14">
        <v>0</v>
      </c>
      <c r="E284" s="14">
        <v>0</v>
      </c>
      <c r="F284" s="14">
        <v>0</v>
      </c>
      <c r="G284" s="14">
        <v>0</v>
      </c>
      <c r="H284" s="14">
        <v>333.21000000000004</v>
      </c>
      <c r="I284" s="14">
        <v>0</v>
      </c>
      <c r="J284" s="14">
        <v>0</v>
      </c>
      <c r="K284" s="14">
        <v>181.74</v>
      </c>
      <c r="L284" s="14">
        <v>0</v>
      </c>
      <c r="M284" s="14">
        <v>181.74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266.98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14">
        <v>0</v>
      </c>
      <c r="AX284" s="14">
        <v>0</v>
      </c>
      <c r="AY284" s="14">
        <v>0</v>
      </c>
    </row>
    <row r="285" spans="1:51" x14ac:dyDescent="0.2">
      <c r="A285" s="12" t="s">
        <v>283</v>
      </c>
      <c r="B285" s="13" t="str">
        <f t="shared" si="33"/>
        <v>8500-05414</v>
      </c>
      <c r="C285" s="13" t="str">
        <f t="shared" si="34"/>
        <v>8500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302.76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14">
        <v>0</v>
      </c>
      <c r="AX285" s="14">
        <v>0</v>
      </c>
      <c r="AY285" s="14">
        <v>0</v>
      </c>
    </row>
    <row r="286" spans="1:51" x14ac:dyDescent="0.2">
      <c r="A286" s="12" t="s">
        <v>284</v>
      </c>
      <c r="B286" s="13" t="str">
        <f t="shared" si="33"/>
        <v>8560-05414</v>
      </c>
      <c r="C286" s="13" t="str">
        <f t="shared" si="34"/>
        <v>8560</v>
      </c>
      <c r="D286" s="14">
        <v>0</v>
      </c>
      <c r="E286" s="14">
        <v>0</v>
      </c>
      <c r="F286" s="14">
        <v>0</v>
      </c>
      <c r="G286" s="14">
        <v>335.61</v>
      </c>
      <c r="H286" s="14">
        <v>0</v>
      </c>
      <c r="I286" s="14">
        <v>512.57000000000005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288.16000000000003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4">
        <v>0</v>
      </c>
      <c r="AY286" s="14">
        <v>0</v>
      </c>
    </row>
    <row r="287" spans="1:51" x14ac:dyDescent="0.2">
      <c r="A287" s="12" t="s">
        <v>285</v>
      </c>
      <c r="B287" s="13" t="str">
        <f t="shared" si="33"/>
        <v>8700-05414</v>
      </c>
      <c r="C287" s="13" t="str">
        <f t="shared" si="34"/>
        <v>8700</v>
      </c>
      <c r="D287" s="14">
        <v>4191.07</v>
      </c>
      <c r="E287" s="14">
        <v>6338.6400000000012</v>
      </c>
      <c r="F287" s="14">
        <v>11725.470000000001</v>
      </c>
      <c r="G287" s="14">
        <v>17521.5</v>
      </c>
      <c r="H287" s="14">
        <v>6248.8599999999988</v>
      </c>
      <c r="I287" s="14">
        <v>10690.58</v>
      </c>
      <c r="J287" s="14">
        <v>11724.729999999998</v>
      </c>
      <c r="K287" s="14">
        <v>12631.329999999998</v>
      </c>
      <c r="L287" s="14">
        <v>6102.9899999999989</v>
      </c>
      <c r="M287" s="14">
        <v>11881.9</v>
      </c>
      <c r="N287" s="14">
        <v>10291.220000000001</v>
      </c>
      <c r="O287" s="14">
        <v>13117.849999999999</v>
      </c>
      <c r="P287" s="14">
        <v>9428.27</v>
      </c>
      <c r="Q287" s="14">
        <v>25836.559999999998</v>
      </c>
      <c r="R287" s="14">
        <v>8239.3100000000013</v>
      </c>
      <c r="S287" s="14">
        <v>15636.080000000002</v>
      </c>
      <c r="T287" s="14">
        <v>7939.35</v>
      </c>
      <c r="U287" s="14">
        <v>9682.5499999999993</v>
      </c>
      <c r="V287" s="14">
        <v>9972.6899999999987</v>
      </c>
      <c r="W287" s="14">
        <v>9769.43</v>
      </c>
      <c r="X287" s="14">
        <v>13687.409999999998</v>
      </c>
      <c r="Y287" s="14">
        <v>10501.16</v>
      </c>
      <c r="Z287" s="14">
        <v>13305.63</v>
      </c>
      <c r="AA287" s="14">
        <v>21918.710000000003</v>
      </c>
      <c r="AB287" s="14">
        <v>11343.13</v>
      </c>
      <c r="AC287" s="14">
        <v>6230.57</v>
      </c>
      <c r="AD287" s="14">
        <v>6200.9600000000009</v>
      </c>
      <c r="AE287" s="14">
        <v>12987.259999999997</v>
      </c>
      <c r="AF287" s="14">
        <v>10051.26</v>
      </c>
      <c r="AG287" s="14">
        <v>9142.39</v>
      </c>
      <c r="AH287" s="14">
        <v>17499.04</v>
      </c>
      <c r="AI287" s="14">
        <v>8537.17</v>
      </c>
      <c r="AJ287" s="14">
        <v>12396.21</v>
      </c>
      <c r="AK287" s="14">
        <v>8335.85</v>
      </c>
      <c r="AL287" s="14">
        <v>12471.239999999996</v>
      </c>
      <c r="AM287" s="14">
        <v>14872.649999999998</v>
      </c>
      <c r="AN287" s="14">
        <v>8224.17</v>
      </c>
      <c r="AO287" s="14">
        <v>20661.559999999998</v>
      </c>
      <c r="AP287" s="14">
        <v>5943.61</v>
      </c>
      <c r="AQ287" s="14">
        <v>8923.4199999999983</v>
      </c>
      <c r="AR287" s="14">
        <v>12012.179999999998</v>
      </c>
      <c r="AS287" s="14">
        <v>9971.61</v>
      </c>
      <c r="AT287" s="14">
        <v>8798.7400000000016</v>
      </c>
      <c r="AU287" s="14">
        <v>11087.25</v>
      </c>
      <c r="AV287" s="14">
        <v>16351.080000000002</v>
      </c>
      <c r="AW287" s="14">
        <v>12611.85</v>
      </c>
      <c r="AX287" s="14">
        <v>12270.419999999998</v>
      </c>
      <c r="AY287" s="14">
        <v>19682.379999999997</v>
      </c>
    </row>
    <row r="288" spans="1:51" x14ac:dyDescent="0.2">
      <c r="A288" s="12" t="s">
        <v>286</v>
      </c>
      <c r="B288" s="13" t="str">
        <f t="shared" si="33"/>
        <v>8740-05414</v>
      </c>
      <c r="C288" s="13" t="str">
        <f t="shared" si="34"/>
        <v>8740</v>
      </c>
      <c r="D288" s="14">
        <v>0</v>
      </c>
      <c r="E288" s="14">
        <v>123.63</v>
      </c>
      <c r="F288" s="14">
        <v>0</v>
      </c>
      <c r="G288" s="14">
        <v>0</v>
      </c>
      <c r="H288" s="14">
        <v>0</v>
      </c>
      <c r="I288" s="14">
        <v>103.21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14">
        <v>0</v>
      </c>
      <c r="AX288" s="14">
        <v>0</v>
      </c>
      <c r="AY288" s="14">
        <v>0</v>
      </c>
    </row>
    <row r="289" spans="1:51" x14ac:dyDescent="0.2">
      <c r="A289" s="12" t="s">
        <v>287</v>
      </c>
      <c r="B289" s="13" t="str">
        <f t="shared" si="33"/>
        <v>8750-05414</v>
      </c>
      <c r="C289" s="13" t="str">
        <f t="shared" si="34"/>
        <v>8750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867.91</v>
      </c>
      <c r="AC289" s="14">
        <v>1211.99</v>
      </c>
      <c r="AD289" s="14">
        <v>157.65</v>
      </c>
      <c r="AE289" s="14">
        <v>0</v>
      </c>
      <c r="AF289" s="14">
        <v>123.63</v>
      </c>
      <c r="AG289" s="14">
        <v>1031.82</v>
      </c>
      <c r="AH289" s="14">
        <v>1788.48</v>
      </c>
      <c r="AI289" s="14">
        <v>474.25</v>
      </c>
      <c r="AJ289" s="14">
        <v>0</v>
      </c>
      <c r="AK289" s="14">
        <v>1074.03</v>
      </c>
      <c r="AL289" s="14">
        <v>160.54</v>
      </c>
      <c r="AM289" s="14">
        <v>0</v>
      </c>
      <c r="AN289" s="14">
        <v>134.97</v>
      </c>
      <c r="AO289" s="14">
        <v>0</v>
      </c>
      <c r="AP289" s="14">
        <v>374.28</v>
      </c>
      <c r="AQ289" s="14">
        <v>0</v>
      </c>
      <c r="AR289" s="14">
        <v>0</v>
      </c>
      <c r="AS289" s="14">
        <v>1177.8900000000001</v>
      </c>
      <c r="AT289" s="14">
        <v>741.77</v>
      </c>
      <c r="AU289" s="14">
        <v>2002.3</v>
      </c>
      <c r="AV289" s="14">
        <v>571</v>
      </c>
      <c r="AW289" s="14">
        <v>1374.19</v>
      </c>
      <c r="AX289" s="14">
        <v>0</v>
      </c>
      <c r="AY289" s="14">
        <v>2200.8000000000002</v>
      </c>
    </row>
    <row r="290" spans="1:51" x14ac:dyDescent="0.2">
      <c r="A290" s="12" t="s">
        <v>288</v>
      </c>
      <c r="B290" s="13" t="str">
        <f t="shared" si="33"/>
        <v>8800-05414</v>
      </c>
      <c r="C290" s="13" t="str">
        <f t="shared" si="34"/>
        <v>8800</v>
      </c>
      <c r="D290" s="14">
        <v>0</v>
      </c>
      <c r="E290" s="14">
        <v>0</v>
      </c>
      <c r="F290" s="14">
        <v>349.4</v>
      </c>
      <c r="G290" s="14">
        <v>0</v>
      </c>
      <c r="H290" s="14">
        <v>0</v>
      </c>
      <c r="I290" s="14">
        <v>206.42</v>
      </c>
      <c r="J290" s="14">
        <v>0</v>
      </c>
      <c r="K290" s="14">
        <v>686.78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363.48</v>
      </c>
      <c r="U290" s="14">
        <v>0</v>
      </c>
      <c r="V290" s="14">
        <v>0</v>
      </c>
      <c r="W290" s="14">
        <v>493.88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639.03</v>
      </c>
      <c r="AF290" s="14">
        <v>0</v>
      </c>
      <c r="AG290" s="14">
        <v>193.46</v>
      </c>
      <c r="AH290" s="14">
        <v>0</v>
      </c>
      <c r="AI290" s="14">
        <v>386.92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201.67</v>
      </c>
      <c r="AT290" s="14">
        <v>0</v>
      </c>
      <c r="AU290" s="14">
        <v>0</v>
      </c>
      <c r="AV290" s="14">
        <v>0</v>
      </c>
      <c r="AW290" s="14">
        <v>0</v>
      </c>
      <c r="AX290" s="14">
        <v>0</v>
      </c>
      <c r="AY290" s="14">
        <v>0</v>
      </c>
    </row>
    <row r="291" spans="1:51" x14ac:dyDescent="0.2">
      <c r="A291" s="12" t="s">
        <v>289</v>
      </c>
      <c r="B291" s="13" t="str">
        <f t="shared" si="33"/>
        <v>9010-05414</v>
      </c>
      <c r="C291" s="13" t="str">
        <f t="shared" si="34"/>
        <v>9010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14">
        <v>0</v>
      </c>
      <c r="AX291" s="14">
        <v>0</v>
      </c>
      <c r="AY291" s="14">
        <v>163.54</v>
      </c>
    </row>
    <row r="292" spans="1:51" x14ac:dyDescent="0.2">
      <c r="A292" s="12" t="s">
        <v>290</v>
      </c>
      <c r="B292" s="13" t="str">
        <f t="shared" si="33"/>
        <v>9030-05414</v>
      </c>
      <c r="C292" s="13" t="str">
        <f t="shared" si="34"/>
        <v>9030</v>
      </c>
      <c r="D292" s="14">
        <v>0</v>
      </c>
      <c r="E292" s="14">
        <v>0</v>
      </c>
      <c r="F292" s="14">
        <v>0</v>
      </c>
      <c r="G292" s="14">
        <v>0</v>
      </c>
      <c r="H292" s="14">
        <v>288.16000000000003</v>
      </c>
      <c r="I292" s="14">
        <v>0</v>
      </c>
      <c r="J292" s="14">
        <v>0</v>
      </c>
      <c r="K292" s="14">
        <v>0</v>
      </c>
      <c r="L292" s="14">
        <v>113.36</v>
      </c>
      <c r="M292" s="14">
        <v>0</v>
      </c>
      <c r="N292" s="14">
        <v>269.66000000000003</v>
      </c>
      <c r="O292" s="14">
        <v>288.16000000000003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174.7</v>
      </c>
      <c r="X292" s="14">
        <v>370.89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572.20000000000005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338.08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103.21</v>
      </c>
      <c r="AY292" s="14">
        <v>564.12</v>
      </c>
    </row>
    <row r="293" spans="1:51" x14ac:dyDescent="0.2">
      <c r="A293" s="12" t="s">
        <v>291</v>
      </c>
      <c r="B293" s="13" t="str">
        <f t="shared" si="33"/>
        <v>8700-05419</v>
      </c>
      <c r="C293" s="13" t="str">
        <f t="shared" si="34"/>
        <v>8700</v>
      </c>
      <c r="D293" s="14">
        <v>126</v>
      </c>
      <c r="E293" s="14">
        <v>7</v>
      </c>
      <c r="F293" s="14">
        <v>726.83</v>
      </c>
      <c r="G293" s="14">
        <v>52.62</v>
      </c>
      <c r="H293" s="14">
        <v>147.91999999999999</v>
      </c>
      <c r="I293" s="14">
        <v>987</v>
      </c>
      <c r="J293" s="14">
        <v>15</v>
      </c>
      <c r="K293" s="14">
        <v>400</v>
      </c>
      <c r="L293" s="14">
        <v>17122.32</v>
      </c>
      <c r="M293" s="14">
        <v>60.06</v>
      </c>
      <c r="N293" s="14">
        <v>26</v>
      </c>
      <c r="O293" s="14">
        <v>10</v>
      </c>
      <c r="P293" s="14">
        <v>155.87</v>
      </c>
      <c r="Q293" s="14">
        <v>70</v>
      </c>
      <c r="R293" s="14">
        <v>640</v>
      </c>
      <c r="S293" s="14">
        <v>20</v>
      </c>
      <c r="T293" s="14">
        <v>374.53000000000003</v>
      </c>
      <c r="U293" s="14">
        <v>103.47999999999999</v>
      </c>
      <c r="V293" s="14">
        <v>0</v>
      </c>
      <c r="W293" s="14">
        <v>21</v>
      </c>
      <c r="X293" s="14">
        <v>424.96</v>
      </c>
      <c r="Y293" s="14">
        <v>100</v>
      </c>
      <c r="Z293" s="14">
        <v>20662.96</v>
      </c>
      <c r="AA293" s="14">
        <v>35.75</v>
      </c>
      <c r="AB293" s="14">
        <v>56</v>
      </c>
      <c r="AC293" s="14">
        <v>12</v>
      </c>
      <c r="AD293" s="14">
        <v>0</v>
      </c>
      <c r="AE293" s="14">
        <v>67</v>
      </c>
      <c r="AF293" s="14">
        <v>-238.22000000000003</v>
      </c>
      <c r="AG293" s="14">
        <v>12</v>
      </c>
      <c r="AH293" s="14">
        <v>3615.97</v>
      </c>
      <c r="AI293" s="14">
        <v>1087.95</v>
      </c>
      <c r="AJ293" s="14">
        <v>34.950000000000003</v>
      </c>
      <c r="AK293" s="14">
        <v>1835</v>
      </c>
      <c r="AL293" s="14">
        <v>50</v>
      </c>
      <c r="AM293" s="14">
        <v>6</v>
      </c>
      <c r="AN293" s="14">
        <v>45</v>
      </c>
      <c r="AO293" s="14">
        <v>128</v>
      </c>
      <c r="AP293" s="14">
        <v>15</v>
      </c>
      <c r="AQ293" s="14">
        <v>60</v>
      </c>
      <c r="AR293" s="14">
        <v>25</v>
      </c>
      <c r="AS293" s="14">
        <v>25</v>
      </c>
      <c r="AT293" s="14">
        <v>159</v>
      </c>
      <c r="AU293" s="14">
        <v>429.4</v>
      </c>
      <c r="AV293" s="14">
        <v>2370</v>
      </c>
      <c r="AW293" s="14">
        <v>196.5</v>
      </c>
      <c r="AX293" s="14">
        <v>30</v>
      </c>
      <c r="AY293" s="14">
        <v>92.58</v>
      </c>
    </row>
    <row r="294" spans="1:51" x14ac:dyDescent="0.2">
      <c r="A294" s="12" t="s">
        <v>292</v>
      </c>
      <c r="B294" s="13" t="str">
        <f t="shared" si="33"/>
        <v>8740-05419</v>
      </c>
      <c r="C294" s="13" t="str">
        <f t="shared" si="34"/>
        <v>8740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58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0</v>
      </c>
      <c r="AW294" s="14">
        <v>0</v>
      </c>
      <c r="AX294" s="14">
        <v>0</v>
      </c>
      <c r="AY294" s="14">
        <v>0</v>
      </c>
    </row>
    <row r="295" spans="1:51" x14ac:dyDescent="0.2">
      <c r="A295" s="12" t="s">
        <v>293</v>
      </c>
      <c r="B295" s="13" t="str">
        <f t="shared" si="33"/>
        <v>9010-05419</v>
      </c>
      <c r="C295" s="13" t="str">
        <f t="shared" si="34"/>
        <v>9010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11.02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14">
        <v>0</v>
      </c>
      <c r="AX295" s="14">
        <v>0</v>
      </c>
      <c r="AY295" s="14">
        <v>0</v>
      </c>
    </row>
    <row r="296" spans="1:51" x14ac:dyDescent="0.2">
      <c r="A296" s="12" t="s">
        <v>294</v>
      </c>
      <c r="B296" s="13" t="str">
        <f t="shared" si="33"/>
        <v>9110-05419</v>
      </c>
      <c r="C296" s="13" t="str">
        <f t="shared" si="34"/>
        <v>9110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16.91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30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  <c r="AW296" s="14">
        <v>0</v>
      </c>
      <c r="AX296" s="14">
        <v>0</v>
      </c>
      <c r="AY296" s="14">
        <v>0</v>
      </c>
    </row>
    <row r="297" spans="1:51" x14ac:dyDescent="0.2">
      <c r="A297" s="15" t="s">
        <v>295</v>
      </c>
      <c r="B297" s="13"/>
      <c r="C297" s="13"/>
      <c r="D297" s="16">
        <f>SUM(D261:D296)</f>
        <v>12070.26</v>
      </c>
      <c r="E297" s="16">
        <f t="shared" ref="E297:AY297" si="35">SUM(E261:E296)</f>
        <v>22501.280000000002</v>
      </c>
      <c r="F297" s="16">
        <f t="shared" si="35"/>
        <v>47391.29</v>
      </c>
      <c r="G297" s="16">
        <f t="shared" si="35"/>
        <v>49124.55</v>
      </c>
      <c r="H297" s="16">
        <f t="shared" si="35"/>
        <v>26801.459999999995</v>
      </c>
      <c r="I297" s="16">
        <f t="shared" si="35"/>
        <v>41001.86</v>
      </c>
      <c r="J297" s="16">
        <f t="shared" si="35"/>
        <v>36220.35</v>
      </c>
      <c r="K297" s="16">
        <f t="shared" si="35"/>
        <v>42285.100000000006</v>
      </c>
      <c r="L297" s="16">
        <f t="shared" si="35"/>
        <v>37652.43</v>
      </c>
      <c r="M297" s="16">
        <f t="shared" si="35"/>
        <v>36022.32</v>
      </c>
      <c r="N297" s="16">
        <f t="shared" si="35"/>
        <v>33459.850000000006</v>
      </c>
      <c r="O297" s="16">
        <f t="shared" si="35"/>
        <v>56794.47</v>
      </c>
      <c r="P297" s="16">
        <f t="shared" si="35"/>
        <v>28263.84</v>
      </c>
      <c r="Q297" s="16">
        <f t="shared" si="35"/>
        <v>52567.759999999995</v>
      </c>
      <c r="R297" s="16">
        <f t="shared" si="35"/>
        <v>26886.02</v>
      </c>
      <c r="S297" s="16">
        <f t="shared" si="35"/>
        <v>31413.480000000003</v>
      </c>
      <c r="T297" s="16">
        <f t="shared" si="35"/>
        <v>22554.999999999996</v>
      </c>
      <c r="U297" s="16">
        <f t="shared" si="35"/>
        <v>26179.77</v>
      </c>
      <c r="V297" s="16">
        <f t="shared" si="35"/>
        <v>33519.020000000004</v>
      </c>
      <c r="W297" s="16">
        <f t="shared" si="35"/>
        <v>29931.820000000003</v>
      </c>
      <c r="X297" s="16">
        <f t="shared" si="35"/>
        <v>42216.86</v>
      </c>
      <c r="Y297" s="16">
        <f t="shared" si="35"/>
        <v>39470.49</v>
      </c>
      <c r="Z297" s="16">
        <f t="shared" si="35"/>
        <v>56744.170000000006</v>
      </c>
      <c r="AA297" s="16">
        <f t="shared" si="35"/>
        <v>67872.19</v>
      </c>
      <c r="AB297" s="16">
        <f t="shared" si="35"/>
        <v>27112.48</v>
      </c>
      <c r="AC297" s="16">
        <f t="shared" si="35"/>
        <v>23865.56</v>
      </c>
      <c r="AD297" s="16">
        <f t="shared" si="35"/>
        <v>25302.090000000004</v>
      </c>
      <c r="AE297" s="16">
        <f t="shared" si="35"/>
        <v>31138.67</v>
      </c>
      <c r="AF297" s="16">
        <f t="shared" si="35"/>
        <v>31101.77</v>
      </c>
      <c r="AG297" s="16">
        <f t="shared" si="35"/>
        <v>35017.479999999996</v>
      </c>
      <c r="AH297" s="16">
        <f t="shared" si="35"/>
        <v>55311.640000000007</v>
      </c>
      <c r="AI297" s="16">
        <f t="shared" si="35"/>
        <v>30887.949999999993</v>
      </c>
      <c r="AJ297" s="16">
        <f t="shared" si="35"/>
        <v>35902.74</v>
      </c>
      <c r="AK297" s="16">
        <f t="shared" si="35"/>
        <v>27451.760000000002</v>
      </c>
      <c r="AL297" s="16">
        <f t="shared" si="35"/>
        <v>30456.969999999994</v>
      </c>
      <c r="AM297" s="16">
        <f t="shared" si="35"/>
        <v>47764.57</v>
      </c>
      <c r="AN297" s="16">
        <f t="shared" si="35"/>
        <v>25301.440000000002</v>
      </c>
      <c r="AO297" s="16">
        <f t="shared" si="35"/>
        <v>47397.409999999989</v>
      </c>
      <c r="AP297" s="16">
        <f t="shared" si="35"/>
        <v>25095.45</v>
      </c>
      <c r="AQ297" s="16">
        <f t="shared" si="35"/>
        <v>21288.719999999998</v>
      </c>
      <c r="AR297" s="16">
        <f t="shared" si="35"/>
        <v>29209.9</v>
      </c>
      <c r="AS297" s="16">
        <f t="shared" si="35"/>
        <v>34530.31</v>
      </c>
      <c r="AT297" s="16">
        <f t="shared" si="35"/>
        <v>37813.040000000001</v>
      </c>
      <c r="AU297" s="16">
        <f t="shared" si="35"/>
        <v>31550.390000000003</v>
      </c>
      <c r="AV297" s="16">
        <f t="shared" si="35"/>
        <v>44846.89</v>
      </c>
      <c r="AW297" s="16">
        <f t="shared" si="35"/>
        <v>31401.029999999995</v>
      </c>
      <c r="AX297" s="16">
        <f t="shared" si="35"/>
        <v>39617.170000000006</v>
      </c>
      <c r="AY297" s="16">
        <f t="shared" si="35"/>
        <v>73978.069999999992</v>
      </c>
    </row>
    <row r="298" spans="1:51" x14ac:dyDescent="0.2"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 x14ac:dyDescent="0.2">
      <c r="A299" s="12" t="s">
        <v>296</v>
      </c>
      <c r="B299" s="13" t="str">
        <f t="shared" si="33"/>
        <v>8700-05420</v>
      </c>
      <c r="C299" s="13" t="str">
        <f t="shared" si="34"/>
        <v>8700</v>
      </c>
      <c r="D299" s="14">
        <v>0</v>
      </c>
      <c r="E299" s="14">
        <v>487.99</v>
      </c>
      <c r="F299" s="14">
        <v>0</v>
      </c>
      <c r="G299" s="14">
        <v>25</v>
      </c>
      <c r="H299" s="14">
        <v>2470</v>
      </c>
      <c r="I299" s="14">
        <v>263.22000000000003</v>
      </c>
      <c r="J299" s="14">
        <v>2138</v>
      </c>
      <c r="K299" s="14">
        <v>973</v>
      </c>
      <c r="L299" s="14">
        <v>2845</v>
      </c>
      <c r="M299" s="14">
        <v>350</v>
      </c>
      <c r="N299" s="14">
        <v>2395</v>
      </c>
      <c r="O299" s="14">
        <v>1520</v>
      </c>
      <c r="P299" s="14">
        <v>0</v>
      </c>
      <c r="Q299" s="14">
        <v>0</v>
      </c>
      <c r="R299" s="14">
        <v>88.51</v>
      </c>
      <c r="S299" s="14">
        <v>1898.21</v>
      </c>
      <c r="T299" s="14">
        <v>248.72</v>
      </c>
      <c r="U299" s="14">
        <v>1025</v>
      </c>
      <c r="V299" s="14">
        <v>520</v>
      </c>
      <c r="W299" s="14">
        <v>0</v>
      </c>
      <c r="X299" s="14">
        <v>2288</v>
      </c>
      <c r="Y299" s="14">
        <v>0</v>
      </c>
      <c r="Z299" s="14">
        <v>490</v>
      </c>
      <c r="AA299" s="14">
        <v>1975</v>
      </c>
      <c r="AB299" s="14">
        <v>0</v>
      </c>
      <c r="AC299" s="14">
        <v>549</v>
      </c>
      <c r="AD299" s="14">
        <v>394.1</v>
      </c>
      <c r="AE299" s="14">
        <v>0</v>
      </c>
      <c r="AF299" s="14">
        <v>870</v>
      </c>
      <c r="AG299" s="14">
        <v>1200</v>
      </c>
      <c r="AH299" s="14">
        <v>1014.62</v>
      </c>
      <c r="AI299" s="14">
        <v>1230</v>
      </c>
      <c r="AJ299" s="14">
        <v>426.5</v>
      </c>
      <c r="AK299" s="14">
        <v>1630</v>
      </c>
      <c r="AL299" s="14">
        <v>2700</v>
      </c>
      <c r="AM299" s="14">
        <v>913</v>
      </c>
      <c r="AN299" s="14">
        <v>750</v>
      </c>
      <c r="AO299" s="14">
        <v>0</v>
      </c>
      <c r="AP299" s="14">
        <v>0</v>
      </c>
      <c r="AQ299" s="14">
        <v>1795</v>
      </c>
      <c r="AR299" s="14">
        <v>356.5</v>
      </c>
      <c r="AS299" s="14">
        <v>350</v>
      </c>
      <c r="AT299" s="14">
        <v>1695</v>
      </c>
      <c r="AU299" s="14">
        <v>1920</v>
      </c>
      <c r="AV299" s="14">
        <v>3231.2</v>
      </c>
      <c r="AW299" s="14">
        <v>100</v>
      </c>
      <c r="AX299" s="14">
        <v>2786.8</v>
      </c>
      <c r="AY299" s="14">
        <v>5116</v>
      </c>
    </row>
    <row r="300" spans="1:51" x14ac:dyDescent="0.2">
      <c r="A300" s="12" t="s">
        <v>297</v>
      </c>
      <c r="B300" s="13" t="str">
        <f t="shared" si="33"/>
        <v>8740-05420</v>
      </c>
      <c r="C300" s="13" t="str">
        <f t="shared" si="34"/>
        <v>8740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1073.73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14">
        <v>0</v>
      </c>
      <c r="AX300" s="14">
        <v>0</v>
      </c>
      <c r="AY300" s="14">
        <v>0</v>
      </c>
    </row>
    <row r="301" spans="1:51" x14ac:dyDescent="0.2">
      <c r="A301" s="12" t="s">
        <v>298</v>
      </c>
      <c r="B301" s="13" t="str">
        <f t="shared" si="33"/>
        <v>8750-05420</v>
      </c>
      <c r="C301" s="13" t="str">
        <f t="shared" si="34"/>
        <v>8750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1200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14">
        <v>0</v>
      </c>
      <c r="AX301" s="14">
        <v>0</v>
      </c>
      <c r="AY301" s="14">
        <v>0</v>
      </c>
    </row>
    <row r="302" spans="1:51" x14ac:dyDescent="0.2">
      <c r="A302" s="12" t="s">
        <v>299</v>
      </c>
      <c r="B302" s="13" t="str">
        <f t="shared" si="33"/>
        <v>9110-05420</v>
      </c>
      <c r="C302" s="13" t="str">
        <f t="shared" si="34"/>
        <v>9110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60</v>
      </c>
      <c r="W302" s="14">
        <v>0</v>
      </c>
      <c r="X302" s="14">
        <v>0</v>
      </c>
      <c r="Y302" s="14">
        <v>0</v>
      </c>
      <c r="Z302" s="14">
        <v>0</v>
      </c>
      <c r="AA302" s="14">
        <v>250</v>
      </c>
      <c r="AB302" s="14">
        <v>0</v>
      </c>
      <c r="AC302" s="14">
        <v>0</v>
      </c>
      <c r="AD302" s="14">
        <v>98</v>
      </c>
      <c r="AE302" s="14">
        <v>0</v>
      </c>
      <c r="AF302" s="14">
        <v>60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100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4">
        <v>0</v>
      </c>
      <c r="AY302" s="14">
        <v>0</v>
      </c>
    </row>
    <row r="303" spans="1:51" x14ac:dyDescent="0.2">
      <c r="A303" s="12" t="s">
        <v>300</v>
      </c>
      <c r="B303" s="13" t="str">
        <f t="shared" si="33"/>
        <v>9120-05420</v>
      </c>
      <c r="C303" s="13" t="str">
        <f t="shared" si="34"/>
        <v>9120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1050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4">
        <v>0</v>
      </c>
      <c r="AY303" s="14">
        <v>0</v>
      </c>
    </row>
    <row r="304" spans="1:51" x14ac:dyDescent="0.2">
      <c r="A304" s="12" t="s">
        <v>301</v>
      </c>
      <c r="B304" s="13" t="str">
        <f t="shared" si="33"/>
        <v>8700-05421</v>
      </c>
      <c r="C304" s="13" t="str">
        <f t="shared" si="34"/>
        <v>8700</v>
      </c>
      <c r="D304" s="14">
        <v>0</v>
      </c>
      <c r="E304" s="14">
        <v>0</v>
      </c>
      <c r="F304" s="14">
        <v>1938.86</v>
      </c>
      <c r="G304" s="14">
        <v>150</v>
      </c>
      <c r="H304" s="14">
        <v>402.2</v>
      </c>
      <c r="I304" s="14">
        <v>0</v>
      </c>
      <c r="J304" s="14">
        <v>125</v>
      </c>
      <c r="K304" s="14">
        <v>1929</v>
      </c>
      <c r="L304" s="14">
        <v>0</v>
      </c>
      <c r="M304" s="14">
        <v>0</v>
      </c>
      <c r="N304" s="14">
        <v>0</v>
      </c>
      <c r="O304" s="14">
        <v>1525.51</v>
      </c>
      <c r="P304" s="14">
        <v>563.70000000000005</v>
      </c>
      <c r="Q304" s="14">
        <v>3.22</v>
      </c>
      <c r="R304" s="14">
        <v>1442.81</v>
      </c>
      <c r="S304" s="14">
        <v>8.5</v>
      </c>
      <c r="T304" s="14">
        <v>157.5</v>
      </c>
      <c r="U304" s="14">
        <v>250</v>
      </c>
      <c r="V304" s="14">
        <v>773.62</v>
      </c>
      <c r="W304" s="14">
        <v>565.68000000000006</v>
      </c>
      <c r="X304" s="14">
        <v>85.73</v>
      </c>
      <c r="Y304" s="14">
        <v>2790</v>
      </c>
      <c r="Z304" s="14">
        <v>750</v>
      </c>
      <c r="AA304" s="14">
        <v>750</v>
      </c>
      <c r="AB304" s="14">
        <v>0</v>
      </c>
      <c r="AC304" s="14">
        <v>0</v>
      </c>
      <c r="AD304" s="14">
        <v>0</v>
      </c>
      <c r="AE304" s="14">
        <v>1500</v>
      </c>
      <c r="AF304" s="14">
        <v>153.30000000000001</v>
      </c>
      <c r="AG304" s="14">
        <v>0</v>
      </c>
      <c r="AH304" s="14">
        <v>1950</v>
      </c>
      <c r="AI304" s="14">
        <v>350</v>
      </c>
      <c r="AJ304" s="14">
        <v>125</v>
      </c>
      <c r="AK304" s="14">
        <v>2483.9499999999998</v>
      </c>
      <c r="AL304" s="14">
        <v>1105</v>
      </c>
      <c r="AM304" s="14">
        <v>107.74</v>
      </c>
      <c r="AN304" s="14">
        <v>362.47</v>
      </c>
      <c r="AO304" s="14">
        <v>150</v>
      </c>
      <c r="AP304" s="14">
        <v>0</v>
      </c>
      <c r="AQ304" s="14">
        <v>183.75</v>
      </c>
      <c r="AR304" s="14">
        <v>2623.5</v>
      </c>
      <c r="AS304" s="14">
        <v>0</v>
      </c>
      <c r="AT304" s="14">
        <v>0</v>
      </c>
      <c r="AU304" s="14">
        <v>350</v>
      </c>
      <c r="AV304" s="14">
        <v>0</v>
      </c>
      <c r="AW304" s="14">
        <v>0</v>
      </c>
      <c r="AX304" s="14">
        <v>4800</v>
      </c>
      <c r="AY304" s="14">
        <v>2045</v>
      </c>
    </row>
    <row r="305" spans="1:51" x14ac:dyDescent="0.2">
      <c r="A305" s="12" t="s">
        <v>302</v>
      </c>
      <c r="B305" s="13" t="str">
        <f t="shared" si="33"/>
        <v>8740-05421</v>
      </c>
      <c r="C305" s="13" t="str">
        <f t="shared" si="34"/>
        <v>8740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1088.01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115.31</v>
      </c>
      <c r="AY305" s="14">
        <v>0</v>
      </c>
    </row>
    <row r="306" spans="1:51" x14ac:dyDescent="0.2">
      <c r="A306" s="12" t="s">
        <v>303</v>
      </c>
      <c r="B306" s="13" t="str">
        <f t="shared" si="33"/>
        <v>9302-05421</v>
      </c>
      <c r="C306" s="13" t="str">
        <f t="shared" si="34"/>
        <v>9302</v>
      </c>
      <c r="D306" s="14">
        <v>1350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2145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520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14">
        <v>0</v>
      </c>
      <c r="AX306" s="14">
        <v>0</v>
      </c>
      <c r="AY306" s="14">
        <v>0</v>
      </c>
    </row>
    <row r="307" spans="1:51" x14ac:dyDescent="0.2">
      <c r="A307" s="12" t="s">
        <v>304</v>
      </c>
      <c r="B307" s="13" t="str">
        <f t="shared" si="33"/>
        <v>8700-05422</v>
      </c>
      <c r="C307" s="13" t="str">
        <f t="shared" si="34"/>
        <v>8700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1370.68</v>
      </c>
      <c r="AU307" s="14">
        <v>104.50999999999999</v>
      </c>
      <c r="AV307" s="14">
        <v>0</v>
      </c>
      <c r="AW307" s="14">
        <v>0</v>
      </c>
      <c r="AX307" s="14">
        <v>0</v>
      </c>
      <c r="AY307" s="14">
        <v>0</v>
      </c>
    </row>
    <row r="308" spans="1:51" x14ac:dyDescent="0.2">
      <c r="A308" s="12" t="s">
        <v>305</v>
      </c>
      <c r="B308" s="13" t="str">
        <f t="shared" si="33"/>
        <v>8700-05424</v>
      </c>
      <c r="C308" s="13" t="str">
        <f t="shared" si="34"/>
        <v>8700</v>
      </c>
      <c r="D308" s="14">
        <v>0</v>
      </c>
      <c r="E308" s="14">
        <v>0</v>
      </c>
      <c r="F308" s="14">
        <v>10</v>
      </c>
      <c r="G308" s="14">
        <v>95.39</v>
      </c>
      <c r="H308" s="14">
        <v>57.04</v>
      </c>
      <c r="I308" s="14">
        <v>0</v>
      </c>
      <c r="J308" s="14">
        <v>0</v>
      </c>
      <c r="K308" s="14">
        <v>408.35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17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18.5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2219.64</v>
      </c>
      <c r="AQ308" s="14">
        <v>10</v>
      </c>
      <c r="AR308" s="14">
        <v>229.6</v>
      </c>
      <c r="AS308" s="14">
        <v>0</v>
      </c>
      <c r="AT308" s="14">
        <v>0</v>
      </c>
      <c r="AU308" s="14">
        <v>0</v>
      </c>
      <c r="AV308" s="14">
        <v>0</v>
      </c>
      <c r="AW308" s="14">
        <v>0</v>
      </c>
      <c r="AX308" s="14">
        <v>0</v>
      </c>
      <c r="AY308" s="14">
        <v>0</v>
      </c>
    </row>
    <row r="309" spans="1:51" x14ac:dyDescent="0.2">
      <c r="A309" s="12" t="s">
        <v>306</v>
      </c>
      <c r="B309" s="13" t="str">
        <f t="shared" si="33"/>
        <v>8740-05424</v>
      </c>
      <c r="C309" s="13" t="str">
        <f t="shared" si="34"/>
        <v>8740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577.19000000000005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4">
        <v>0</v>
      </c>
      <c r="AY309" s="14">
        <v>0</v>
      </c>
    </row>
    <row r="310" spans="1:51" x14ac:dyDescent="0.2">
      <c r="A310" s="12" t="s">
        <v>307</v>
      </c>
      <c r="B310" s="13" t="str">
        <f t="shared" si="33"/>
        <v>8700-05425</v>
      </c>
      <c r="C310" s="13" t="str">
        <f t="shared" si="34"/>
        <v>8700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245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245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1345</v>
      </c>
      <c r="AT310" s="14">
        <v>0</v>
      </c>
      <c r="AU310" s="14">
        <v>0</v>
      </c>
      <c r="AV310" s="14">
        <v>0</v>
      </c>
      <c r="AW310" s="14">
        <v>0</v>
      </c>
      <c r="AX310" s="14">
        <v>675</v>
      </c>
      <c r="AY310" s="14">
        <v>0</v>
      </c>
    </row>
    <row r="311" spans="1:51" x14ac:dyDescent="0.2">
      <c r="A311" s="12" t="s">
        <v>308</v>
      </c>
      <c r="B311" s="13" t="str">
        <f t="shared" si="33"/>
        <v>8700-05426</v>
      </c>
      <c r="C311" s="13" t="str">
        <f t="shared" si="34"/>
        <v>8700</v>
      </c>
      <c r="D311" s="14">
        <v>127.19</v>
      </c>
      <c r="E311" s="14">
        <v>0</v>
      </c>
      <c r="F311" s="14">
        <v>531.54999999999995</v>
      </c>
      <c r="G311" s="14">
        <v>7269.02</v>
      </c>
      <c r="H311" s="14">
        <v>2530.7399999999998</v>
      </c>
      <c r="I311" s="14">
        <v>3979.93</v>
      </c>
      <c r="J311" s="14">
        <v>1335.1</v>
      </c>
      <c r="K311" s="14">
        <v>4437.99</v>
      </c>
      <c r="L311" s="14">
        <v>2769.1</v>
      </c>
      <c r="M311" s="14">
        <v>676.86</v>
      </c>
      <c r="N311" s="14">
        <v>4053.95</v>
      </c>
      <c r="O311" s="14">
        <v>1022.42</v>
      </c>
      <c r="P311" s="14">
        <v>5438.84</v>
      </c>
      <c r="Q311" s="14">
        <v>2572.81</v>
      </c>
      <c r="R311" s="14">
        <v>983.35</v>
      </c>
      <c r="S311" s="14">
        <v>1640.25</v>
      </c>
      <c r="T311" s="14">
        <v>81.99</v>
      </c>
      <c r="U311" s="14">
        <v>0</v>
      </c>
      <c r="V311" s="14">
        <v>3117.84</v>
      </c>
      <c r="W311" s="14">
        <v>3820.3</v>
      </c>
      <c r="X311" s="14">
        <v>1619.36</v>
      </c>
      <c r="Y311" s="14">
        <v>4142.3</v>
      </c>
      <c r="Z311" s="14">
        <v>0</v>
      </c>
      <c r="AA311" s="14">
        <v>2167.9499999999998</v>
      </c>
      <c r="AB311" s="14">
        <v>210</v>
      </c>
      <c r="AC311" s="14">
        <v>416.57</v>
      </c>
      <c r="AD311" s="14">
        <v>67.37</v>
      </c>
      <c r="AE311" s="14">
        <v>0</v>
      </c>
      <c r="AF311" s="14">
        <v>3100.29</v>
      </c>
      <c r="AG311" s="14">
        <v>915</v>
      </c>
      <c r="AH311" s="14">
        <v>451.5</v>
      </c>
      <c r="AI311" s="14">
        <v>280.77999999999997</v>
      </c>
      <c r="AJ311" s="14">
        <v>5779.64</v>
      </c>
      <c r="AK311" s="14">
        <v>2101.88</v>
      </c>
      <c r="AL311" s="14">
        <v>1277.49</v>
      </c>
      <c r="AM311" s="14">
        <v>12009.97</v>
      </c>
      <c r="AN311" s="14">
        <v>-43.05</v>
      </c>
      <c r="AO311" s="14">
        <v>1485.48</v>
      </c>
      <c r="AP311" s="14">
        <v>939.15</v>
      </c>
      <c r="AQ311" s="14">
        <v>1123.9100000000001</v>
      </c>
      <c r="AR311" s="14">
        <v>2387.79</v>
      </c>
      <c r="AS311" s="14">
        <v>1913.43</v>
      </c>
      <c r="AT311" s="14">
        <v>781.57</v>
      </c>
      <c r="AU311" s="14">
        <v>3196.5</v>
      </c>
      <c r="AV311" s="14">
        <v>2259.1999999999998</v>
      </c>
      <c r="AW311" s="14">
        <v>1321.93</v>
      </c>
      <c r="AX311" s="14">
        <v>954</v>
      </c>
      <c r="AY311" s="14">
        <v>2258.36</v>
      </c>
    </row>
    <row r="312" spans="1:51" x14ac:dyDescent="0.2">
      <c r="A312" s="12" t="s">
        <v>309</v>
      </c>
      <c r="B312" s="13" t="str">
        <f t="shared" si="33"/>
        <v>8740-05426</v>
      </c>
      <c r="C312" s="13" t="str">
        <f t="shared" si="34"/>
        <v>8740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4411.1899999999996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14">
        <v>2251.6</v>
      </c>
      <c r="AX312" s="14">
        <v>0</v>
      </c>
      <c r="AY312" s="14">
        <v>0</v>
      </c>
    </row>
    <row r="313" spans="1:51" x14ac:dyDescent="0.2">
      <c r="A313" s="12" t="s">
        <v>310</v>
      </c>
      <c r="B313" s="13" t="str">
        <f t="shared" si="33"/>
        <v>8700-05427</v>
      </c>
      <c r="C313" s="13" t="str">
        <f t="shared" si="34"/>
        <v>8700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610</v>
      </c>
      <c r="AA313" s="14">
        <v>0</v>
      </c>
      <c r="AB313" s="14">
        <v>-610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14">
        <v>0</v>
      </c>
      <c r="AX313" s="14">
        <v>0</v>
      </c>
      <c r="AY313" s="14">
        <v>0</v>
      </c>
    </row>
    <row r="314" spans="1:51" x14ac:dyDescent="0.2">
      <c r="A314" s="12" t="s">
        <v>311</v>
      </c>
      <c r="B314" s="13" t="str">
        <f t="shared" si="33"/>
        <v>9100-05427</v>
      </c>
      <c r="C314" s="13" t="str">
        <f t="shared" si="34"/>
        <v>9100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1580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14">
        <v>0</v>
      </c>
      <c r="AX314" s="14">
        <v>943.4</v>
      </c>
      <c r="AY314" s="14">
        <v>-53.4</v>
      </c>
    </row>
    <row r="315" spans="1:51" x14ac:dyDescent="0.2">
      <c r="A315" s="12" t="s">
        <v>312</v>
      </c>
      <c r="B315" s="13" t="str">
        <f t="shared" si="33"/>
        <v>9110-05427</v>
      </c>
      <c r="C315" s="13" t="str">
        <f t="shared" si="34"/>
        <v>9110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1780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14">
        <v>0</v>
      </c>
      <c r="AX315" s="14">
        <v>0</v>
      </c>
      <c r="AY315" s="14">
        <v>0</v>
      </c>
    </row>
    <row r="316" spans="1:51" x14ac:dyDescent="0.2">
      <c r="A316" s="12" t="s">
        <v>313</v>
      </c>
      <c r="B316" s="13" t="str">
        <f t="shared" si="33"/>
        <v>8700-05428</v>
      </c>
      <c r="C316" s="13" t="str">
        <f t="shared" si="34"/>
        <v>8700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908.7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14">
        <v>0</v>
      </c>
      <c r="AW316" s="14">
        <v>24.65</v>
      </c>
      <c r="AX316" s="14">
        <v>0</v>
      </c>
      <c r="AY316" s="14">
        <v>0</v>
      </c>
    </row>
    <row r="317" spans="1:51" x14ac:dyDescent="0.2">
      <c r="A317" s="12" t="s">
        <v>314</v>
      </c>
      <c r="B317" s="13" t="str">
        <f t="shared" si="33"/>
        <v>8700-05429</v>
      </c>
      <c r="C317" s="13" t="str">
        <f t="shared" si="34"/>
        <v>8700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15</v>
      </c>
      <c r="AA317" s="14">
        <v>0</v>
      </c>
      <c r="AB317" s="14">
        <v>0</v>
      </c>
      <c r="AC317" s="14">
        <v>4</v>
      </c>
      <c r="AD317" s="14">
        <v>0</v>
      </c>
      <c r="AE317" s="14">
        <v>0</v>
      </c>
      <c r="AF317" s="14">
        <v>0</v>
      </c>
      <c r="AG317" s="14">
        <v>0</v>
      </c>
      <c r="AH317" s="14">
        <v>6</v>
      </c>
      <c r="AI317" s="14">
        <v>79</v>
      </c>
      <c r="AJ317" s="14">
        <v>0</v>
      </c>
      <c r="AK317" s="14">
        <v>4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  <c r="AU317" s="14">
        <v>0</v>
      </c>
      <c r="AV317" s="14">
        <v>0</v>
      </c>
      <c r="AW317" s="14">
        <v>6</v>
      </c>
      <c r="AX317" s="14">
        <v>0</v>
      </c>
      <c r="AY317" s="14">
        <v>0</v>
      </c>
    </row>
    <row r="318" spans="1:51" x14ac:dyDescent="0.2">
      <c r="A318" s="15" t="s">
        <v>315</v>
      </c>
      <c r="D318" s="16">
        <f>SUM(D299:D317)</f>
        <v>1477.19</v>
      </c>
      <c r="E318" s="16">
        <f t="shared" ref="E318:AY318" si="36">SUM(E299:E317)</f>
        <v>487.99</v>
      </c>
      <c r="F318" s="16">
        <f t="shared" si="36"/>
        <v>2480.41</v>
      </c>
      <c r="G318" s="16">
        <f t="shared" si="36"/>
        <v>7539.4100000000008</v>
      </c>
      <c r="H318" s="16">
        <f t="shared" si="36"/>
        <v>5459.98</v>
      </c>
      <c r="I318" s="16">
        <f t="shared" si="36"/>
        <v>4243.1499999999996</v>
      </c>
      <c r="J318" s="16">
        <f t="shared" si="36"/>
        <v>3843.1</v>
      </c>
      <c r="K318" s="16">
        <f t="shared" si="36"/>
        <v>9528.34</v>
      </c>
      <c r="L318" s="16">
        <f t="shared" si="36"/>
        <v>5614.1</v>
      </c>
      <c r="M318" s="16">
        <f t="shared" si="36"/>
        <v>1026.8600000000001</v>
      </c>
      <c r="N318" s="16">
        <f t="shared" si="36"/>
        <v>6448.95</v>
      </c>
      <c r="O318" s="16">
        <f t="shared" si="36"/>
        <v>6212.93</v>
      </c>
      <c r="P318" s="16">
        <f t="shared" si="36"/>
        <v>6002.54</v>
      </c>
      <c r="Q318" s="16">
        <f t="shared" si="36"/>
        <v>2576.0299999999997</v>
      </c>
      <c r="R318" s="16">
        <f t="shared" si="36"/>
        <v>2514.67</v>
      </c>
      <c r="S318" s="16">
        <f t="shared" si="36"/>
        <v>3563.96</v>
      </c>
      <c r="T318" s="16">
        <f t="shared" si="36"/>
        <v>1396.91</v>
      </c>
      <c r="U318" s="16">
        <f t="shared" si="36"/>
        <v>1520</v>
      </c>
      <c r="V318" s="16">
        <f t="shared" si="36"/>
        <v>4471.46</v>
      </c>
      <c r="W318" s="16">
        <f t="shared" si="36"/>
        <v>5993.99</v>
      </c>
      <c r="X318" s="16">
        <f t="shared" si="36"/>
        <v>3993.09</v>
      </c>
      <c r="Y318" s="16">
        <f t="shared" si="36"/>
        <v>6932.3</v>
      </c>
      <c r="Z318" s="16">
        <f t="shared" si="36"/>
        <v>1865</v>
      </c>
      <c r="AA318" s="16">
        <f t="shared" si="36"/>
        <v>8373.869999999999</v>
      </c>
      <c r="AB318" s="16">
        <f t="shared" si="36"/>
        <v>-400</v>
      </c>
      <c r="AC318" s="16">
        <f t="shared" si="36"/>
        <v>969.56999999999994</v>
      </c>
      <c r="AD318" s="16">
        <f t="shared" si="36"/>
        <v>559.47</v>
      </c>
      <c r="AE318" s="16">
        <f t="shared" si="36"/>
        <v>2700</v>
      </c>
      <c r="AF318" s="16">
        <f t="shared" si="36"/>
        <v>4202.09</v>
      </c>
      <c r="AG318" s="16">
        <f t="shared" si="36"/>
        <v>2115</v>
      </c>
      <c r="AH318" s="16">
        <f t="shared" si="36"/>
        <v>3422.12</v>
      </c>
      <c r="AI318" s="16">
        <f t="shared" si="36"/>
        <v>1939.78</v>
      </c>
      <c r="AJ318" s="16">
        <f t="shared" si="36"/>
        <v>6331.14</v>
      </c>
      <c r="AK318" s="16">
        <f t="shared" si="36"/>
        <v>6219.83</v>
      </c>
      <c r="AL318" s="16">
        <f t="shared" si="36"/>
        <v>5082.49</v>
      </c>
      <c r="AM318" s="16">
        <f t="shared" si="36"/>
        <v>14080.71</v>
      </c>
      <c r="AN318" s="16">
        <f t="shared" si="36"/>
        <v>1069.42</v>
      </c>
      <c r="AO318" s="16">
        <f t="shared" si="36"/>
        <v>1635.48</v>
      </c>
      <c r="AP318" s="16">
        <f t="shared" si="36"/>
        <v>3258.79</v>
      </c>
      <c r="AQ318" s="16">
        <f t="shared" si="36"/>
        <v>7523.8499999999995</v>
      </c>
      <c r="AR318" s="16">
        <f t="shared" si="36"/>
        <v>5597.3899999999994</v>
      </c>
      <c r="AS318" s="16">
        <f t="shared" si="36"/>
        <v>3608.4300000000003</v>
      </c>
      <c r="AT318" s="16">
        <f t="shared" si="36"/>
        <v>3847.2500000000005</v>
      </c>
      <c r="AU318" s="16">
        <f t="shared" si="36"/>
        <v>5571.01</v>
      </c>
      <c r="AV318" s="16">
        <f t="shared" si="36"/>
        <v>5490.4</v>
      </c>
      <c r="AW318" s="16">
        <f t="shared" si="36"/>
        <v>3704.18</v>
      </c>
      <c r="AX318" s="16">
        <f t="shared" si="36"/>
        <v>10274.51</v>
      </c>
      <c r="AY318" s="16">
        <f t="shared" si="36"/>
        <v>9365.9600000000009</v>
      </c>
    </row>
    <row r="319" spans="1:51" x14ac:dyDescent="0.2"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</row>
    <row r="320" spans="1:51" x14ac:dyDescent="0.2">
      <c r="A320" s="12" t="s">
        <v>316</v>
      </c>
      <c r="B320" s="13" t="str">
        <f t="shared" ref="B320:B336" si="37">RIGHT(A320,10)</f>
        <v>8500-06111</v>
      </c>
      <c r="C320" s="13" t="str">
        <f t="shared" ref="C320:C336" si="38">LEFT(B320,4)</f>
        <v>8500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8361</v>
      </c>
      <c r="AV320" s="14">
        <v>0</v>
      </c>
      <c r="AW320" s="14">
        <v>0</v>
      </c>
      <c r="AX320" s="14">
        <v>0</v>
      </c>
      <c r="AY320" s="14">
        <v>0</v>
      </c>
    </row>
    <row r="321" spans="1:51" x14ac:dyDescent="0.2">
      <c r="A321" s="12" t="s">
        <v>317</v>
      </c>
      <c r="B321" s="13" t="str">
        <f t="shared" si="37"/>
        <v>8640-06111</v>
      </c>
      <c r="C321" s="13" t="str">
        <f t="shared" si="38"/>
        <v>8640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184.56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14">
        <v>0</v>
      </c>
      <c r="AX321" s="14">
        <v>0</v>
      </c>
      <c r="AY321" s="14">
        <v>0</v>
      </c>
    </row>
    <row r="322" spans="1:51" x14ac:dyDescent="0.2">
      <c r="A322" s="12" t="s">
        <v>318</v>
      </c>
      <c r="B322" s="13" t="str">
        <f t="shared" si="37"/>
        <v>8650-06111</v>
      </c>
      <c r="C322" s="13" t="str">
        <f t="shared" si="38"/>
        <v>8650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5332.5</v>
      </c>
      <c r="AU322" s="14">
        <v>0</v>
      </c>
      <c r="AV322" s="14">
        <v>0</v>
      </c>
      <c r="AW322" s="14">
        <v>0</v>
      </c>
      <c r="AX322" s="14">
        <v>0</v>
      </c>
      <c r="AY322" s="14">
        <v>0</v>
      </c>
    </row>
    <row r="323" spans="1:51" x14ac:dyDescent="0.2">
      <c r="A323" s="12" t="s">
        <v>319</v>
      </c>
      <c r="B323" s="13" t="str">
        <f t="shared" si="37"/>
        <v>9210-06111</v>
      </c>
      <c r="C323" s="13" t="str">
        <f t="shared" si="38"/>
        <v>9210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410000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2250</v>
      </c>
      <c r="Z323" s="14">
        <v>0</v>
      </c>
      <c r="AA323" s="14">
        <v>68000</v>
      </c>
      <c r="AB323" s="14">
        <v>0</v>
      </c>
      <c r="AC323" s="14">
        <v>0</v>
      </c>
      <c r="AD323" s="14">
        <v>-68000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68000</v>
      </c>
      <c r="AK323" s="14">
        <v>0</v>
      </c>
      <c r="AL323" s="14">
        <v>0</v>
      </c>
      <c r="AM323" s="14">
        <v>68000</v>
      </c>
      <c r="AN323" s="14">
        <v>0</v>
      </c>
      <c r="AO323" s="14">
        <v>0</v>
      </c>
      <c r="AP323" s="14">
        <v>-68000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14">
        <v>0</v>
      </c>
      <c r="AX323" s="14">
        <v>0</v>
      </c>
      <c r="AY323" s="14">
        <v>68000</v>
      </c>
    </row>
    <row r="324" spans="1:51" x14ac:dyDescent="0.2">
      <c r="A324" s="12" t="s">
        <v>320</v>
      </c>
      <c r="B324" s="13" t="str">
        <f t="shared" si="37"/>
        <v>9230-06111</v>
      </c>
      <c r="C324" s="13" t="str">
        <f t="shared" si="38"/>
        <v>9230</v>
      </c>
      <c r="D324" s="14">
        <v>0</v>
      </c>
      <c r="E324" s="14">
        <v>1002.18</v>
      </c>
      <c r="F324" s="14">
        <v>559.01</v>
      </c>
      <c r="G324" s="14">
        <v>138</v>
      </c>
      <c r="H324" s="14">
        <v>57.67</v>
      </c>
      <c r="I324" s="14">
        <v>2812.23</v>
      </c>
      <c r="J324" s="14">
        <v>0</v>
      </c>
      <c r="K324" s="14">
        <v>0</v>
      </c>
      <c r="L324" s="14">
        <v>546.65</v>
      </c>
      <c r="M324" s="14">
        <v>0</v>
      </c>
      <c r="N324" s="14">
        <v>2291.9699999999998</v>
      </c>
      <c r="O324" s="14">
        <v>4840.26</v>
      </c>
      <c r="P324" s="14">
        <v>0</v>
      </c>
      <c r="Q324" s="14">
        <v>1574.55</v>
      </c>
      <c r="R324" s="14">
        <v>1306.3</v>
      </c>
      <c r="S324" s="14">
        <v>4209.1099999999997</v>
      </c>
      <c r="T324" s="14">
        <v>188</v>
      </c>
      <c r="U324" s="14">
        <v>887.5</v>
      </c>
      <c r="V324" s="14">
        <v>166.21</v>
      </c>
      <c r="W324" s="14">
        <v>1561.3</v>
      </c>
      <c r="X324" s="14">
        <v>2766.39</v>
      </c>
      <c r="Y324" s="14">
        <v>0</v>
      </c>
      <c r="Z324" s="14">
        <v>1604.5</v>
      </c>
      <c r="AA324" s="14">
        <v>894.5</v>
      </c>
      <c r="AB324" s="14">
        <v>908.75</v>
      </c>
      <c r="AC324" s="14">
        <v>3823.89</v>
      </c>
      <c r="AD324" s="14">
        <v>1792.03</v>
      </c>
      <c r="AE324" s="14">
        <v>1366.61</v>
      </c>
      <c r="AF324" s="14">
        <v>932.6</v>
      </c>
      <c r="AG324" s="14">
        <v>1637.9</v>
      </c>
      <c r="AH324" s="14">
        <v>0</v>
      </c>
      <c r="AI324" s="14">
        <v>-1112.55</v>
      </c>
      <c r="AJ324" s="14">
        <v>1592.06</v>
      </c>
      <c r="AK324" s="14">
        <v>1945</v>
      </c>
      <c r="AL324" s="14">
        <v>2820.82</v>
      </c>
      <c r="AM324" s="14">
        <v>0</v>
      </c>
      <c r="AN324" s="14">
        <v>1458.5</v>
      </c>
      <c r="AO324" s="14">
        <v>912.8</v>
      </c>
      <c r="AP324" s="14">
        <v>150</v>
      </c>
      <c r="AQ324" s="14">
        <v>481.7</v>
      </c>
      <c r="AR324" s="14">
        <v>631.55999999999995</v>
      </c>
      <c r="AS324" s="14">
        <v>4090.81</v>
      </c>
      <c r="AT324" s="14">
        <v>799.3</v>
      </c>
      <c r="AU324" s="14">
        <v>1393.02</v>
      </c>
      <c r="AV324" s="14">
        <v>977.43</v>
      </c>
      <c r="AW324" s="14">
        <v>0</v>
      </c>
      <c r="AX324" s="14">
        <v>5804.88</v>
      </c>
      <c r="AY324" s="14">
        <v>-752.68</v>
      </c>
    </row>
    <row r="325" spans="1:51" x14ac:dyDescent="0.2">
      <c r="A325" s="12" t="s">
        <v>321</v>
      </c>
      <c r="B325" s="13" t="str">
        <f t="shared" si="37"/>
        <v>8700-06111</v>
      </c>
      <c r="C325" s="13" t="str">
        <f t="shared" si="38"/>
        <v>8700</v>
      </c>
      <c r="D325" s="14">
        <v>679.38</v>
      </c>
      <c r="E325" s="14">
        <v>2638.94</v>
      </c>
      <c r="F325" s="14">
        <v>697.23</v>
      </c>
      <c r="G325" s="14">
        <v>5194.9800000000005</v>
      </c>
      <c r="H325" s="14">
        <v>1580.88</v>
      </c>
      <c r="I325" s="14">
        <v>1239.53</v>
      </c>
      <c r="J325" s="14">
        <v>679.38</v>
      </c>
      <c r="K325" s="14">
        <v>679.38</v>
      </c>
      <c r="L325" s="14">
        <v>679.38</v>
      </c>
      <c r="M325" s="14">
        <v>1428.1399999999999</v>
      </c>
      <c r="N325" s="14">
        <v>1095.54</v>
      </c>
      <c r="O325" s="14">
        <v>2182.64</v>
      </c>
      <c r="P325" s="14">
        <v>29911.3</v>
      </c>
      <c r="Q325" s="14">
        <v>2722.38</v>
      </c>
      <c r="R325" s="14">
        <v>3429.38</v>
      </c>
      <c r="S325" s="14">
        <v>939.51</v>
      </c>
      <c r="T325" s="14">
        <v>9569.98</v>
      </c>
      <c r="U325" s="14">
        <v>5229.38</v>
      </c>
      <c r="V325" s="14">
        <v>2831.75</v>
      </c>
      <c r="W325" s="14">
        <v>11327.11</v>
      </c>
      <c r="X325" s="14">
        <v>3501.13</v>
      </c>
      <c r="Y325" s="14">
        <v>2012.5</v>
      </c>
      <c r="Z325" s="14">
        <v>486.54</v>
      </c>
      <c r="AA325" s="14">
        <v>40.200000000000003</v>
      </c>
      <c r="AB325" s="14">
        <v>266.36</v>
      </c>
      <c r="AC325" s="14">
        <v>125.64</v>
      </c>
      <c r="AD325" s="14">
        <v>125.64</v>
      </c>
      <c r="AE325" s="14">
        <v>125.64</v>
      </c>
      <c r="AF325" s="14">
        <v>2808.64</v>
      </c>
      <c r="AG325" s="14">
        <v>125.64</v>
      </c>
      <c r="AH325" s="14">
        <v>2350</v>
      </c>
      <c r="AI325" s="14">
        <v>0</v>
      </c>
      <c r="AJ325" s="14">
        <v>1931.28</v>
      </c>
      <c r="AK325" s="14">
        <v>3485.64</v>
      </c>
      <c r="AL325" s="14">
        <v>125.64</v>
      </c>
      <c r="AM325" s="14">
        <v>7392.24</v>
      </c>
      <c r="AN325" s="14">
        <v>125.64</v>
      </c>
      <c r="AO325" s="14">
        <v>2809.23</v>
      </c>
      <c r="AP325" s="14">
        <v>1542.56</v>
      </c>
      <c r="AQ325" s="14">
        <v>1336.67</v>
      </c>
      <c r="AR325" s="14">
        <v>2330.5700000000002</v>
      </c>
      <c r="AS325" s="14">
        <v>0</v>
      </c>
      <c r="AT325" s="14">
        <v>288.95999999999998</v>
      </c>
      <c r="AU325" s="14">
        <v>4816.2</v>
      </c>
      <c r="AV325" s="14">
        <v>8247.1200000000008</v>
      </c>
      <c r="AW325" s="14">
        <v>4709.6899999999996</v>
      </c>
      <c r="AX325" s="14">
        <v>20743.810000000001</v>
      </c>
      <c r="AY325" s="14">
        <v>4764.72</v>
      </c>
    </row>
    <row r="326" spans="1:51" x14ac:dyDescent="0.2">
      <c r="A326" s="12" t="s">
        <v>322</v>
      </c>
      <c r="B326" s="13" t="str">
        <f t="shared" si="37"/>
        <v>8740-06111</v>
      </c>
      <c r="C326" s="13" t="str">
        <f t="shared" si="38"/>
        <v>8740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333.22</v>
      </c>
      <c r="W326" s="14">
        <v>-333.22</v>
      </c>
      <c r="X326" s="14">
        <v>616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5753.7</v>
      </c>
      <c r="AE326" s="14">
        <v>0</v>
      </c>
      <c r="AF326" s="14">
        <v>0</v>
      </c>
      <c r="AG326" s="14">
        <v>0</v>
      </c>
      <c r="AH326" s="14">
        <v>1045</v>
      </c>
      <c r="AI326" s="14">
        <v>0</v>
      </c>
      <c r="AJ326" s="14">
        <v>220.58</v>
      </c>
      <c r="AK326" s="14">
        <v>0</v>
      </c>
      <c r="AL326" s="14">
        <v>0</v>
      </c>
      <c r="AM326" s="14">
        <v>3206.7</v>
      </c>
      <c r="AN326" s="14">
        <v>0</v>
      </c>
      <c r="AO326" s="14">
        <v>0</v>
      </c>
      <c r="AP326" s="14">
        <v>8106.3</v>
      </c>
      <c r="AQ326" s="14">
        <v>0</v>
      </c>
      <c r="AR326" s="14">
        <v>0</v>
      </c>
      <c r="AS326" s="14">
        <v>0</v>
      </c>
      <c r="AT326" s="14">
        <v>609</v>
      </c>
      <c r="AU326" s="14">
        <v>0</v>
      </c>
      <c r="AV326" s="14">
        <v>0</v>
      </c>
      <c r="AW326" s="14">
        <v>0</v>
      </c>
      <c r="AX326" s="14">
        <v>8264.1</v>
      </c>
      <c r="AY326" s="14">
        <v>0</v>
      </c>
    </row>
    <row r="327" spans="1:51" x14ac:dyDescent="0.2">
      <c r="A327" s="12" t="s">
        <v>323</v>
      </c>
      <c r="B327" s="13" t="str">
        <f t="shared" si="37"/>
        <v>8750-06111</v>
      </c>
      <c r="C327" s="13" t="str">
        <f t="shared" si="38"/>
        <v>8750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  <c r="AW327" s="14">
        <v>2688</v>
      </c>
      <c r="AX327" s="14">
        <v>0</v>
      </c>
      <c r="AY327" s="14">
        <v>0</v>
      </c>
    </row>
    <row r="328" spans="1:51" x14ac:dyDescent="0.2">
      <c r="A328" s="12" t="s">
        <v>324</v>
      </c>
      <c r="B328" s="13" t="str">
        <f t="shared" si="37"/>
        <v>8760-06111</v>
      </c>
      <c r="C328" s="13" t="str">
        <f t="shared" si="38"/>
        <v>8760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0</v>
      </c>
      <c r="AW328" s="14">
        <v>3027.36</v>
      </c>
      <c r="AX328" s="14">
        <v>-171.36</v>
      </c>
      <c r="AY328" s="14">
        <v>0</v>
      </c>
    </row>
    <row r="329" spans="1:51" x14ac:dyDescent="0.2">
      <c r="A329" s="12" t="s">
        <v>325</v>
      </c>
      <c r="B329" s="13" t="str">
        <f t="shared" si="37"/>
        <v>8770-06111</v>
      </c>
      <c r="C329" s="13" t="str">
        <f t="shared" si="38"/>
        <v>8770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30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3575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  <c r="AT329" s="14">
        <v>0</v>
      </c>
      <c r="AU329" s="14">
        <v>0</v>
      </c>
      <c r="AV329" s="14">
        <v>0</v>
      </c>
      <c r="AW329" s="14">
        <v>0</v>
      </c>
      <c r="AX329" s="14">
        <v>8456</v>
      </c>
      <c r="AY329" s="14">
        <v>15400</v>
      </c>
    </row>
    <row r="330" spans="1:51" x14ac:dyDescent="0.2">
      <c r="A330" s="12" t="s">
        <v>326</v>
      </c>
      <c r="B330" s="13" t="str">
        <f t="shared" si="37"/>
        <v>9030-06111</v>
      </c>
      <c r="C330" s="13" t="str">
        <f t="shared" si="38"/>
        <v>9030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86.73</v>
      </c>
      <c r="M330" s="14">
        <v>0</v>
      </c>
      <c r="N330" s="14">
        <v>0</v>
      </c>
      <c r="O330" s="14">
        <v>37.17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99.12</v>
      </c>
      <c r="X330" s="14">
        <v>0</v>
      </c>
      <c r="Y330" s="14">
        <v>0</v>
      </c>
      <c r="Z330" s="14">
        <v>0</v>
      </c>
      <c r="AA330" s="14">
        <v>49.56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61.95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74.34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14">
        <v>0</v>
      </c>
      <c r="AX330" s="14">
        <v>0</v>
      </c>
      <c r="AY330" s="14">
        <v>284.97000000000003</v>
      </c>
    </row>
    <row r="331" spans="1:51" x14ac:dyDescent="0.2">
      <c r="A331" s="12" t="s">
        <v>327</v>
      </c>
      <c r="B331" s="13" t="str">
        <f t="shared" si="37"/>
        <v>9020-06112</v>
      </c>
      <c r="C331" s="13" t="str">
        <f t="shared" si="38"/>
        <v>9020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-90</v>
      </c>
      <c r="AV331" s="14">
        <v>0</v>
      </c>
      <c r="AW331" s="14">
        <v>0</v>
      </c>
      <c r="AX331" s="14">
        <v>0</v>
      </c>
      <c r="AY331" s="14">
        <v>0</v>
      </c>
    </row>
    <row r="332" spans="1:51" x14ac:dyDescent="0.2">
      <c r="A332" s="12" t="s">
        <v>328</v>
      </c>
      <c r="B332" s="13" t="str">
        <f t="shared" si="37"/>
        <v>9030-06112</v>
      </c>
      <c r="C332" s="13" t="str">
        <f t="shared" si="38"/>
        <v>9030</v>
      </c>
      <c r="D332" s="14">
        <v>59781.39</v>
      </c>
      <c r="E332" s="14">
        <v>70218.320000000007</v>
      </c>
      <c r="F332" s="14">
        <v>66250.210000000006</v>
      </c>
      <c r="G332" s="14">
        <v>80043.25</v>
      </c>
      <c r="H332" s="14">
        <v>89818.19</v>
      </c>
      <c r="I332" s="14">
        <v>84992.03</v>
      </c>
      <c r="J332" s="14">
        <v>79571.240000000005</v>
      </c>
      <c r="K332" s="14">
        <v>88713.31</v>
      </c>
      <c r="L332" s="14">
        <v>82433.3</v>
      </c>
      <c r="M332" s="14">
        <v>75916.78</v>
      </c>
      <c r="N332" s="14">
        <v>81369.33</v>
      </c>
      <c r="O332" s="14">
        <v>107787.42</v>
      </c>
      <c r="P332" s="14">
        <v>87966.27</v>
      </c>
      <c r="Q332" s="14">
        <v>91414.650000000009</v>
      </c>
      <c r="R332" s="14">
        <v>85789.55</v>
      </c>
      <c r="S332" s="14">
        <v>83138.049999999988</v>
      </c>
      <c r="T332" s="14">
        <v>97003.459999999992</v>
      </c>
      <c r="U332" s="14">
        <v>102591.25</v>
      </c>
      <c r="V332" s="14">
        <v>95876.21</v>
      </c>
      <c r="W332" s="14">
        <v>89875.35</v>
      </c>
      <c r="X332" s="14">
        <v>94503.5</v>
      </c>
      <c r="Y332" s="14">
        <v>77408.430000000008</v>
      </c>
      <c r="Z332" s="14">
        <v>81837.16</v>
      </c>
      <c r="AA332" s="14">
        <v>87213.84</v>
      </c>
      <c r="AB332" s="14">
        <v>85728.04</v>
      </c>
      <c r="AC332" s="14">
        <v>85366.31</v>
      </c>
      <c r="AD332" s="14">
        <v>81182.98</v>
      </c>
      <c r="AE332" s="14">
        <v>79701.569999999992</v>
      </c>
      <c r="AF332" s="14">
        <v>81216.149999999994</v>
      </c>
      <c r="AG332" s="14">
        <v>104235.28</v>
      </c>
      <c r="AH332" s="14">
        <v>83116.789999999994</v>
      </c>
      <c r="AI332" s="14">
        <v>75124.36</v>
      </c>
      <c r="AJ332" s="14">
        <v>77282.58</v>
      </c>
      <c r="AK332" s="14">
        <v>68851.33</v>
      </c>
      <c r="AL332" s="14">
        <v>70377.8</v>
      </c>
      <c r="AM332" s="14">
        <v>75798.720000000001</v>
      </c>
      <c r="AN332" s="14">
        <v>64093.48</v>
      </c>
      <c r="AO332" s="14">
        <v>80920.13</v>
      </c>
      <c r="AP332" s="14">
        <v>75214.710000000006</v>
      </c>
      <c r="AQ332" s="14">
        <v>75141.759999999995</v>
      </c>
      <c r="AR332" s="14">
        <v>84441.2</v>
      </c>
      <c r="AS332" s="14">
        <v>85100.08</v>
      </c>
      <c r="AT332" s="14">
        <v>87981.79</v>
      </c>
      <c r="AU332" s="14">
        <v>76662.66</v>
      </c>
      <c r="AV332" s="14">
        <v>6317.93</v>
      </c>
      <c r="AW332" s="14">
        <v>4415.21</v>
      </c>
      <c r="AX332" s="14">
        <v>8813.32</v>
      </c>
      <c r="AY332" s="14">
        <v>5801.37</v>
      </c>
    </row>
    <row r="333" spans="1:51" x14ac:dyDescent="0.2">
      <c r="A333" s="12" t="s">
        <v>329</v>
      </c>
      <c r="B333" s="13" t="str">
        <f t="shared" si="37"/>
        <v>9030-06113</v>
      </c>
      <c r="C333" s="13" t="str">
        <f t="shared" si="38"/>
        <v>9030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  <c r="AU333" s="14">
        <v>0</v>
      </c>
      <c r="AV333" s="14">
        <v>79545.61</v>
      </c>
      <c r="AW333" s="14">
        <v>74354.8</v>
      </c>
      <c r="AX333" s="14">
        <v>77857.03</v>
      </c>
      <c r="AY333" s="14">
        <v>80663.8</v>
      </c>
    </row>
    <row r="334" spans="1:51" x14ac:dyDescent="0.2">
      <c r="A334" s="12" t="s">
        <v>330</v>
      </c>
      <c r="B334" s="13" t="str">
        <f t="shared" si="37"/>
        <v>9030-06116</v>
      </c>
      <c r="C334" s="13" t="str">
        <f t="shared" si="38"/>
        <v>9030</v>
      </c>
      <c r="D334" s="14">
        <v>142483.69999999998</v>
      </c>
      <c r="E334" s="14">
        <v>122723.98</v>
      </c>
      <c r="F334" s="14">
        <v>131882.03</v>
      </c>
      <c r="G334" s="14">
        <v>146556.21</v>
      </c>
      <c r="H334" s="14">
        <v>154802.14000000001</v>
      </c>
      <c r="I334" s="14">
        <v>144504.64000000001</v>
      </c>
      <c r="J334" s="14">
        <v>156961.4</v>
      </c>
      <c r="K334" s="14">
        <v>149489.1</v>
      </c>
      <c r="L334" s="14">
        <v>136678.38</v>
      </c>
      <c r="M334" s="14">
        <v>161247.57999999999</v>
      </c>
      <c r="N334" s="14">
        <v>158894.54999999999</v>
      </c>
      <c r="O334" s="14">
        <v>118722.69</v>
      </c>
      <c r="P334" s="14">
        <v>143174.97</v>
      </c>
      <c r="Q334" s="14">
        <v>137569.41</v>
      </c>
      <c r="R334" s="14">
        <v>139550.1</v>
      </c>
      <c r="S334" s="14">
        <v>152831.20000000001</v>
      </c>
      <c r="T334" s="14">
        <v>149676.07</v>
      </c>
      <c r="U334" s="14">
        <v>145914.54999999999</v>
      </c>
      <c r="V334" s="14">
        <v>154070.18</v>
      </c>
      <c r="W334" s="14">
        <v>132809.79999999999</v>
      </c>
      <c r="X334" s="14">
        <v>131541.10999999999</v>
      </c>
      <c r="Y334" s="14">
        <v>131877.13</v>
      </c>
      <c r="Z334" s="14">
        <v>127011.4</v>
      </c>
      <c r="AA334" s="14">
        <v>127375.55</v>
      </c>
      <c r="AB334" s="14">
        <v>132547.97</v>
      </c>
      <c r="AC334" s="14">
        <v>137110.53</v>
      </c>
      <c r="AD334" s="14">
        <v>129081.31</v>
      </c>
      <c r="AE334" s="14">
        <v>136795.26</v>
      </c>
      <c r="AF334" s="14">
        <v>144356.96</v>
      </c>
      <c r="AG334" s="14">
        <v>187751.32</v>
      </c>
      <c r="AH334" s="14">
        <v>149717.4</v>
      </c>
      <c r="AI334" s="14">
        <v>116720.5</v>
      </c>
      <c r="AJ334" s="14">
        <v>124126.16</v>
      </c>
      <c r="AK334" s="14">
        <v>134311.82999999999</v>
      </c>
      <c r="AL334" s="14">
        <v>132915.71</v>
      </c>
      <c r="AM334" s="14">
        <v>119041.93</v>
      </c>
      <c r="AN334" s="14">
        <v>123529.88</v>
      </c>
      <c r="AO334" s="14">
        <v>130227.85</v>
      </c>
      <c r="AP334" s="14">
        <v>-54557.14</v>
      </c>
      <c r="AQ334" s="14">
        <v>106875.53</v>
      </c>
      <c r="AR334" s="14">
        <v>83392.44</v>
      </c>
      <c r="AS334" s="14">
        <v>-387157.86</v>
      </c>
      <c r="AT334" s="14">
        <v>2286.11</v>
      </c>
      <c r="AU334" s="14">
        <v>4259.54</v>
      </c>
      <c r="AV334" s="14">
        <v>622.79999999999995</v>
      </c>
      <c r="AW334" s="14">
        <v>2054.75</v>
      </c>
      <c r="AX334" s="14">
        <v>1956.8</v>
      </c>
      <c r="AY334" s="14">
        <v>2087.73</v>
      </c>
    </row>
    <row r="335" spans="1:51" x14ac:dyDescent="0.2">
      <c r="A335" s="12" t="s">
        <v>331</v>
      </c>
      <c r="B335" s="13" t="str">
        <f t="shared" si="37"/>
        <v>8700-06121</v>
      </c>
      <c r="C335" s="13" t="str">
        <f t="shared" si="38"/>
        <v>8700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15.5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6.5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  <c r="AW335" s="14">
        <v>0</v>
      </c>
      <c r="AX335" s="14">
        <v>46.25</v>
      </c>
      <c r="AY335" s="14">
        <v>0</v>
      </c>
    </row>
    <row r="336" spans="1:51" x14ac:dyDescent="0.2">
      <c r="A336" s="12" t="s">
        <v>332</v>
      </c>
      <c r="B336" s="13" t="str">
        <f t="shared" si="37"/>
        <v>9230-06121</v>
      </c>
      <c r="C336" s="13" t="str">
        <f t="shared" si="38"/>
        <v>9230</v>
      </c>
      <c r="D336" s="14">
        <v>0</v>
      </c>
      <c r="E336" s="14">
        <v>0</v>
      </c>
      <c r="F336" s="14">
        <v>10335.290000000001</v>
      </c>
      <c r="G336" s="14">
        <v>6271.2</v>
      </c>
      <c r="H336" s="14">
        <v>6552.81</v>
      </c>
      <c r="I336" s="14">
        <v>19324.060000000001</v>
      </c>
      <c r="J336" s="14">
        <v>3900.03</v>
      </c>
      <c r="K336" s="14">
        <v>15855.9</v>
      </c>
      <c r="L336" s="14">
        <v>7799.96</v>
      </c>
      <c r="M336" s="14">
        <v>9814.32</v>
      </c>
      <c r="N336" s="14">
        <v>3577.61</v>
      </c>
      <c r="O336" s="14">
        <v>20663.52</v>
      </c>
      <c r="P336" s="14">
        <v>0</v>
      </c>
      <c r="Q336" s="14">
        <v>37762.28</v>
      </c>
      <c r="R336" s="14">
        <v>8877.58</v>
      </c>
      <c r="S336" s="14">
        <v>5139.47</v>
      </c>
      <c r="T336" s="14">
        <v>21915.31</v>
      </c>
      <c r="U336" s="14">
        <v>21679.74</v>
      </c>
      <c r="V336" s="14">
        <v>12088.21</v>
      </c>
      <c r="W336" s="14">
        <v>14292.47</v>
      </c>
      <c r="X336" s="14">
        <v>7069.24</v>
      </c>
      <c r="Y336" s="14">
        <v>0</v>
      </c>
      <c r="Z336" s="14">
        <v>15104.81</v>
      </c>
      <c r="AA336" s="14">
        <v>21055.62</v>
      </c>
      <c r="AB336" s="14">
        <v>14827.03</v>
      </c>
      <c r="AC336" s="14">
        <v>11254.85</v>
      </c>
      <c r="AD336" s="14">
        <v>10755.46</v>
      </c>
      <c r="AE336" s="14">
        <v>10497.62</v>
      </c>
      <c r="AF336" s="14">
        <v>0</v>
      </c>
      <c r="AG336" s="14">
        <v>18236.91</v>
      </c>
      <c r="AH336" s="14">
        <v>3144</v>
      </c>
      <c r="AI336" s="14">
        <v>8027.67</v>
      </c>
      <c r="AJ336" s="14">
        <v>0</v>
      </c>
      <c r="AK336" s="14">
        <v>10598.99</v>
      </c>
      <c r="AL336" s="14">
        <v>2097.75</v>
      </c>
      <c r="AM336" s="14">
        <v>70357.66</v>
      </c>
      <c r="AN336" s="14">
        <v>13516.19</v>
      </c>
      <c r="AO336" s="14">
        <v>20670.45</v>
      </c>
      <c r="AP336" s="14">
        <v>4682.55</v>
      </c>
      <c r="AQ336" s="14">
        <v>6287.6</v>
      </c>
      <c r="AR336" s="14">
        <v>3432.81</v>
      </c>
      <c r="AS336" s="14">
        <v>1578.25</v>
      </c>
      <c r="AT336" s="14">
        <v>6666.86</v>
      </c>
      <c r="AU336" s="14">
        <v>7528.77</v>
      </c>
      <c r="AV336" s="14">
        <v>11990.94</v>
      </c>
      <c r="AW336" s="14">
        <v>12578</v>
      </c>
      <c r="AX336" s="14">
        <v>9368.75</v>
      </c>
      <c r="AY336" s="14">
        <v>34027.96</v>
      </c>
    </row>
    <row r="337" spans="1:51" s="15" customFormat="1" x14ac:dyDescent="0.2">
      <c r="A337" s="15" t="s">
        <v>333</v>
      </c>
      <c r="B337" s="17"/>
      <c r="C337" s="17"/>
      <c r="D337" s="18">
        <f>SUM(D320:D336)</f>
        <v>202944.46999999997</v>
      </c>
      <c r="E337" s="18">
        <f t="shared" ref="E337:AY337" si="39">SUM(E320:E336)</f>
        <v>196583.41999999998</v>
      </c>
      <c r="F337" s="18">
        <f t="shared" si="39"/>
        <v>209723.77000000002</v>
      </c>
      <c r="G337" s="18">
        <f t="shared" si="39"/>
        <v>238203.64</v>
      </c>
      <c r="H337" s="18">
        <f t="shared" si="39"/>
        <v>252811.69</v>
      </c>
      <c r="I337" s="18">
        <f t="shared" si="39"/>
        <v>252872.49</v>
      </c>
      <c r="J337" s="18">
        <f t="shared" si="39"/>
        <v>241112.05000000002</v>
      </c>
      <c r="K337" s="18">
        <f t="shared" si="39"/>
        <v>254767.69</v>
      </c>
      <c r="L337" s="18">
        <f t="shared" si="39"/>
        <v>228224.4</v>
      </c>
      <c r="M337" s="18">
        <f t="shared" si="39"/>
        <v>248406.82</v>
      </c>
      <c r="N337" s="18">
        <f t="shared" si="39"/>
        <v>247228.99999999997</v>
      </c>
      <c r="O337" s="18">
        <f t="shared" si="39"/>
        <v>254233.69999999998</v>
      </c>
      <c r="P337" s="18">
        <f t="shared" si="39"/>
        <v>261052.54</v>
      </c>
      <c r="Q337" s="18">
        <f t="shared" si="39"/>
        <v>271227.83</v>
      </c>
      <c r="R337" s="18">
        <f t="shared" si="39"/>
        <v>238952.91</v>
      </c>
      <c r="S337" s="18">
        <f t="shared" si="39"/>
        <v>656257.34</v>
      </c>
      <c r="T337" s="18">
        <f t="shared" si="39"/>
        <v>278352.82</v>
      </c>
      <c r="U337" s="18">
        <f t="shared" si="39"/>
        <v>276302.42</v>
      </c>
      <c r="V337" s="18">
        <f t="shared" si="39"/>
        <v>265365.78000000003</v>
      </c>
      <c r="W337" s="18">
        <f t="shared" si="39"/>
        <v>249631.93</v>
      </c>
      <c r="X337" s="18">
        <f t="shared" si="39"/>
        <v>243572.37</v>
      </c>
      <c r="Y337" s="18">
        <f t="shared" si="39"/>
        <v>213548.06</v>
      </c>
      <c r="Z337" s="18">
        <f t="shared" si="39"/>
        <v>226044.40999999997</v>
      </c>
      <c r="AA337" s="18">
        <f t="shared" si="39"/>
        <v>304644.76999999996</v>
      </c>
      <c r="AB337" s="18">
        <f t="shared" si="39"/>
        <v>234278.15</v>
      </c>
      <c r="AC337" s="18">
        <f t="shared" si="39"/>
        <v>237681.22</v>
      </c>
      <c r="AD337" s="18">
        <f t="shared" si="39"/>
        <v>160691.11999999997</v>
      </c>
      <c r="AE337" s="18">
        <f t="shared" si="39"/>
        <v>228486.7</v>
      </c>
      <c r="AF337" s="18">
        <f t="shared" si="39"/>
        <v>229314.34999999998</v>
      </c>
      <c r="AG337" s="18">
        <f t="shared" si="39"/>
        <v>312049</v>
      </c>
      <c r="AH337" s="18">
        <f t="shared" si="39"/>
        <v>239373.19</v>
      </c>
      <c r="AI337" s="18">
        <f t="shared" si="39"/>
        <v>198759.98</v>
      </c>
      <c r="AJ337" s="18">
        <f t="shared" si="39"/>
        <v>273152.66000000003</v>
      </c>
      <c r="AK337" s="18">
        <f t="shared" si="39"/>
        <v>219192.78999999998</v>
      </c>
      <c r="AL337" s="18">
        <f t="shared" si="39"/>
        <v>208344.22</v>
      </c>
      <c r="AM337" s="18">
        <f t="shared" si="39"/>
        <v>343871.58999999997</v>
      </c>
      <c r="AN337" s="18">
        <f t="shared" si="39"/>
        <v>202723.69</v>
      </c>
      <c r="AO337" s="18">
        <f t="shared" si="39"/>
        <v>235540.46000000002</v>
      </c>
      <c r="AP337" s="18">
        <f t="shared" si="39"/>
        <v>-32861.01999999999</v>
      </c>
      <c r="AQ337" s="18">
        <f t="shared" si="39"/>
        <v>190123.25999999998</v>
      </c>
      <c r="AR337" s="18">
        <f t="shared" si="39"/>
        <v>174228.58000000002</v>
      </c>
      <c r="AS337" s="18">
        <f t="shared" si="39"/>
        <v>-296388.71999999997</v>
      </c>
      <c r="AT337" s="18">
        <f t="shared" si="39"/>
        <v>103964.51999999999</v>
      </c>
      <c r="AU337" s="18">
        <f t="shared" si="39"/>
        <v>102931.19</v>
      </c>
      <c r="AV337" s="18">
        <f t="shared" si="39"/>
        <v>107701.83</v>
      </c>
      <c r="AW337" s="18">
        <f t="shared" si="39"/>
        <v>103827.81</v>
      </c>
      <c r="AX337" s="18">
        <f t="shared" si="39"/>
        <v>141139.57999999999</v>
      </c>
      <c r="AY337" s="18">
        <f t="shared" si="39"/>
        <v>210277.87</v>
      </c>
    </row>
    <row r="338" spans="1:51" s="15" customFormat="1" x14ac:dyDescent="0.2">
      <c r="B338" s="17"/>
      <c r="C338" s="17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spans="1:51" x14ac:dyDescent="0.2">
      <c r="A339" s="12" t="s">
        <v>334</v>
      </c>
      <c r="B339" s="13" t="str">
        <f t="shared" ref="B339" si="40">RIGHT(A339,10)</f>
        <v>9040-09927</v>
      </c>
      <c r="C339" s="13" t="str">
        <f t="shared" ref="C339" si="41">LEFT(B339,4)</f>
        <v>9040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-17.03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14">
        <v>0</v>
      </c>
      <c r="AX339" s="14">
        <v>0</v>
      </c>
      <c r="AY339" s="14">
        <v>0</v>
      </c>
    </row>
    <row r="340" spans="1:51" x14ac:dyDescent="0.2">
      <c r="A340" s="15" t="s">
        <v>335</v>
      </c>
      <c r="D340" s="16">
        <f>SUM(D339)</f>
        <v>0</v>
      </c>
      <c r="E340" s="16">
        <f t="shared" ref="E340:AY340" si="42">SUM(E339)</f>
        <v>0</v>
      </c>
      <c r="F340" s="16">
        <f t="shared" si="42"/>
        <v>0</v>
      </c>
      <c r="G340" s="16">
        <f t="shared" si="42"/>
        <v>0</v>
      </c>
      <c r="H340" s="16">
        <f t="shared" si="42"/>
        <v>0</v>
      </c>
      <c r="I340" s="16">
        <f t="shared" si="42"/>
        <v>0</v>
      </c>
      <c r="J340" s="16">
        <f t="shared" si="42"/>
        <v>0</v>
      </c>
      <c r="K340" s="16">
        <f t="shared" si="42"/>
        <v>0</v>
      </c>
      <c r="L340" s="16">
        <f t="shared" si="42"/>
        <v>0</v>
      </c>
      <c r="M340" s="16">
        <f t="shared" si="42"/>
        <v>0</v>
      </c>
      <c r="N340" s="16">
        <f t="shared" si="42"/>
        <v>0</v>
      </c>
      <c r="O340" s="16">
        <f t="shared" si="42"/>
        <v>-17.03</v>
      </c>
      <c r="P340" s="16">
        <f t="shared" si="42"/>
        <v>0</v>
      </c>
      <c r="Q340" s="16">
        <f t="shared" si="42"/>
        <v>0</v>
      </c>
      <c r="R340" s="16">
        <f t="shared" si="42"/>
        <v>0</v>
      </c>
      <c r="S340" s="16">
        <f t="shared" si="42"/>
        <v>0</v>
      </c>
      <c r="T340" s="16">
        <f t="shared" si="42"/>
        <v>0</v>
      </c>
      <c r="U340" s="16">
        <f t="shared" si="42"/>
        <v>0</v>
      </c>
      <c r="V340" s="16">
        <f t="shared" si="42"/>
        <v>0</v>
      </c>
      <c r="W340" s="16">
        <f t="shared" si="42"/>
        <v>0</v>
      </c>
      <c r="X340" s="16">
        <f t="shared" si="42"/>
        <v>0</v>
      </c>
      <c r="Y340" s="16">
        <f t="shared" si="42"/>
        <v>0</v>
      </c>
      <c r="Z340" s="16">
        <f t="shared" si="42"/>
        <v>0</v>
      </c>
      <c r="AA340" s="16">
        <f t="shared" si="42"/>
        <v>0</v>
      </c>
      <c r="AB340" s="16">
        <f t="shared" si="42"/>
        <v>0</v>
      </c>
      <c r="AC340" s="16">
        <f t="shared" si="42"/>
        <v>0</v>
      </c>
      <c r="AD340" s="16">
        <f t="shared" si="42"/>
        <v>0</v>
      </c>
      <c r="AE340" s="16">
        <f t="shared" si="42"/>
        <v>0</v>
      </c>
      <c r="AF340" s="16">
        <f t="shared" si="42"/>
        <v>0</v>
      </c>
      <c r="AG340" s="16">
        <f t="shared" si="42"/>
        <v>0</v>
      </c>
      <c r="AH340" s="16">
        <f t="shared" si="42"/>
        <v>0</v>
      </c>
      <c r="AI340" s="16">
        <f t="shared" si="42"/>
        <v>0</v>
      </c>
      <c r="AJ340" s="16">
        <f t="shared" si="42"/>
        <v>0</v>
      </c>
      <c r="AK340" s="16">
        <f t="shared" si="42"/>
        <v>0</v>
      </c>
      <c r="AL340" s="16">
        <f t="shared" si="42"/>
        <v>0</v>
      </c>
      <c r="AM340" s="16">
        <f t="shared" si="42"/>
        <v>0</v>
      </c>
      <c r="AN340" s="16">
        <f t="shared" si="42"/>
        <v>0</v>
      </c>
      <c r="AO340" s="16">
        <f t="shared" si="42"/>
        <v>0</v>
      </c>
      <c r="AP340" s="16">
        <f t="shared" si="42"/>
        <v>0</v>
      </c>
      <c r="AQ340" s="16">
        <f t="shared" si="42"/>
        <v>0</v>
      </c>
      <c r="AR340" s="16">
        <f t="shared" si="42"/>
        <v>0</v>
      </c>
      <c r="AS340" s="16">
        <f t="shared" si="42"/>
        <v>0</v>
      </c>
      <c r="AT340" s="16">
        <f t="shared" si="42"/>
        <v>0</v>
      </c>
      <c r="AU340" s="16">
        <f t="shared" si="42"/>
        <v>0</v>
      </c>
      <c r="AV340" s="16">
        <f t="shared" si="42"/>
        <v>0</v>
      </c>
      <c r="AW340" s="16">
        <f t="shared" si="42"/>
        <v>0</v>
      </c>
      <c r="AX340" s="16">
        <f t="shared" si="42"/>
        <v>0</v>
      </c>
      <c r="AY340" s="16">
        <f t="shared" si="42"/>
        <v>0</v>
      </c>
    </row>
    <row r="341" spans="1:51" x14ac:dyDescent="0.2"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</row>
    <row r="342" spans="1:51" x14ac:dyDescent="0.2">
      <c r="A342" s="12" t="s">
        <v>336</v>
      </c>
      <c r="B342" s="13" t="str">
        <f t="shared" ref="B342:B352" si="43">RIGHT(A342,10)</f>
        <v>9200-04863</v>
      </c>
      <c r="C342" s="13" t="str">
        <f t="shared" ref="C342:C352" si="44">LEFT(B342,4)</f>
        <v>9200</v>
      </c>
      <c r="D342" s="14">
        <v>-4020.48</v>
      </c>
      <c r="E342" s="14">
        <v>-3611.25</v>
      </c>
      <c r="F342" s="14">
        <v>-4407.13</v>
      </c>
      <c r="G342" s="14">
        <v>-4944.1400000000003</v>
      </c>
      <c r="H342" s="14">
        <v>-4208.59</v>
      </c>
      <c r="I342" s="14">
        <v>-7214.19</v>
      </c>
      <c r="J342" s="14">
        <v>-5086.1400000000003</v>
      </c>
      <c r="K342" s="14">
        <v>-3386.62</v>
      </c>
      <c r="L342" s="14">
        <v>-5771.41</v>
      </c>
      <c r="M342" s="14">
        <v>-4872.71</v>
      </c>
      <c r="N342" s="14">
        <v>-5608.04</v>
      </c>
      <c r="O342" s="14">
        <v>-5055.5200000000004</v>
      </c>
      <c r="P342" s="14">
        <v>-6918.16</v>
      </c>
      <c r="Q342" s="14">
        <v>-3790.15</v>
      </c>
      <c r="R342" s="14">
        <v>-4506.9799999999996</v>
      </c>
      <c r="S342" s="14">
        <v>-5684.43</v>
      </c>
      <c r="T342" s="14">
        <v>-5333.32</v>
      </c>
      <c r="U342" s="14">
        <v>-4567.08</v>
      </c>
      <c r="V342" s="14">
        <v>-4656.62</v>
      </c>
      <c r="W342" s="14">
        <v>-5150.38</v>
      </c>
      <c r="X342" s="14">
        <v>-4164.2</v>
      </c>
      <c r="Y342" s="14">
        <v>-4788.71</v>
      </c>
      <c r="Z342" s="14">
        <v>-3965.03</v>
      </c>
      <c r="AA342" s="14">
        <v>-3756.77</v>
      </c>
      <c r="AB342" s="14">
        <v>-4222.3500000000004</v>
      </c>
      <c r="AC342" s="14">
        <v>-3431.03</v>
      </c>
      <c r="AD342" s="14">
        <v>-13269.76</v>
      </c>
      <c r="AE342" s="14">
        <v>-5965.69</v>
      </c>
      <c r="AF342" s="14">
        <v>-4379.57</v>
      </c>
      <c r="AG342" s="14">
        <v>-21630.47</v>
      </c>
      <c r="AH342" s="14">
        <v>-7361.48</v>
      </c>
      <c r="AI342" s="14">
        <v>-16129.5</v>
      </c>
      <c r="AJ342" s="14">
        <v>-6125.45</v>
      </c>
      <c r="AK342" s="14">
        <v>-4202.28</v>
      </c>
      <c r="AL342" s="14">
        <v>-12058.45</v>
      </c>
      <c r="AM342" s="14">
        <v>-5290.02</v>
      </c>
      <c r="AN342" s="14">
        <v>-19722.810000000001</v>
      </c>
      <c r="AO342" s="14">
        <v>-18910.45</v>
      </c>
      <c r="AP342" s="14">
        <v>-4435.33</v>
      </c>
      <c r="AQ342" s="14">
        <v>-4731.29</v>
      </c>
      <c r="AR342" s="14">
        <v>-25367.87</v>
      </c>
      <c r="AS342" s="14">
        <v>-6325.79</v>
      </c>
      <c r="AT342" s="14">
        <v>-4895.53</v>
      </c>
      <c r="AU342" s="14">
        <v>-26382.78</v>
      </c>
      <c r="AV342" s="14">
        <v>-5662.56</v>
      </c>
      <c r="AW342" s="14">
        <v>-5459.85</v>
      </c>
      <c r="AX342" s="14">
        <v>-16184.17</v>
      </c>
      <c r="AY342" s="14">
        <v>-6754.95</v>
      </c>
    </row>
    <row r="343" spans="1:51" x14ac:dyDescent="0.2">
      <c r="A343" s="12" t="s">
        <v>337</v>
      </c>
      <c r="B343" s="13" t="str">
        <f t="shared" si="43"/>
        <v>8700-04889</v>
      </c>
      <c r="C343" s="13" t="str">
        <f t="shared" si="44"/>
        <v>8700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  <c r="AU343" s="14">
        <v>0</v>
      </c>
      <c r="AV343" s="14">
        <v>0</v>
      </c>
      <c r="AW343" s="14">
        <v>4.5</v>
      </c>
      <c r="AX343" s="14">
        <v>0</v>
      </c>
      <c r="AY343" s="14">
        <v>0</v>
      </c>
    </row>
    <row r="344" spans="1:51" x14ac:dyDescent="0.2">
      <c r="A344" s="12" t="s">
        <v>338</v>
      </c>
      <c r="B344" s="13" t="str">
        <f t="shared" si="43"/>
        <v>9030-07590</v>
      </c>
      <c r="C344" s="13" t="str">
        <f t="shared" si="44"/>
        <v>9030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75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  <c r="AW344" s="14">
        <v>0</v>
      </c>
      <c r="AX344" s="14">
        <v>0</v>
      </c>
      <c r="AY344" s="14">
        <v>0</v>
      </c>
    </row>
    <row r="345" spans="1:51" x14ac:dyDescent="0.2">
      <c r="A345" s="12" t="s">
        <v>339</v>
      </c>
      <c r="B345" s="13" t="str">
        <f t="shared" si="43"/>
        <v>9110-07590</v>
      </c>
      <c r="C345" s="13" t="str">
        <f t="shared" si="44"/>
        <v>9110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31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80</v>
      </c>
      <c r="AH345" s="14">
        <v>229.53</v>
      </c>
      <c r="AI345" s="14">
        <v>0</v>
      </c>
      <c r="AJ345" s="14">
        <v>0</v>
      </c>
      <c r="AK345" s="14">
        <v>0</v>
      </c>
      <c r="AL345" s="14">
        <v>0</v>
      </c>
      <c r="AM345" s="14">
        <v>6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</row>
    <row r="346" spans="1:51" x14ac:dyDescent="0.2">
      <c r="A346" s="12" t="s">
        <v>340</v>
      </c>
      <c r="B346" s="13" t="str">
        <f t="shared" si="43"/>
        <v>9210-07590</v>
      </c>
      <c r="C346" s="13" t="str">
        <f t="shared" si="44"/>
        <v>9210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97404.160000000003</v>
      </c>
      <c r="P346" s="14">
        <v>-97404.160000000003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-1.04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  <c r="AW346" s="14">
        <v>0</v>
      </c>
      <c r="AX346" s="14">
        <v>0</v>
      </c>
      <c r="AY346" s="14">
        <v>0</v>
      </c>
    </row>
    <row r="347" spans="1:51" x14ac:dyDescent="0.2">
      <c r="A347" s="12" t="s">
        <v>341</v>
      </c>
      <c r="B347" s="13" t="str">
        <f t="shared" si="43"/>
        <v>8700-07590</v>
      </c>
      <c r="C347" s="13" t="str">
        <f t="shared" si="44"/>
        <v>8700</v>
      </c>
      <c r="D347" s="14">
        <v>805.68</v>
      </c>
      <c r="E347" s="14">
        <v>0</v>
      </c>
      <c r="F347" s="14">
        <v>65.89</v>
      </c>
      <c r="G347" s="14">
        <v>0</v>
      </c>
      <c r="H347" s="14">
        <v>231.17</v>
      </c>
      <c r="I347" s="14">
        <v>428.26</v>
      </c>
      <c r="J347" s="14">
        <v>0</v>
      </c>
      <c r="K347" s="14">
        <v>0</v>
      </c>
      <c r="L347" s="14">
        <v>435</v>
      </c>
      <c r="M347" s="14">
        <v>-114.3</v>
      </c>
      <c r="N347" s="14">
        <v>62.64</v>
      </c>
      <c r="O347" s="14">
        <v>843.24</v>
      </c>
      <c r="P347" s="14">
        <v>36.380000000000003</v>
      </c>
      <c r="Q347" s="14">
        <v>7.2000000000000028</v>
      </c>
      <c r="R347" s="14">
        <v>235.5</v>
      </c>
      <c r="S347" s="14">
        <v>0</v>
      </c>
      <c r="T347" s="14">
        <v>0</v>
      </c>
      <c r="U347" s="14">
        <v>539.95000000000005</v>
      </c>
      <c r="V347" s="14">
        <v>635.21</v>
      </c>
      <c r="W347" s="14">
        <v>-19.47</v>
      </c>
      <c r="X347" s="14">
        <v>26.75</v>
      </c>
      <c r="Y347" s="14">
        <v>-35.929999999999993</v>
      </c>
      <c r="Z347" s="14">
        <v>678.4</v>
      </c>
      <c r="AA347" s="14">
        <v>1936.87</v>
      </c>
      <c r="AB347" s="14">
        <v>126.58000000000001</v>
      </c>
      <c r="AC347" s="14">
        <v>325.25</v>
      </c>
      <c r="AD347" s="14">
        <v>-7.99</v>
      </c>
      <c r="AE347" s="14">
        <v>0</v>
      </c>
      <c r="AF347" s="14">
        <v>266.69</v>
      </c>
      <c r="AG347" s="14">
        <v>3245.57</v>
      </c>
      <c r="AH347" s="14">
        <v>52.980000000000004</v>
      </c>
      <c r="AI347" s="14">
        <v>39</v>
      </c>
      <c r="AJ347" s="14">
        <v>120.5</v>
      </c>
      <c r="AK347" s="14">
        <v>244.17999999999998</v>
      </c>
      <c r="AL347" s="14">
        <v>1162.8</v>
      </c>
      <c r="AM347" s="14">
        <v>162.92000000000002</v>
      </c>
      <c r="AN347" s="14">
        <v>-355.52000000000004</v>
      </c>
      <c r="AO347" s="14">
        <v>1396.7500000000002</v>
      </c>
      <c r="AP347" s="14">
        <v>3.87</v>
      </c>
      <c r="AQ347" s="14">
        <v>0</v>
      </c>
      <c r="AR347" s="14">
        <v>0</v>
      </c>
      <c r="AS347" s="14">
        <v>0</v>
      </c>
      <c r="AT347" s="14">
        <v>714.18</v>
      </c>
      <c r="AU347" s="14">
        <v>149.47</v>
      </c>
      <c r="AV347" s="14">
        <v>3891.83</v>
      </c>
      <c r="AW347" s="14">
        <v>195</v>
      </c>
      <c r="AX347" s="14">
        <v>504.67</v>
      </c>
      <c r="AY347" s="14">
        <v>-403.78</v>
      </c>
    </row>
    <row r="348" spans="1:51" x14ac:dyDescent="0.2">
      <c r="A348" s="12" t="s">
        <v>342</v>
      </c>
      <c r="B348" s="13" t="str">
        <f t="shared" si="43"/>
        <v>8740-07590</v>
      </c>
      <c r="C348" s="13" t="str">
        <f t="shared" si="44"/>
        <v>8740</v>
      </c>
      <c r="D348" s="14">
        <v>5670.61</v>
      </c>
      <c r="E348" s="14">
        <v>1378.17</v>
      </c>
      <c r="F348" s="14">
        <v>-7048.78</v>
      </c>
      <c r="G348" s="14">
        <v>2</v>
      </c>
      <c r="H348" s="14">
        <v>305.95</v>
      </c>
      <c r="I348" s="14">
        <v>-305.95</v>
      </c>
      <c r="J348" s="14">
        <v>2381.16</v>
      </c>
      <c r="K348" s="14">
        <v>-416.74</v>
      </c>
      <c r="L348" s="14">
        <v>-1964.42</v>
      </c>
      <c r="M348" s="14">
        <v>2417.11</v>
      </c>
      <c r="N348" s="14">
        <v>1481.93</v>
      </c>
      <c r="O348" s="14">
        <v>-3899.04</v>
      </c>
      <c r="P348" s="14">
        <v>0</v>
      </c>
      <c r="Q348" s="14">
        <v>5814.16</v>
      </c>
      <c r="R348" s="14">
        <v>2234.56</v>
      </c>
      <c r="S348" s="14">
        <v>-8048.72</v>
      </c>
      <c r="T348" s="14">
        <v>914.88</v>
      </c>
      <c r="U348" s="14">
        <v>603.52</v>
      </c>
      <c r="V348" s="14">
        <v>3925.36</v>
      </c>
      <c r="W348" s="14">
        <v>-3975.57</v>
      </c>
      <c r="X348" s="14">
        <v>-2227.39</v>
      </c>
      <c r="Y348" s="14">
        <v>1262.21</v>
      </c>
      <c r="Z348" s="14">
        <v>2235.7199999999998</v>
      </c>
      <c r="AA348" s="14">
        <v>-3497.93</v>
      </c>
      <c r="AB348" s="14">
        <v>1995.1</v>
      </c>
      <c r="AC348" s="14">
        <v>774.13</v>
      </c>
      <c r="AD348" s="14">
        <v>-2769.23</v>
      </c>
      <c r="AE348" s="14">
        <v>1454.84</v>
      </c>
      <c r="AF348" s="14">
        <v>-695.64</v>
      </c>
      <c r="AG348" s="14">
        <v>961.73</v>
      </c>
      <c r="AH348" s="14">
        <v>-961.73</v>
      </c>
      <c r="AI348" s="14">
        <v>2658.06</v>
      </c>
      <c r="AJ348" s="14">
        <v>-2658.06</v>
      </c>
      <c r="AK348" s="14">
        <v>1842.81</v>
      </c>
      <c r="AL348" s="14">
        <v>-2709.21</v>
      </c>
      <c r="AM348" s="14">
        <v>0</v>
      </c>
      <c r="AN348" s="14">
        <v>2779.69</v>
      </c>
      <c r="AO348" s="14">
        <v>-2779.69</v>
      </c>
      <c r="AP348" s="14">
        <v>1175.26</v>
      </c>
      <c r="AQ348" s="14">
        <v>-1175.26</v>
      </c>
      <c r="AR348" s="14">
        <v>1665.62</v>
      </c>
      <c r="AS348" s="14">
        <v>-1665.62</v>
      </c>
      <c r="AT348" s="14">
        <v>0</v>
      </c>
      <c r="AU348" s="14">
        <v>1694.31</v>
      </c>
      <c r="AV348" s="14">
        <v>2431.81</v>
      </c>
      <c r="AW348" s="14">
        <v>0</v>
      </c>
      <c r="AX348" s="14">
        <v>-4118.16</v>
      </c>
      <c r="AY348" s="14">
        <v>0</v>
      </c>
    </row>
    <row r="349" spans="1:51" x14ac:dyDescent="0.2">
      <c r="A349" s="12" t="s">
        <v>343</v>
      </c>
      <c r="B349" s="13" t="str">
        <f t="shared" si="43"/>
        <v>8750-07590</v>
      </c>
      <c r="C349" s="13" t="str">
        <f t="shared" si="44"/>
        <v>8750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7470.76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54.25</v>
      </c>
      <c r="AV349" s="14">
        <v>0</v>
      </c>
      <c r="AW349" s="14">
        <v>0</v>
      </c>
      <c r="AX349" s="14">
        <v>0</v>
      </c>
      <c r="AY349" s="14">
        <v>0</v>
      </c>
    </row>
    <row r="350" spans="1:51" x14ac:dyDescent="0.2">
      <c r="A350" s="12" t="s">
        <v>344</v>
      </c>
      <c r="B350" s="13" t="str">
        <f t="shared" si="43"/>
        <v>8760-07590</v>
      </c>
      <c r="C350" s="13" t="str">
        <f t="shared" si="44"/>
        <v>8760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22.4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0</v>
      </c>
      <c r="AY350" s="14">
        <v>0</v>
      </c>
    </row>
    <row r="351" spans="1:51" x14ac:dyDescent="0.2">
      <c r="A351" s="12" t="s">
        <v>345</v>
      </c>
      <c r="B351" s="13" t="str">
        <f t="shared" si="43"/>
        <v>8770-07590</v>
      </c>
      <c r="C351" s="13" t="str">
        <f t="shared" si="44"/>
        <v>8770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37.5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</row>
    <row r="352" spans="1:51" x14ac:dyDescent="0.2">
      <c r="A352" s="12" t="s">
        <v>346</v>
      </c>
      <c r="B352" s="13" t="str">
        <f t="shared" si="43"/>
        <v>8700-09911</v>
      </c>
      <c r="C352" s="13" t="str">
        <f t="shared" si="44"/>
        <v>8700</v>
      </c>
      <c r="D352" s="14">
        <v>0</v>
      </c>
      <c r="E352" s="14">
        <v>0</v>
      </c>
      <c r="F352" s="14">
        <v>0</v>
      </c>
      <c r="G352" s="14">
        <v>-60.36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-127.71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-2467</v>
      </c>
      <c r="AE352" s="14">
        <v>-561.61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  <c r="AW352" s="14">
        <v>0</v>
      </c>
      <c r="AX352" s="14">
        <v>0</v>
      </c>
      <c r="AY352" s="14">
        <v>0</v>
      </c>
    </row>
    <row r="353" spans="1:53" x14ac:dyDescent="0.2">
      <c r="A353" s="15" t="s">
        <v>347</v>
      </c>
      <c r="D353" s="18">
        <f>SUM(D342:D352)</f>
        <v>2455.8099999999995</v>
      </c>
      <c r="E353" s="18">
        <f t="shared" ref="E353:AY353" si="45">SUM(E342:E352)</f>
        <v>-2233.08</v>
      </c>
      <c r="F353" s="18">
        <f t="shared" si="45"/>
        <v>-11390.02</v>
      </c>
      <c r="G353" s="18">
        <f t="shared" si="45"/>
        <v>-5002.5</v>
      </c>
      <c r="H353" s="18">
        <f t="shared" si="45"/>
        <v>-3671.4700000000003</v>
      </c>
      <c r="I353" s="18">
        <f t="shared" si="45"/>
        <v>-7091.8799999999992</v>
      </c>
      <c r="J353" s="18">
        <f t="shared" si="45"/>
        <v>-2704.9800000000005</v>
      </c>
      <c r="K353" s="18">
        <f t="shared" si="45"/>
        <v>-3803.3599999999997</v>
      </c>
      <c r="L353" s="18">
        <f t="shared" si="45"/>
        <v>-7263.33</v>
      </c>
      <c r="M353" s="18">
        <f t="shared" si="45"/>
        <v>4900.8600000000006</v>
      </c>
      <c r="N353" s="18">
        <f t="shared" si="45"/>
        <v>-3988.4699999999993</v>
      </c>
      <c r="O353" s="18">
        <f t="shared" si="45"/>
        <v>89292.840000000011</v>
      </c>
      <c r="P353" s="18">
        <f t="shared" si="45"/>
        <v>-104285.94</v>
      </c>
      <c r="Q353" s="18">
        <f t="shared" si="45"/>
        <v>2031.2099999999996</v>
      </c>
      <c r="R353" s="18">
        <f t="shared" si="45"/>
        <v>-2005.9199999999996</v>
      </c>
      <c r="S353" s="18">
        <f t="shared" si="45"/>
        <v>-13860.86</v>
      </c>
      <c r="T353" s="18">
        <f t="shared" si="45"/>
        <v>-4418.4399999999996</v>
      </c>
      <c r="U353" s="18">
        <f t="shared" si="45"/>
        <v>-3423.61</v>
      </c>
      <c r="V353" s="18">
        <f t="shared" si="45"/>
        <v>-96.049999999999727</v>
      </c>
      <c r="W353" s="18">
        <f t="shared" si="45"/>
        <v>-9145.42</v>
      </c>
      <c r="X353" s="18">
        <f t="shared" si="45"/>
        <v>-6364.84</v>
      </c>
      <c r="Y353" s="18">
        <f t="shared" si="45"/>
        <v>-3562.4300000000003</v>
      </c>
      <c r="Z353" s="18">
        <f t="shared" si="45"/>
        <v>-1051.9500000000003</v>
      </c>
      <c r="AA353" s="18">
        <f t="shared" si="45"/>
        <v>-5317.83</v>
      </c>
      <c r="AB353" s="18">
        <f t="shared" si="45"/>
        <v>-2100.6700000000005</v>
      </c>
      <c r="AC353" s="18">
        <f t="shared" si="45"/>
        <v>-2331.65</v>
      </c>
      <c r="AD353" s="18">
        <f t="shared" si="45"/>
        <v>-18513.98</v>
      </c>
      <c r="AE353" s="18">
        <f t="shared" si="45"/>
        <v>-5072.4599999999991</v>
      </c>
      <c r="AF353" s="18">
        <f t="shared" si="45"/>
        <v>-4808.5200000000004</v>
      </c>
      <c r="AG353" s="18">
        <f t="shared" si="45"/>
        <v>-17343.170000000002</v>
      </c>
      <c r="AH353" s="18">
        <f t="shared" si="45"/>
        <v>-8040.7000000000007</v>
      </c>
      <c r="AI353" s="18">
        <f t="shared" si="45"/>
        <v>-13432.44</v>
      </c>
      <c r="AJ353" s="18">
        <f t="shared" si="45"/>
        <v>-8663.01</v>
      </c>
      <c r="AK353" s="18">
        <f t="shared" si="45"/>
        <v>-2115.29</v>
      </c>
      <c r="AL353" s="18">
        <f t="shared" si="45"/>
        <v>-13582.460000000001</v>
      </c>
      <c r="AM353" s="18">
        <f t="shared" si="45"/>
        <v>-5121.1000000000004</v>
      </c>
      <c r="AN353" s="18">
        <f t="shared" si="45"/>
        <v>-17298.640000000003</v>
      </c>
      <c r="AO353" s="18">
        <f t="shared" si="45"/>
        <v>-20293.39</v>
      </c>
      <c r="AP353" s="18">
        <f t="shared" si="45"/>
        <v>-3256.2</v>
      </c>
      <c r="AQ353" s="18">
        <f t="shared" si="45"/>
        <v>-5906.55</v>
      </c>
      <c r="AR353" s="18">
        <f t="shared" si="45"/>
        <v>-23702.25</v>
      </c>
      <c r="AS353" s="18">
        <f t="shared" si="45"/>
        <v>-7991.41</v>
      </c>
      <c r="AT353" s="18">
        <f t="shared" si="45"/>
        <v>-4181.3499999999995</v>
      </c>
      <c r="AU353" s="18">
        <f t="shared" si="45"/>
        <v>-24484.749999999996</v>
      </c>
      <c r="AV353" s="18">
        <f t="shared" si="45"/>
        <v>661.07999999999947</v>
      </c>
      <c r="AW353" s="18">
        <f t="shared" si="45"/>
        <v>-5260.35</v>
      </c>
      <c r="AX353" s="18">
        <f t="shared" si="45"/>
        <v>-19797.66</v>
      </c>
      <c r="AY353" s="18">
        <f t="shared" si="45"/>
        <v>-7158.73</v>
      </c>
      <c r="AZ353" s="8"/>
      <c r="BA353" s="8"/>
    </row>
    <row r="354" spans="1:53" x14ac:dyDescent="0.2"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</row>
    <row r="355" spans="1:53" x14ac:dyDescent="0.2">
      <c r="A355" s="15" t="s">
        <v>348</v>
      </c>
      <c r="D355" s="14">
        <f>D353+D340+D337+D318+D297+D259+D248+D238+D235+D215+D189+D180+D152+D135+D102+D93+D66+D35</f>
        <v>599580.56999999983</v>
      </c>
      <c r="E355" s="14">
        <f t="shared" ref="E355:AX355" si="46">E353+E340+E337+E318+E297+E259+E248+E238+E235+E215+E189+E180+E152+E135+E102+E93+E66+E35</f>
        <v>639720.79999999993</v>
      </c>
      <c r="F355" s="14">
        <f t="shared" si="46"/>
        <v>712254.33000000007</v>
      </c>
      <c r="G355" s="14">
        <f t="shared" si="46"/>
        <v>789191.77000000014</v>
      </c>
      <c r="H355" s="14">
        <f t="shared" si="46"/>
        <v>696970.45000000007</v>
      </c>
      <c r="I355" s="14">
        <f t="shared" si="46"/>
        <v>685762.26</v>
      </c>
      <c r="J355" s="14">
        <f t="shared" si="46"/>
        <v>1072987.08</v>
      </c>
      <c r="K355" s="14">
        <f t="shared" si="46"/>
        <v>675722.10000000009</v>
      </c>
      <c r="L355" s="14">
        <f t="shared" si="46"/>
        <v>619728.97</v>
      </c>
      <c r="M355" s="14">
        <f t="shared" si="46"/>
        <v>696814.31</v>
      </c>
      <c r="N355" s="14">
        <f t="shared" si="46"/>
        <v>707150.15000000014</v>
      </c>
      <c r="O355" s="14">
        <f t="shared" si="46"/>
        <v>799479.39999999991</v>
      </c>
      <c r="P355" s="14">
        <f t="shared" si="46"/>
        <v>523310.8600000001</v>
      </c>
      <c r="Q355" s="14">
        <f t="shared" si="46"/>
        <v>802940.53999999992</v>
      </c>
      <c r="R355" s="14">
        <f t="shared" si="46"/>
        <v>824587.47</v>
      </c>
      <c r="S355" s="14">
        <f t="shared" si="46"/>
        <v>1095933.28</v>
      </c>
      <c r="T355" s="14">
        <f t="shared" si="46"/>
        <v>775667.92999999993</v>
      </c>
      <c r="U355" s="14">
        <f t="shared" si="46"/>
        <v>755677.72000000009</v>
      </c>
      <c r="V355" s="14">
        <f t="shared" si="46"/>
        <v>785580.10000000009</v>
      </c>
      <c r="W355" s="14">
        <f t="shared" si="46"/>
        <v>919770.80999999982</v>
      </c>
      <c r="X355" s="14">
        <f t="shared" si="46"/>
        <v>721490.01</v>
      </c>
      <c r="Y355" s="14">
        <f t="shared" si="46"/>
        <v>1326376.6600000001</v>
      </c>
      <c r="Z355" s="14">
        <f t="shared" si="46"/>
        <v>697810.14999999991</v>
      </c>
      <c r="AA355" s="14">
        <f t="shared" si="46"/>
        <v>839729.2</v>
      </c>
      <c r="AB355" s="14">
        <f t="shared" si="46"/>
        <v>658624.56000000017</v>
      </c>
      <c r="AC355" s="14">
        <f t="shared" si="46"/>
        <v>708414.47</v>
      </c>
      <c r="AD355" s="14">
        <f t="shared" si="46"/>
        <v>651085.58000000007</v>
      </c>
      <c r="AE355" s="14">
        <f t="shared" si="46"/>
        <v>736707.56000000017</v>
      </c>
      <c r="AF355" s="14">
        <f t="shared" si="46"/>
        <v>771558.67999999993</v>
      </c>
      <c r="AG355" s="14">
        <f t="shared" si="46"/>
        <v>766851.05</v>
      </c>
      <c r="AH355" s="14">
        <f t="shared" si="46"/>
        <v>740528.92</v>
      </c>
      <c r="AI355" s="14">
        <f t="shared" si="46"/>
        <v>783674.34999999986</v>
      </c>
      <c r="AJ355" s="14">
        <f t="shared" si="46"/>
        <v>726493.08000000007</v>
      </c>
      <c r="AK355" s="14">
        <f t="shared" si="46"/>
        <v>927129.71</v>
      </c>
      <c r="AL355" s="14">
        <f t="shared" si="46"/>
        <v>629692.79</v>
      </c>
      <c r="AM355" s="14">
        <f t="shared" si="46"/>
        <v>947494.77999999991</v>
      </c>
      <c r="AN355" s="14">
        <f t="shared" si="46"/>
        <v>583043.03</v>
      </c>
      <c r="AO355" s="14">
        <f t="shared" si="46"/>
        <v>591895.42000000004</v>
      </c>
      <c r="AP355" s="14">
        <f t="shared" si="46"/>
        <v>479213.33000000007</v>
      </c>
      <c r="AQ355" s="14">
        <f t="shared" si="46"/>
        <v>831246.34</v>
      </c>
      <c r="AR355" s="14">
        <f t="shared" si="46"/>
        <v>694191.92</v>
      </c>
      <c r="AS355" s="14">
        <f t="shared" si="46"/>
        <v>477225.2800000002</v>
      </c>
      <c r="AT355" s="14">
        <f t="shared" si="46"/>
        <v>708629.41999999993</v>
      </c>
      <c r="AU355" s="14">
        <f t="shared" si="46"/>
        <v>704519.55</v>
      </c>
      <c r="AV355" s="14">
        <f t="shared" si="46"/>
        <v>482659.39</v>
      </c>
      <c r="AW355" s="14">
        <f t="shared" si="46"/>
        <v>877309.77</v>
      </c>
      <c r="AX355" s="14">
        <f t="shared" si="46"/>
        <v>603351.16999999993</v>
      </c>
      <c r="AY355" s="14">
        <v>790403.42999999993</v>
      </c>
    </row>
  </sheetData>
  <dataValidations disablePrompts="1" count="1">
    <dataValidation type="list" allowBlank="1" showInputMessage="1" sqref="A2:C3">
      <formula1>"..."</formula1>
    </dataValidation>
  </dataValidations>
  <pageMargins left="0.5" right="0.5" top="0.75" bottom="0.5" header="0.25" footer="0.5"/>
  <pageSetup scale="45" fitToWidth="2" fitToHeight="20" orientation="landscape" r:id="rId1"/>
  <headerFooter alignWithMargins="0">
    <oddHeader>&amp;RCASE NO. 2017-00349
ATTACHMENT 1
TO AG DR NO. 1-23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 091</vt:lpstr>
      <vt:lpstr>'Div 091'!Print_Area</vt:lpstr>
      <vt:lpstr>'Div 091'!Print_Titles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2017-11-28T01:55:14Z</cp:lastPrinted>
  <dcterms:created xsi:type="dcterms:W3CDTF">2017-11-09T21:12:22Z</dcterms:created>
  <dcterms:modified xsi:type="dcterms:W3CDTF">2017-11-28T01:55:35Z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