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760" activeTab="0"/>
  </bookViews>
  <sheets>
    <sheet name="1-3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<sst xmlns="http://schemas.openxmlformats.org/spreadsheetml/2006/main" count="53" uniqueCount="53">
  <si>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Mcf Sold</t>
  </si>
  <si>
    <t>Line</t>
  </si>
  <si>
    <t>No.</t>
  </si>
  <si>
    <t>Operating Income</t>
  </si>
  <si>
    <t xml:space="preserve">  Total Operating Revenues</t>
  </si>
  <si>
    <t>Operating Income Deductions</t>
  </si>
  <si>
    <t xml:space="preserve">  Operating and Maintenance Expenses:</t>
  </si>
  <si>
    <t xml:space="preserve">    Purchased Gas Cost</t>
  </si>
  <si>
    <t xml:space="preserve">    Production Expenses</t>
  </si>
  <si>
    <t xml:space="preserve">    Natural Gas Storage, Terminaliing and Processing Expenses</t>
  </si>
  <si>
    <t xml:space="preserve">    Transmission Expenses</t>
  </si>
  <si>
    <t xml:space="preserve">    Distribution Expenses</t>
  </si>
  <si>
    <t xml:space="preserve">    Customer Accounts Expenses</t>
  </si>
  <si>
    <t xml:space="preserve">    Customer Service and Informational Expenses</t>
  </si>
  <si>
    <t xml:space="preserve">    Sales Expenses</t>
  </si>
  <si>
    <t xml:space="preserve">    Administrative and General Expenses</t>
  </si>
  <si>
    <t xml:space="preserve">    Bad Debt Expense</t>
  </si>
  <si>
    <t xml:space="preserve">      Total O&amp;M Expenses</t>
  </si>
  <si>
    <t xml:space="preserve">    Depreciation Expenses</t>
  </si>
  <si>
    <t xml:space="preserve">    Amortization of Utilty Plant Acquisition Adjustment</t>
  </si>
  <si>
    <t xml:space="preserve">    Taxes - Other Than Income Taxes</t>
  </si>
  <si>
    <t xml:space="preserve">    Interest Income</t>
  </si>
  <si>
    <t xml:space="preserve">    PBR</t>
  </si>
  <si>
    <t xml:space="preserve">    Others Income</t>
  </si>
  <si>
    <t xml:space="preserve">    Long Term Interest Expenses</t>
  </si>
  <si>
    <t xml:space="preserve">    Short Term Interest Expenses</t>
  </si>
  <si>
    <t xml:space="preserve">    Donations</t>
  </si>
  <si>
    <t xml:space="preserve">      Total Non-Operating Income</t>
  </si>
  <si>
    <t xml:space="preserve">    Other Non-Operating Expense</t>
  </si>
  <si>
    <t xml:space="preserve">      Total Non-Operating Expense</t>
  </si>
  <si>
    <t xml:space="preserve">    Current Federal Income Tax</t>
  </si>
  <si>
    <t xml:space="preserve">    Current State Income Tax</t>
  </si>
  <si>
    <t xml:space="preserve">    Deferred Federal Income Tax</t>
  </si>
  <si>
    <t xml:space="preserve">    Deferred State Income Tax</t>
  </si>
  <si>
    <t xml:space="preserve">      Total Provision (Benefit) for Inc Tax</t>
  </si>
  <si>
    <t>Net Income per MCF Sold</t>
  </si>
  <si>
    <t xml:space="preserve">        Total Other Non-Operating Income/Expense</t>
  </si>
  <si>
    <t xml:space="preserve">  Income (Loss), Before Income Taxes</t>
  </si>
  <si>
    <t>Income Statement - Net Income (Loss)</t>
  </si>
  <si>
    <t>Operating Expenses</t>
  </si>
  <si>
    <t>Other Non-Operating Income/Expense</t>
  </si>
  <si>
    <t>Provision (Benefit) for Income Taxes</t>
  </si>
  <si>
    <t xml:space="preserve">          Gross Profit</t>
  </si>
  <si>
    <t xml:space="preserve">          Total Operating Expenses</t>
  </si>
  <si>
    <t xml:space="preserve">               Operating Income (Loss)</t>
  </si>
  <si>
    <t>Base</t>
  </si>
  <si>
    <t>Period</t>
  </si>
  <si>
    <t>(In thousands)</t>
  </si>
  <si>
    <t>CY 2014</t>
  </si>
  <si>
    <t xml:space="preserve">For Calendar Years 2014, 2015, 2016 and Base Period </t>
  </si>
  <si>
    <t>CY 2015</t>
  </si>
  <si>
    <t>CY 2016</t>
  </si>
  <si>
    <t>Atmos Energy Corporation, Kentucky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</si>
</sst>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/>
    </xf>
    <xf numFmtId="43" fontId="0" fillId="0" borderId="0" xfId="42" applyFont="1" applyAlignment="1">
      <alignment/>
    </xf>
    <xf numFmtId="164" fontId="3" fillId="0" borderId="0" xfId="42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 quotePrefix="1">
      <alignment horizontal="right"/>
    </xf>
    <xf numFmtId="164" fontId="0" fillId="0" borderId="0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42" applyNumberFormat="1" applyFont="1" applyFill="1" applyBorder="1" applyAlignment="1">
      <alignment horizontal="center"/>
    </xf>
    <xf numFmtId="164" fontId="0" fillId="0" borderId="11" xfId="42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164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0" zoomScaleNormal="80" workbookViewId="0" topLeftCell="A1">
      <selection activeCell="J46" sqref="J46"/>
    </sheetView>
  </sheetViews>
  <sheetFormatPr defaultColWidth="9.140625" defaultRowHeight="12.75"/>
  <cols>
    <col min="1" max="1" width="4.8515625" style="11" bestFit="1" customWidth="1"/>
    <col min="2" max="2" width="56.28125" style="4" customWidth="1"/>
    <col min="3" max="3" width="10.140625" style="4" customWidth="1"/>
    <col min="4" max="5" width="10.140625" style="4" bestFit="1" customWidth="1"/>
    <col min="6" max="6" width="9.57421875" style="4" bestFit="1" customWidth="1"/>
    <col min="7" max="7" width="15.140625" style="4" bestFit="1" customWidth="1"/>
    <col min="8" max="8" width="11.421875" style="4" bestFit="1" customWidth="1"/>
    <col min="9" max="16384" width="9.140625" style="4" customWidth="1"/>
  </cols>
  <sheetData>
    <row r="1" spans="1:2" ht="12.75">
      <c r="A1" s="20" t="s">
        <v>52</v>
      </c>
      <c r="B1" s="20"/>
    </row>
    <row r="2" spans="1:2" ht="12.75">
      <c r="A2" s="20" t="s">
        <v>35</v>
      </c>
      <c r="B2" s="20"/>
    </row>
    <row r="3" spans="1:2" ht="12.75">
      <c r="A3" s="20" t="s">
        <v>49</v>
      </c>
      <c r="B3" s="20"/>
    </row>
    <row r="5" spans="1:6" s="2" customFormat="1" ht="12.75">
      <c r="A5" s="15" t="s">
        <v>1</v>
      </c>
      <c r="C5" s="22" t="s">
        <v>47</v>
      </c>
      <c r="D5" s="22"/>
      <c r="E5" s="22"/>
      <c r="F5" s="25" t="s">
        <v>45</v>
      </c>
    </row>
    <row r="6" spans="1:6" s="2" customFormat="1" ht="13.5" thickBot="1">
      <c r="A6" s="16" t="s">
        <v>2</v>
      </c>
      <c r="B6" s="17"/>
      <c r="C6" s="18" t="s">
        <v>48</v>
      </c>
      <c r="D6" s="18" t="s">
        <v>50</v>
      </c>
      <c r="E6" s="18" t="s">
        <v>51</v>
      </c>
      <c r="F6" s="18" t="s">
        <v>46</v>
      </c>
    </row>
    <row r="7" spans="1:6" ht="12.75">
      <c r="A7" s="12">
        <v>1</v>
      </c>
      <c r="B7" s="13" t="s">
        <v>3</v>
      </c>
      <c r="C7" s="5"/>
      <c r="D7" s="5"/>
      <c r="E7" s="5"/>
      <c r="F7" s="5"/>
    </row>
    <row r="8" spans="1:8" ht="12.75">
      <c r="A8" s="11">
        <v>2</v>
      </c>
      <c r="B8" s="3" t="s">
        <v>4</v>
      </c>
      <c r="C8" s="10">
        <v>196882</v>
      </c>
      <c r="D8" s="10">
        <v>170468</v>
      </c>
      <c r="E8" s="10">
        <v>147431</v>
      </c>
      <c r="F8" s="10">
        <v>156713.24688095582</v>
      </c>
      <c r="H8" s="21"/>
    </row>
    <row r="9" spans="1:8" ht="12.75">
      <c r="A9" s="12">
        <v>3</v>
      </c>
      <c r="B9" s="3"/>
      <c r="C9" s="10"/>
      <c r="D9" s="10"/>
      <c r="E9" s="10"/>
      <c r="F9" s="24"/>
      <c r="H9" s="21"/>
    </row>
    <row r="10" spans="1:8" ht="12.75">
      <c r="A10" s="11">
        <v>4</v>
      </c>
      <c r="B10" s="13" t="s">
        <v>5</v>
      </c>
      <c r="C10" s="10"/>
      <c r="D10" s="10"/>
      <c r="E10" s="10"/>
      <c r="F10" s="24"/>
      <c r="H10" s="21"/>
    </row>
    <row r="11" spans="1:8" ht="12.75">
      <c r="A11" s="12">
        <v>5</v>
      </c>
      <c r="B11" s="3" t="s">
        <v>6</v>
      </c>
      <c r="C11" s="10"/>
      <c r="D11" s="10"/>
      <c r="E11" s="10"/>
      <c r="F11" s="24"/>
      <c r="H11" s="21"/>
    </row>
    <row r="12" spans="1:8" ht="12.75">
      <c r="A12" s="11">
        <v>6</v>
      </c>
      <c r="B12" s="3" t="s">
        <v>7</v>
      </c>
      <c r="C12" s="10">
        <v>118107</v>
      </c>
      <c r="D12" s="10">
        <v>87746</v>
      </c>
      <c r="E12" s="10">
        <v>61180</v>
      </c>
      <c r="F12" s="24">
        <v>65546.01438121627</v>
      </c>
      <c r="H12" s="21"/>
    </row>
    <row r="13" spans="1:8" ht="13.5" thickBot="1">
      <c r="A13" s="12">
        <v>7</v>
      </c>
      <c r="B13" s="6" t="s">
        <v>42</v>
      </c>
      <c r="C13" s="19">
        <f>C8-C12</f>
        <v>78775</v>
      </c>
      <c r="D13" s="19">
        <f>D8-D12</f>
        <v>82722</v>
      </c>
      <c r="E13" s="19">
        <f>E8-E12</f>
        <v>86251</v>
      </c>
      <c r="F13" s="19">
        <f>F8-F12</f>
        <v>91167.23249973955</v>
      </c>
      <c r="H13" s="21"/>
    </row>
    <row r="14" spans="1:8" ht="13.5" thickTop="1">
      <c r="A14" s="11">
        <v>8</v>
      </c>
      <c r="B14" s="6"/>
      <c r="C14" s="10"/>
      <c r="D14" s="10"/>
      <c r="E14" s="10"/>
      <c r="F14" s="10"/>
      <c r="H14" s="21"/>
    </row>
    <row r="15" spans="1:8" ht="12.75">
      <c r="A15" s="12">
        <v>9</v>
      </c>
      <c r="B15" s="14" t="s">
        <v>39</v>
      </c>
      <c r="C15" s="10"/>
      <c r="D15" s="10"/>
      <c r="E15" s="10"/>
      <c r="F15" s="24"/>
      <c r="H15" s="21"/>
    </row>
    <row r="16" spans="1:8" ht="12.75">
      <c r="A16" s="11">
        <v>10</v>
      </c>
      <c r="B16" s="3" t="s">
        <v>8</v>
      </c>
      <c r="C16" s="10">
        <v>5</v>
      </c>
      <c r="D16" s="10">
        <v>1</v>
      </c>
      <c r="E16" s="10">
        <v>0</v>
      </c>
      <c r="F16" s="23"/>
      <c r="H16" s="21"/>
    </row>
    <row r="17" spans="1:8" ht="12.75">
      <c r="A17" s="12">
        <v>11</v>
      </c>
      <c r="B17" s="3" t="s">
        <v>9</v>
      </c>
      <c r="C17" s="10">
        <v>276</v>
      </c>
      <c r="D17" s="10">
        <v>373</v>
      </c>
      <c r="E17" s="10">
        <v>387</v>
      </c>
      <c r="F17" s="24"/>
      <c r="H17" s="21"/>
    </row>
    <row r="18" spans="1:8" ht="12.75">
      <c r="A18" s="11">
        <v>12</v>
      </c>
      <c r="B18" s="3" t="s">
        <v>10</v>
      </c>
      <c r="C18" s="10">
        <v>440</v>
      </c>
      <c r="D18" s="10">
        <v>373</v>
      </c>
      <c r="E18" s="10">
        <v>309</v>
      </c>
      <c r="F18" s="24"/>
      <c r="H18" s="21"/>
    </row>
    <row r="19" spans="1:8" ht="12.75">
      <c r="A19" s="12">
        <v>13</v>
      </c>
      <c r="B19" s="3" t="s">
        <v>11</v>
      </c>
      <c r="C19" s="10">
        <v>6951</v>
      </c>
      <c r="D19" s="10">
        <v>7591</v>
      </c>
      <c r="E19" s="10">
        <v>7471</v>
      </c>
      <c r="F19" s="24"/>
      <c r="H19" s="21"/>
    </row>
    <row r="20" spans="1:8" ht="12.75">
      <c r="A20" s="11">
        <v>14</v>
      </c>
      <c r="B20" s="3" t="s">
        <v>12</v>
      </c>
      <c r="C20" s="10">
        <v>1839</v>
      </c>
      <c r="D20" s="10">
        <v>1746</v>
      </c>
      <c r="E20" s="10">
        <v>1727</v>
      </c>
      <c r="F20" s="24"/>
      <c r="H20" s="21"/>
    </row>
    <row r="21" spans="1:8" ht="12.75">
      <c r="A21" s="12">
        <v>15</v>
      </c>
      <c r="B21" s="3" t="s">
        <v>13</v>
      </c>
      <c r="C21" s="10">
        <v>129</v>
      </c>
      <c r="D21" s="10">
        <v>127</v>
      </c>
      <c r="E21" s="10">
        <v>129</v>
      </c>
      <c r="F21" s="24"/>
      <c r="H21" s="21"/>
    </row>
    <row r="22" spans="1:8" ht="12.75">
      <c r="A22" s="11">
        <v>16</v>
      </c>
      <c r="B22" s="3" t="s">
        <v>14</v>
      </c>
      <c r="C22" s="10">
        <v>343</v>
      </c>
      <c r="D22" s="10">
        <v>375</v>
      </c>
      <c r="E22" s="10">
        <v>374</v>
      </c>
      <c r="F22" s="24"/>
      <c r="H22" s="21"/>
    </row>
    <row r="23" spans="1:8" ht="12.75">
      <c r="A23" s="12">
        <v>17</v>
      </c>
      <c r="B23" s="3" t="s">
        <v>15</v>
      </c>
      <c r="C23" s="10">
        <v>15776</v>
      </c>
      <c r="D23" s="10">
        <v>16167</v>
      </c>
      <c r="E23" s="10">
        <v>16340</v>
      </c>
      <c r="F23" s="24"/>
      <c r="H23" s="21"/>
    </row>
    <row r="24" spans="1:8" ht="12.75">
      <c r="A24" s="11">
        <v>18</v>
      </c>
      <c r="B24" s="3" t="s">
        <v>16</v>
      </c>
      <c r="C24" s="10">
        <v>1092</v>
      </c>
      <c r="D24" s="10">
        <v>1048</v>
      </c>
      <c r="E24" s="10">
        <v>491</v>
      </c>
      <c r="F24" s="24"/>
      <c r="H24" s="21"/>
    </row>
    <row r="25" spans="1:8" ht="13.5" thickBot="1">
      <c r="A25" s="12">
        <v>19</v>
      </c>
      <c r="B25" s="3" t="s">
        <v>17</v>
      </c>
      <c r="C25" s="19">
        <f>SUM(C16:C24)</f>
        <v>26851</v>
      </c>
      <c r="D25" s="19">
        <f>SUM(D16:D24)</f>
        <v>27801</v>
      </c>
      <c r="E25" s="19">
        <f>SUM(E16:E24)</f>
        <v>27228</v>
      </c>
      <c r="F25" s="19">
        <v>26961.891384395156</v>
      </c>
      <c r="H25" s="21"/>
    </row>
    <row r="26" spans="1:8" ht="13.5" thickTop="1">
      <c r="A26" s="11">
        <v>20</v>
      </c>
      <c r="B26" s="6"/>
      <c r="C26" s="10"/>
      <c r="D26" s="10"/>
      <c r="E26" s="10"/>
      <c r="F26" s="24"/>
      <c r="H26" s="21"/>
    </row>
    <row r="27" spans="1:8" ht="12.75">
      <c r="A27" s="12">
        <v>21</v>
      </c>
      <c r="B27" s="3" t="s">
        <v>18</v>
      </c>
      <c r="C27" s="10">
        <v>16797</v>
      </c>
      <c r="D27" s="10">
        <v>18586</v>
      </c>
      <c r="E27" s="10">
        <v>19070</v>
      </c>
      <c r="F27" s="24">
        <v>18899.315652483874</v>
      </c>
      <c r="H27" s="21"/>
    </row>
    <row r="28" spans="1:8" ht="12.75">
      <c r="A28" s="11">
        <v>22</v>
      </c>
      <c r="B28" s="3" t="s">
        <v>19</v>
      </c>
      <c r="C28" s="10">
        <v>49</v>
      </c>
      <c r="D28" s="10">
        <v>49</v>
      </c>
      <c r="E28" s="10">
        <v>51</v>
      </c>
      <c r="F28" s="24">
        <v>0</v>
      </c>
      <c r="H28" s="21"/>
    </row>
    <row r="29" spans="1:8" ht="12.75">
      <c r="A29" s="12">
        <v>23</v>
      </c>
      <c r="B29" s="3" t="s">
        <v>20</v>
      </c>
      <c r="C29" s="10">
        <v>4648</v>
      </c>
      <c r="D29" s="10">
        <v>7343</v>
      </c>
      <c r="E29" s="10">
        <v>5919</v>
      </c>
      <c r="F29" s="24">
        <v>4830.375456536516</v>
      </c>
      <c r="H29" s="21"/>
    </row>
    <row r="30" spans="1:8" ht="13.5" thickBot="1">
      <c r="A30" s="11">
        <v>24</v>
      </c>
      <c r="B30" s="6" t="s">
        <v>43</v>
      </c>
      <c r="C30" s="19">
        <f>SUM(C25:C29)</f>
        <v>48345</v>
      </c>
      <c r="D30" s="19">
        <f>SUM(D25:D29)</f>
        <v>53779</v>
      </c>
      <c r="E30" s="19">
        <f>SUM(E25:E29)</f>
        <v>52268</v>
      </c>
      <c r="F30" s="19">
        <f>SUM(F25:F29)</f>
        <v>50691.582493415546</v>
      </c>
      <c r="H30" s="21"/>
    </row>
    <row r="31" spans="1:8" ht="13.5" thickTop="1">
      <c r="A31" s="12">
        <v>25</v>
      </c>
      <c r="B31" s="3"/>
      <c r="C31" s="10"/>
      <c r="D31" s="10"/>
      <c r="E31" s="10"/>
      <c r="F31" s="24"/>
      <c r="H31" s="21"/>
    </row>
    <row r="32" spans="1:8" ht="12.75">
      <c r="A32" s="11">
        <v>26</v>
      </c>
      <c r="B32" s="6" t="s">
        <v>44</v>
      </c>
      <c r="C32" s="10">
        <f>C13-C30</f>
        <v>30430</v>
      </c>
      <c r="D32" s="10">
        <f>D13-D30</f>
        <v>28943</v>
      </c>
      <c r="E32" s="10">
        <f>E13-E30</f>
        <v>33983</v>
      </c>
      <c r="F32" s="10">
        <f>F13-F30</f>
        <v>40475.650006324</v>
      </c>
      <c r="H32" s="21"/>
    </row>
    <row r="33" spans="1:8" ht="12.75">
      <c r="A33" s="12">
        <v>27</v>
      </c>
      <c r="B33" s="3"/>
      <c r="C33" s="10"/>
      <c r="D33" s="10"/>
      <c r="E33" s="10"/>
      <c r="F33" s="24"/>
      <c r="H33" s="21"/>
    </row>
    <row r="34" spans="1:8" ht="12.75">
      <c r="A34" s="11">
        <v>28</v>
      </c>
      <c r="B34" s="14" t="s">
        <v>40</v>
      </c>
      <c r="C34" s="10"/>
      <c r="D34" s="10"/>
      <c r="E34" s="10"/>
      <c r="F34" s="24"/>
      <c r="H34" s="21"/>
    </row>
    <row r="35" spans="1:8" ht="12.75">
      <c r="A35" s="12">
        <v>29</v>
      </c>
      <c r="B35" s="3" t="s">
        <v>21</v>
      </c>
      <c r="C35" s="10">
        <v>69</v>
      </c>
      <c r="D35" s="10">
        <v>40</v>
      </c>
      <c r="E35" s="10">
        <v>42</v>
      </c>
      <c r="F35" s="24"/>
      <c r="H35" s="21"/>
    </row>
    <row r="36" spans="1:8" ht="12.75">
      <c r="A36" s="11">
        <v>30</v>
      </c>
      <c r="B36" s="3" t="s">
        <v>22</v>
      </c>
      <c r="C36" s="10">
        <v>2705</v>
      </c>
      <c r="D36" s="10">
        <v>2795</v>
      </c>
      <c r="E36" s="10">
        <v>2792</v>
      </c>
      <c r="F36" s="24"/>
      <c r="H36" s="21"/>
    </row>
    <row r="37" spans="1:8" ht="12.75">
      <c r="A37" s="12">
        <v>31</v>
      </c>
      <c r="B37" s="3" t="s">
        <v>23</v>
      </c>
      <c r="C37" s="10">
        <v>61</v>
      </c>
      <c r="D37" s="10">
        <v>65</v>
      </c>
      <c r="E37" s="10">
        <v>72</v>
      </c>
      <c r="F37" s="24"/>
      <c r="H37" s="21"/>
    </row>
    <row r="38" spans="1:8" ht="13.5" thickBot="1">
      <c r="A38" s="11">
        <v>32</v>
      </c>
      <c r="B38" s="3" t="s">
        <v>27</v>
      </c>
      <c r="C38" s="19">
        <f>C35+C36+C37</f>
        <v>2835</v>
      </c>
      <c r="D38" s="19">
        <f>D35+D36+D37</f>
        <v>2900</v>
      </c>
      <c r="E38" s="19">
        <f>E35+E36+E37</f>
        <v>2906</v>
      </c>
      <c r="F38" s="19">
        <v>2087.35089</v>
      </c>
      <c r="H38" s="21"/>
    </row>
    <row r="39" spans="1:8" ht="13.5" thickTop="1">
      <c r="A39" s="12">
        <v>33</v>
      </c>
      <c r="B39" s="6"/>
      <c r="C39" s="10"/>
      <c r="D39" s="10"/>
      <c r="E39" s="10"/>
      <c r="F39" s="24"/>
      <c r="H39" s="21"/>
    </row>
    <row r="40" spans="1:8" ht="12.75">
      <c r="A40" s="11">
        <v>34</v>
      </c>
      <c r="B40" s="3" t="s">
        <v>24</v>
      </c>
      <c r="C40" s="10">
        <v>6342</v>
      </c>
      <c r="D40" s="10">
        <v>6693</v>
      </c>
      <c r="E40" s="10">
        <v>7078</v>
      </c>
      <c r="F40" s="24"/>
      <c r="H40" s="21"/>
    </row>
    <row r="41" spans="1:8" ht="12.75">
      <c r="A41" s="12">
        <v>35</v>
      </c>
      <c r="B41" s="3" t="s">
        <v>25</v>
      </c>
      <c r="C41" s="10">
        <v>77</v>
      </c>
      <c r="D41" s="10">
        <v>50</v>
      </c>
      <c r="E41" s="10">
        <v>299</v>
      </c>
      <c r="F41" s="24"/>
      <c r="H41" s="21"/>
    </row>
    <row r="42" spans="1:8" ht="12.75">
      <c r="A42" s="11">
        <v>36</v>
      </c>
      <c r="B42" s="3" t="s">
        <v>26</v>
      </c>
      <c r="C42" s="10">
        <v>299</v>
      </c>
      <c r="D42" s="10">
        <v>427</v>
      </c>
      <c r="E42" s="10">
        <v>355</v>
      </c>
      <c r="F42" s="24"/>
      <c r="H42" s="21"/>
    </row>
    <row r="43" spans="1:8" ht="12.75">
      <c r="A43" s="12">
        <v>37</v>
      </c>
      <c r="B43" s="3" t="s">
        <v>28</v>
      </c>
      <c r="C43" s="10">
        <v>517</v>
      </c>
      <c r="D43" s="10">
        <v>412</v>
      </c>
      <c r="E43" s="10">
        <v>462</v>
      </c>
      <c r="F43" s="24"/>
      <c r="H43" s="21"/>
    </row>
    <row r="44" spans="1:8" ht="13.5" thickBot="1">
      <c r="A44" s="11">
        <v>38</v>
      </c>
      <c r="B44" s="3" t="s">
        <v>29</v>
      </c>
      <c r="C44" s="19">
        <f>SUM(C40:C43)</f>
        <v>7235</v>
      </c>
      <c r="D44" s="19">
        <f>SUM(D40:D43)</f>
        <v>7582</v>
      </c>
      <c r="E44" s="19">
        <f>SUM(E40:E43)</f>
        <v>8194</v>
      </c>
      <c r="F44" s="19">
        <v>8306.01851540644</v>
      </c>
      <c r="H44" s="21"/>
    </row>
    <row r="45" spans="1:8" ht="13.5" thickTop="1">
      <c r="A45" s="12">
        <v>39</v>
      </c>
      <c r="B45" s="6"/>
      <c r="C45" s="10"/>
      <c r="D45" s="10"/>
      <c r="E45" s="10"/>
      <c r="F45" s="24"/>
      <c r="H45" s="21"/>
    </row>
    <row r="46" spans="1:8" ht="13.5" thickBot="1">
      <c r="A46" s="11">
        <v>40</v>
      </c>
      <c r="B46" s="3" t="s">
        <v>36</v>
      </c>
      <c r="C46" s="19">
        <f>C44-C38</f>
        <v>4400</v>
      </c>
      <c r="D46" s="19">
        <f>D44-D38</f>
        <v>4682</v>
      </c>
      <c r="E46" s="19">
        <f>E44-E38</f>
        <v>5288</v>
      </c>
      <c r="F46" s="19">
        <f>F44-F38</f>
        <v>6218.6676254064405</v>
      </c>
      <c r="H46" s="21"/>
    </row>
    <row r="47" spans="1:8" ht="13.5" thickTop="1">
      <c r="A47" s="12">
        <v>41</v>
      </c>
      <c r="B47" s="3"/>
      <c r="C47" s="10"/>
      <c r="D47" s="10"/>
      <c r="E47" s="10"/>
      <c r="F47" s="24"/>
      <c r="H47" s="21"/>
    </row>
    <row r="48" spans="1:8" ht="13.5" thickBot="1">
      <c r="A48" s="11">
        <v>42</v>
      </c>
      <c r="B48" s="3" t="s">
        <v>37</v>
      </c>
      <c r="C48" s="19">
        <f>C32-C46</f>
        <v>26030</v>
      </c>
      <c r="D48" s="19">
        <f>D32-D46</f>
        <v>24261</v>
      </c>
      <c r="E48" s="19">
        <f>E32-E46</f>
        <v>28695</v>
      </c>
      <c r="F48" s="19">
        <f>F32-F46</f>
        <v>34256.98238091756</v>
      </c>
      <c r="H48" s="21"/>
    </row>
    <row r="49" spans="1:8" ht="13.5" thickTop="1">
      <c r="A49" s="12">
        <v>43</v>
      </c>
      <c r="B49" s="3"/>
      <c r="C49" s="10"/>
      <c r="D49" s="10"/>
      <c r="E49" s="10"/>
      <c r="F49" s="24"/>
      <c r="H49" s="21"/>
    </row>
    <row r="50" spans="1:8" ht="12.75">
      <c r="A50" s="11">
        <v>44</v>
      </c>
      <c r="B50" s="14" t="s">
        <v>41</v>
      </c>
      <c r="C50" s="10"/>
      <c r="D50" s="10"/>
      <c r="E50" s="10"/>
      <c r="F50" s="24"/>
      <c r="H50" s="21"/>
    </row>
    <row r="51" spans="1:8" ht="12.75">
      <c r="A51" s="12">
        <v>45</v>
      </c>
      <c r="B51" s="3" t="s">
        <v>30</v>
      </c>
      <c r="C51" s="10">
        <v>4868</v>
      </c>
      <c r="D51" s="10">
        <v>-878</v>
      </c>
      <c r="E51" s="10">
        <v>-9618</v>
      </c>
      <c r="F51" s="24"/>
      <c r="G51" s="10"/>
      <c r="H51" s="21"/>
    </row>
    <row r="52" spans="1:8" ht="12.75">
      <c r="A52" s="11">
        <v>46</v>
      </c>
      <c r="B52" s="3" t="s">
        <v>31</v>
      </c>
      <c r="C52" s="10">
        <v>2963</v>
      </c>
      <c r="D52" s="9">
        <v>1679</v>
      </c>
      <c r="E52" s="10">
        <v>159</v>
      </c>
      <c r="F52" s="24"/>
      <c r="H52" s="21"/>
    </row>
    <row r="53" spans="1:8" ht="12.75">
      <c r="A53" s="12">
        <v>47</v>
      </c>
      <c r="B53" s="3" t="s">
        <v>32</v>
      </c>
      <c r="C53" s="10">
        <v>3079</v>
      </c>
      <c r="D53" s="9">
        <v>8915</v>
      </c>
      <c r="E53" s="10">
        <v>18400</v>
      </c>
      <c r="F53" s="24"/>
      <c r="H53" s="21"/>
    </row>
    <row r="54" spans="1:8" ht="12.75">
      <c r="A54" s="11">
        <v>48</v>
      </c>
      <c r="B54" s="3" t="s">
        <v>33</v>
      </c>
      <c r="C54" s="10">
        <v>-1238</v>
      </c>
      <c r="D54" s="9">
        <v>168</v>
      </c>
      <c r="E54" s="10">
        <v>576</v>
      </c>
      <c r="F54" s="24"/>
      <c r="H54" s="21"/>
    </row>
    <row r="55" spans="1:8" ht="13.5" thickBot="1">
      <c r="A55" s="11">
        <v>50</v>
      </c>
      <c r="B55" s="3" t="s">
        <v>34</v>
      </c>
      <c r="C55" s="19">
        <f>SUM(C51:C54)</f>
        <v>9672</v>
      </c>
      <c r="D55" s="19">
        <f>SUM(D51:D54)</f>
        <v>9884</v>
      </c>
      <c r="E55" s="19">
        <f>SUM(E51:E54)</f>
        <v>9517</v>
      </c>
      <c r="F55" s="19">
        <v>13325.966146176934</v>
      </c>
      <c r="H55" s="21"/>
    </row>
    <row r="56" spans="1:8" ht="13.5" thickTop="1">
      <c r="A56" s="12">
        <v>51</v>
      </c>
      <c r="B56" s="3"/>
      <c r="C56" s="10"/>
      <c r="D56" s="10"/>
      <c r="E56" s="10"/>
      <c r="F56" s="24"/>
      <c r="H56" s="21"/>
    </row>
    <row r="57" spans="1:8" ht="12.75">
      <c r="A57" s="11">
        <v>52</v>
      </c>
      <c r="B57" s="1" t="s">
        <v>38</v>
      </c>
      <c r="C57" s="8">
        <f>C48-C55</f>
        <v>16358</v>
      </c>
      <c r="D57" s="8">
        <f>D48-D55</f>
        <v>14377</v>
      </c>
      <c r="E57" s="8">
        <f>E48-E55</f>
        <v>19178</v>
      </c>
      <c r="F57" s="8">
        <v>20931.0162347406</v>
      </c>
      <c r="H57" s="21"/>
    </row>
    <row r="58" spans="1:8" ht="12.75">
      <c r="A58" s="12">
        <v>53</v>
      </c>
      <c r="B58" s="3" t="s">
        <v>0</v>
      </c>
      <c r="C58" s="10">
        <v>19436</v>
      </c>
      <c r="D58" s="10">
        <v>16876</v>
      </c>
      <c r="E58" s="10">
        <v>15213</v>
      </c>
      <c r="F58" s="26">
        <v>16828.76874592688</v>
      </c>
      <c r="H58" s="21"/>
    </row>
    <row r="59" spans="3:6" ht="12.75">
      <c r="C59" s="7"/>
      <c r="D59" s="7"/>
      <c r="E59" s="7"/>
      <c r="F59" s="27"/>
    </row>
    <row r="60" spans="3:6" ht="12.75">
      <c r="C60" s="7"/>
      <c r="D60" s="7"/>
      <c r="E60" s="7"/>
      <c r="F60" s="7"/>
    </row>
    <row r="61" spans="3:6" ht="12.75">
      <c r="C61" s="7"/>
      <c r="D61" s="7"/>
      <c r="E61" s="7"/>
      <c r="F61" s="7"/>
    </row>
    <row r="62" spans="3:6" ht="12.75">
      <c r="C62" s="7"/>
      <c r="D62" s="7"/>
      <c r="E62" s="7"/>
      <c r="F62" s="7"/>
    </row>
  </sheetData>
  <sheetProtection/>
  <mergeCells count="1">
    <mergeCell ref="C5:E5"/>
  </mergeCells>
  <printOptions horizontalCentered="1"/>
  <pageMargins left="0.25" right="0.25" top="0.78" bottom="0.75" header="0.25" footer="0.5"/>
  <pageSetup horizontalDpi="600" verticalDpi="600" orientation="portrait" scale="80" r:id="rId1"/>
  <headerFooter alignWithMargins="0">
    <oddHeader>&amp;R&amp;9CASE NO. 2017-00349
ATTACHMENT 1 
TO STAFF DR NO. 1-31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ricrodri</dc:creator>
  <cp:keywords/>
  <dc:description/>
  <cp:lastModifiedBy>Brannon C Taylor</cp:lastModifiedBy>
  <cp:lastPrinted>2015-11-30T16:54:18Z</cp:lastPrinted>
  <dcterms:created xsi:type="dcterms:W3CDTF">2009-10-06T18:07:15Z</dcterms:created>
  <dcterms:modified xsi:type="dcterms:W3CDTF">2017-09-29T19:32:38Z</dcterms:modified>
  <cp:category/>
  <cp:version/>
  <cp:contentType/>
  <cp:contentStatus/>
</cp:coreProperties>
</file>