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435"/>
  </bookViews>
  <sheets>
    <sheet name="1-30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9" i="1"/>
  <c r="E80" i="1" l="1"/>
  <c r="D80" i="1"/>
  <c r="H80" i="1" s="1"/>
  <c r="C80" i="1"/>
  <c r="G80" i="1" s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</calcChain>
</file>

<file path=xl/sharedStrings.xml><?xml version="1.0" encoding="utf-8"?>
<sst xmlns="http://schemas.openxmlformats.org/spreadsheetml/2006/main" count="158" uniqueCount="156">
  <si>
    <t>Atmos Energy Corporation, Kentucky</t>
  </si>
  <si>
    <t>Comparison of Expense Account Balances</t>
  </si>
  <si>
    <t>CY14-CY16 and Base Period</t>
  </si>
  <si>
    <t>KY - Div 009</t>
  </si>
  <si>
    <t>CY15 vs CY14</t>
  </si>
  <si>
    <t>CY16 vs CY15</t>
  </si>
  <si>
    <t>Base Period vs CY16</t>
  </si>
  <si>
    <t>Account</t>
  </si>
  <si>
    <t>Account Description</t>
  </si>
  <si>
    <t>Calendar 2014</t>
  </si>
  <si>
    <t>Calendar 2015</t>
  </si>
  <si>
    <t>Calendar 2016</t>
  </si>
  <si>
    <t>Base Period</t>
  </si>
  <si>
    <t>YOY % Change</t>
  </si>
  <si>
    <t>7560</t>
  </si>
  <si>
    <t>Field measuring and regulating station expenses</t>
  </si>
  <si>
    <t>7590</t>
  </si>
  <si>
    <t>Production and gathering-Other expenses</t>
  </si>
  <si>
    <t>8140</t>
  </si>
  <si>
    <t>Storage-Operation supervision and engineering</t>
  </si>
  <si>
    <t>8160</t>
  </si>
  <si>
    <t>Wells expenses</t>
  </si>
  <si>
    <t>8170</t>
  </si>
  <si>
    <t>Lines expenses</t>
  </si>
  <si>
    <t>8180</t>
  </si>
  <si>
    <t>Compressor station expenses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</si>
  <si>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</si>
  <si>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</si>
  <si>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</si>
  <si>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</si>
  <si>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</si>
  <si>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</si>
  <si>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8240</t>
  </si>
  <si>
    <t>Storage-Other expenses</t>
  </si>
  <si>
    <t>8250</t>
  </si>
  <si>
    <t>Storage well royalties</t>
  </si>
  <si>
    <t>8260</t>
  </si>
  <si>
    <t>Storage-Rents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</si>
  <si>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</si>
  <si>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</si>
  <si>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</si>
  <si>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</si>
  <si>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</si>
  <si>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</si>
  <si>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</si>
  <si>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</si>
  <si>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8370</t>
  </si>
  <si>
    <t>Maintenance of other equipment</t>
  </si>
  <si>
    <t>8410</t>
  </si>
  <si>
    <t>Other storage expenses-Operation labor and expenses</t>
  </si>
  <si>
    <t>8520</t>
  </si>
  <si>
    <t>Communication system expenses</t>
  </si>
  <si>
    <t>8550</t>
  </si>
  <si>
    <t>Other fuel &amp; power for compressor stations</t>
  </si>
  <si>
    <t>8560</t>
  </si>
  <si>
    <t>Mains expenses</t>
  </si>
  <si>
    <t>8570</t>
  </si>
  <si>
    <t>Transmission-Measuring and regulating station expenses</t>
  </si>
  <si>
    <t>8590</t>
  </si>
  <si>
    <t>Transmission-Other expenses</t>
  </si>
  <si>
    <t>8610</t>
  </si>
  <si>
    <t>Transmission-Maintenance supervision and engineering</t>
  </si>
  <si>
    <t>8630</t>
  </si>
  <si>
    <t>Transmission-Maintenance of mains</t>
  </si>
  <si>
    <t>8640</t>
  </si>
  <si>
    <t>Transmission-Maintenance of compressor station equipment</t>
  </si>
  <si>
    <t>8650</t>
  </si>
  <si>
    <t>Transmission-Maintenance of measuring and regulating station equipment</t>
  </si>
  <si>
    <t>8700</t>
  </si>
  <si>
    <t>Distribution-Operation supervision and engineering</t>
  </si>
  <si>
    <t>8710</t>
  </si>
  <si>
    <t>Distribution load dispatching</t>
  </si>
  <si>
    <t>8711</t>
  </si>
  <si>
    <t>Odorization</t>
  </si>
  <si>
    <t>8720</t>
  </si>
  <si>
    <t>Distribution-Compressor station labor and expenses</t>
  </si>
  <si>
    <t>8740</t>
  </si>
  <si>
    <t>Mains and Services Expenses</t>
  </si>
  <si>
    <t>8750</t>
  </si>
  <si>
    <t>Distribution-Measuring and regulating station expenses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</si>
  <si>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</si>
  <si>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</si>
  <si>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</si>
  <si>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</si>
  <si>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</si>
  <si>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</si>
  <si>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8790</t>
  </si>
  <si>
    <t>Customer installations expenses</t>
  </si>
  <si>
    <t>8800</t>
  </si>
  <si>
    <t>Distribution-Other expenses</t>
  </si>
  <si>
    <t>8810</t>
  </si>
  <si>
    <t>Distribution-Rents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</si>
  <si>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</si>
  <si>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</si>
  <si>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</si>
  <si>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</si>
  <si>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</si>
  <si>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</si>
  <si>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</si>
  <si>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</si>
  <si>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</si>
  <si>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</si>
  <si>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</si>
  <si>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</si>
  <si>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</si>
  <si>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</si>
  <si>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</si>
  <si>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</si>
  <si>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</si>
  <si>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</si>
  <si>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</si>
  <si>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</si>
  <si>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</si>
  <si>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</si>
  <si>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9030</t>
  </si>
  <si>
    <t>Customer accounts-Customer records and collections expenses</t>
  </si>
  <si>
    <t>9040</t>
  </si>
  <si>
    <t>Customer accounts-Uncollectible accounts</t>
  </si>
  <si>
    <t>9070</t>
  </si>
  <si>
    <t>Customer service-Supervision</t>
  </si>
  <si>
    <t>9090</t>
  </si>
  <si>
    <t>Customer service-Operating informational and instructional advertising expense</t>
  </si>
  <si>
    <t>9100</t>
  </si>
  <si>
    <t>Customer service-Miscellaneous customer service</t>
  </si>
  <si>
    <t>9110</t>
  </si>
  <si>
    <t>Sales-Supervision</t>
  </si>
  <si>
    <t>9120</t>
  </si>
  <si>
    <t>Sales-Demonstrating and selling expenses</t>
  </si>
  <si>
    <t>9130</t>
  </si>
  <si>
    <t>Sales-Advertising expenses</t>
  </si>
  <si>
    <t>9160</t>
  </si>
  <si>
    <t>Sales-Miscellaneous sales expenses</t>
  </si>
  <si>
    <t>9200</t>
  </si>
  <si>
    <t>A&amp;G-Administrative &amp; general salaries</t>
  </si>
  <si>
    <t>9210</t>
  </si>
  <si>
    <t>A&amp;G-Office supplies &amp; expense</t>
  </si>
  <si>
    <t>9220</t>
  </si>
  <si>
    <t>A&amp;G-Administrative expense transferred-Credit</t>
  </si>
  <si>
    <t>9230</t>
  </si>
  <si>
    <t>A&amp;G-Outside services employed</t>
  </si>
  <si>
    <t>9240</t>
  </si>
  <si>
    <t>A&amp;G-Property insurance</t>
  </si>
  <si>
    <t>9250</t>
  </si>
  <si>
    <t>A&amp;G-Injuries &amp; damages</t>
  </si>
  <si>
    <t>9260</t>
  </si>
  <si>
    <t>A&amp;G-Employee pensions and benefits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</si>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</sst>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3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/>
    <xf numFmtId="9" fontId="2" fillId="0" borderId="0" xfId="2" applyFont="1" applyAlignment="1">
      <alignment horizontal="right"/>
    </xf>
    <xf numFmtId="9" fontId="0" fillId="0" borderId="0" xfId="2" applyFont="1" applyAlignment="1">
      <alignment horizontal="right"/>
    </xf>
    <xf numFmtId="165" fontId="0" fillId="0" borderId="2" xfId="0" applyNumberFormat="1" applyBorder="1"/>
    <xf numFmtId="9" fontId="0" fillId="0" borderId="2" xfId="2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2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80" zoomScaleNormal="80" zoomScaleSheetLayoutView="80" workbookViewId="0"/>
  </sheetViews>
  <sheetFormatPr defaultColWidth="9.140625" defaultRowHeight="12.75" x14ac:dyDescent="0.2"/>
  <cols>
    <col min="1" max="1" width="10.28515625" style="2" bestFit="1" customWidth="1"/>
    <col min="2" max="2" width="73" bestFit="1" customWidth="1"/>
    <col min="3" max="5" width="14" customWidth="1"/>
    <col min="6" max="6" width="15.140625" bestFit="1" customWidth="1"/>
    <col min="7" max="8" width="15.140625" customWidth="1"/>
    <col min="9" max="9" width="19.7109375" bestFit="1" customWidth="1"/>
    <col min="10" max="13" width="15.140625" customWidth="1"/>
    <col min="14" max="17" width="15.140625" bestFit="1" customWidth="1"/>
    <col min="18" max="18" width="15.140625" customWidth="1"/>
    <col min="19" max="22" width="15.140625" bestFit="1" customWidth="1"/>
    <col min="23" max="27" width="15.140625" customWidth="1"/>
    <col min="28" max="28" width="15.140625" bestFit="1" customWidth="1"/>
    <col min="29" max="30" width="15.140625" customWidth="1"/>
    <col min="31" max="35" width="15.140625" bestFit="1" customWidth="1"/>
    <col min="36" max="38" width="15.140625" customWidth="1"/>
  </cols>
  <sheetData>
    <row r="1" spans="1:9" ht="15" x14ac:dyDescent="0.25">
      <c r="A1" s="1" t="s">
        <v>0</v>
      </c>
    </row>
    <row r="2" spans="1:9" ht="15" x14ac:dyDescent="0.25">
      <c r="A2" s="1" t="s">
        <v>1</v>
      </c>
    </row>
    <row r="3" spans="1:9" ht="15" x14ac:dyDescent="0.25">
      <c r="A3" s="1" t="s">
        <v>2</v>
      </c>
    </row>
    <row r="4" spans="1:9" ht="15" x14ac:dyDescent="0.25">
      <c r="A4" s="1" t="s">
        <v>3</v>
      </c>
    </row>
    <row r="5" spans="1:9" x14ac:dyDescent="0.2">
      <c r="D5" s="3"/>
    </row>
    <row r="7" spans="1:9" x14ac:dyDescent="0.2">
      <c r="C7" s="4"/>
      <c r="F7" s="3"/>
      <c r="G7" s="5" t="s">
        <v>4</v>
      </c>
      <c r="H7" s="5" t="s">
        <v>5</v>
      </c>
      <c r="I7" s="5" t="s">
        <v>6</v>
      </c>
    </row>
    <row r="8" spans="1:9" x14ac:dyDescent="0.2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14" t="s">
        <v>12</v>
      </c>
      <c r="G8" s="7" t="s">
        <v>13</v>
      </c>
      <c r="H8" s="7" t="s">
        <v>13</v>
      </c>
      <c r="I8" s="7" t="s">
        <v>13</v>
      </c>
    </row>
    <row r="9" spans="1:9" x14ac:dyDescent="0.2">
      <c r="A9" s="8" t="s">
        <v>14</v>
      </c>
      <c r="B9" t="s">
        <v>15</v>
      </c>
      <c r="C9" s="9">
        <v>0</v>
      </c>
      <c r="D9" s="9">
        <v>46.94</v>
      </c>
      <c r="E9" s="9">
        <v>0</v>
      </c>
      <c r="F9" s="15">
        <v>0</v>
      </c>
      <c r="G9" s="10" t="str">
        <f>IF(C9=0,"NA", (D9-C9)/C9)</f>
        <v>NA</v>
      </c>
      <c r="H9" s="10">
        <f>IF(D9=0,"NA", (E9-D9)/D9)</f>
        <v>-1</v>
      </c>
      <c r="I9" s="10" t="str">
        <f>IF(E9=0,"NA", (F9-E9)/E9)</f>
        <v>NA</v>
      </c>
    </row>
    <row r="10" spans="1:9" x14ac:dyDescent="0.2">
      <c r="A10" s="8" t="s">
        <v>16</v>
      </c>
      <c r="B10" t="s">
        <v>17</v>
      </c>
      <c r="C10" s="9">
        <v>5000</v>
      </c>
      <c r="D10" s="9">
        <v>687.55</v>
      </c>
      <c r="E10" s="9">
        <v>0</v>
      </c>
      <c r="F10" s="15">
        <v>0</v>
      </c>
      <c r="G10" s="11">
        <f t="shared" ref="G10:H73" si="0">IF(C10=0,"NA", (D10-C10)/C10)</f>
        <v>-0.86248999999999998</v>
      </c>
      <c r="H10" s="11">
        <f t="shared" si="0"/>
        <v>-1</v>
      </c>
      <c r="I10" s="10" t="str">
        <f t="shared" ref="I10:I73" si="1">IF(E10=0,"NA", (F10-E10)/E10)</f>
        <v>NA</v>
      </c>
    </row>
    <row r="11" spans="1:9" x14ac:dyDescent="0.2">
      <c r="A11" s="8" t="s">
        <v>18</v>
      </c>
      <c r="B11" t="s">
        <v>19</v>
      </c>
      <c r="C11" s="9">
        <v>-2947.3400000000006</v>
      </c>
      <c r="D11" s="9">
        <v>-876.22</v>
      </c>
      <c r="E11" s="9">
        <v>83.74</v>
      </c>
      <c r="F11" s="15">
        <v>0</v>
      </c>
      <c r="G11" s="11">
        <f t="shared" si="0"/>
        <v>-0.70270820468625961</v>
      </c>
      <c r="H11" s="11">
        <f t="shared" si="0"/>
        <v>-1.0955696058067608</v>
      </c>
      <c r="I11" s="10">
        <f t="shared" si="1"/>
        <v>-1</v>
      </c>
    </row>
    <row r="12" spans="1:9" x14ac:dyDescent="0.2">
      <c r="A12" s="8" t="s">
        <v>20</v>
      </c>
      <c r="B12" t="s">
        <v>21</v>
      </c>
      <c r="C12" s="9">
        <v>93249.23000000001</v>
      </c>
      <c r="D12" s="9">
        <v>104608.04000000002</v>
      </c>
      <c r="E12" s="9">
        <v>110690.20000000003</v>
      </c>
      <c r="F12" s="15">
        <v>128970.30463018743</v>
      </c>
      <c r="G12" s="11">
        <f t="shared" si="0"/>
        <v>0.1218113007474701</v>
      </c>
      <c r="H12" s="11">
        <f t="shared" si="0"/>
        <v>5.8142376054460078E-2</v>
      </c>
      <c r="I12" s="10">
        <f t="shared" si="1"/>
        <v>0.16514654983175925</v>
      </c>
    </row>
    <row r="13" spans="1:9" x14ac:dyDescent="0.2">
      <c r="A13" s="8" t="s">
        <v>22</v>
      </c>
      <c r="B13" t="s">
        <v>23</v>
      </c>
      <c r="C13" s="9">
        <v>43555.490000000005</v>
      </c>
      <c r="D13" s="9">
        <v>39313.850000000006</v>
      </c>
      <c r="E13" s="9">
        <v>42995.810000000012</v>
      </c>
      <c r="F13" s="15">
        <v>35012.455108996946</v>
      </c>
      <c r="G13" s="11">
        <f t="shared" si="0"/>
        <v>-9.7384738410703192E-2</v>
      </c>
      <c r="H13" s="11">
        <f t="shared" si="0"/>
        <v>9.3655543784188167E-2</v>
      </c>
      <c r="I13" s="10">
        <f t="shared" si="1"/>
        <v>-0.18567750883174577</v>
      </c>
    </row>
    <row r="14" spans="1:9" x14ac:dyDescent="0.2">
      <c r="A14" s="8" t="s">
        <v>24</v>
      </c>
      <c r="B14" t="s">
        <v>25</v>
      </c>
      <c r="C14" s="9">
        <v>30616.560000000005</v>
      </c>
      <c r="D14" s="9">
        <v>31768.429999999993</v>
      </c>
      <c r="E14" s="9">
        <v>29094.590000000007</v>
      </c>
      <c r="F14" s="15">
        <v>34837.861808389884</v>
      </c>
      <c r="G14" s="11">
        <f t="shared" si="0"/>
        <v>3.762245007277068E-2</v>
      </c>
      <c r="H14" s="11">
        <f t="shared" si="0"/>
        <v>-8.4166576692646947E-2</v>
      </c>
      <c r="I14" s="10">
        <f t="shared" si="1"/>
        <v>0.19739999114577228</v>
      </c>
    </row>
    <row r="15" spans="1:9" x14ac:dyDescent="0.2">
      <c r="A15" s="8" t="s">
        <v>26</v>
      </c>
      <c r="B15" t="s">
        <v>27</v>
      </c>
      <c r="C15" s="9">
        <v>848.53</v>
      </c>
      <c r="D15" s="9">
        <v>826.08</v>
      </c>
      <c r="E15" s="9">
        <v>971.01</v>
      </c>
      <c r="F15" s="15">
        <v>1122.6154937582521</v>
      </c>
      <c r="G15" s="11">
        <f t="shared" si="0"/>
        <v>-2.6457520653365152E-2</v>
      </c>
      <c r="H15" s="11">
        <f t="shared" si="0"/>
        <v>0.17544305636257981</v>
      </c>
      <c r="I15" s="10">
        <f t="shared" si="1"/>
        <v>0.15613175328601367</v>
      </c>
    </row>
    <row r="16" spans="1:9" x14ac:dyDescent="0.2">
      <c r="A16" s="8" t="s">
        <v>28</v>
      </c>
      <c r="B16" t="s">
        <v>29</v>
      </c>
      <c r="C16" s="9">
        <v>5741.7300000000014</v>
      </c>
      <c r="D16" s="9">
        <v>3303.24</v>
      </c>
      <c r="E16" s="9">
        <v>4060.9999999999995</v>
      </c>
      <c r="F16" s="15">
        <v>3666.7845814151633</v>
      </c>
      <c r="G16" s="11">
        <f t="shared" si="0"/>
        <v>-0.4246960410886616</v>
      </c>
      <c r="H16" s="11">
        <f t="shared" si="0"/>
        <v>0.22939901430111037</v>
      </c>
      <c r="I16" s="10">
        <f t="shared" si="1"/>
        <v>-9.7073484014980616E-2</v>
      </c>
    </row>
    <row r="17" spans="1:9" x14ac:dyDescent="0.2">
      <c r="A17" s="8" t="s">
        <v>30</v>
      </c>
      <c r="B17" t="s">
        <v>31</v>
      </c>
      <c r="C17" s="9">
        <v>40955.910000000018</v>
      </c>
      <c r="D17" s="9">
        <v>45726.26</v>
      </c>
      <c r="E17" s="9">
        <v>13565.369999999999</v>
      </c>
      <c r="F17" s="15">
        <v>25634.811314407776</v>
      </c>
      <c r="G17" s="11">
        <f t="shared" si="0"/>
        <v>0.11647525351042089</v>
      </c>
      <c r="H17" s="11">
        <f t="shared" si="0"/>
        <v>-0.70333523887586702</v>
      </c>
      <c r="I17" s="10">
        <f t="shared" si="1"/>
        <v>0.88972444646978133</v>
      </c>
    </row>
    <row r="18" spans="1:9" x14ac:dyDescent="0.2">
      <c r="A18" s="8" t="s">
        <v>32</v>
      </c>
      <c r="B18" t="s">
        <v>33</v>
      </c>
      <c r="C18" s="9">
        <v>338.38</v>
      </c>
      <c r="D18" s="9">
        <v>864.62</v>
      </c>
      <c r="E18" s="9">
        <v>0</v>
      </c>
      <c r="F18" s="15">
        <v>0</v>
      </c>
      <c r="G18" s="11">
        <f t="shared" si="0"/>
        <v>1.5551746557125126</v>
      </c>
      <c r="H18" s="11">
        <f t="shared" si="0"/>
        <v>-1</v>
      </c>
      <c r="I18" s="10" t="str">
        <f t="shared" si="1"/>
        <v>NA</v>
      </c>
    </row>
    <row r="19" spans="1:9" x14ac:dyDescent="0.2">
      <c r="A19" s="8" t="s">
        <v>34</v>
      </c>
      <c r="B19" t="s">
        <v>35</v>
      </c>
      <c r="C19" s="9">
        <v>15578.320000000002</v>
      </c>
      <c r="D19" s="9">
        <v>10993.130000000003</v>
      </c>
      <c r="E19" s="9">
        <v>8918.1099999999969</v>
      </c>
      <c r="F19" s="15">
        <v>13498.232385991532</v>
      </c>
      <c r="G19" s="11">
        <f t="shared" si="0"/>
        <v>-0.29433148118667468</v>
      </c>
      <c r="H19" s="11">
        <f t="shared" si="0"/>
        <v>-0.18875606856282109</v>
      </c>
      <c r="I19" s="10">
        <f t="shared" si="1"/>
        <v>0.51357545331819598</v>
      </c>
    </row>
    <row r="20" spans="1:9" x14ac:dyDescent="0.2">
      <c r="A20" s="8" t="s">
        <v>36</v>
      </c>
      <c r="B20" t="s">
        <v>37</v>
      </c>
      <c r="C20" s="9">
        <v>8.4700000000000006</v>
      </c>
      <c r="D20" s="9">
        <v>0</v>
      </c>
      <c r="E20" s="9">
        <v>400</v>
      </c>
      <c r="F20" s="15">
        <v>0</v>
      </c>
      <c r="G20" s="11">
        <f t="shared" si="0"/>
        <v>-1</v>
      </c>
      <c r="H20" s="11" t="str">
        <f t="shared" si="0"/>
        <v>NA</v>
      </c>
      <c r="I20" s="10">
        <f t="shared" si="1"/>
        <v>-1</v>
      </c>
    </row>
    <row r="21" spans="1:9" x14ac:dyDescent="0.2">
      <c r="A21" s="8" t="s">
        <v>38</v>
      </c>
      <c r="B21" t="s">
        <v>39</v>
      </c>
      <c r="C21" s="9">
        <v>2728.64</v>
      </c>
      <c r="D21" s="9">
        <v>11223.169999999998</v>
      </c>
      <c r="E21" s="9">
        <v>33143.1</v>
      </c>
      <c r="F21" s="15">
        <v>15144.962592184031</v>
      </c>
      <c r="G21" s="11">
        <f t="shared" si="0"/>
        <v>3.113100299050076</v>
      </c>
      <c r="H21" s="11">
        <f t="shared" si="0"/>
        <v>1.9530961395042581</v>
      </c>
      <c r="I21" s="10">
        <f t="shared" si="1"/>
        <v>-0.54304327017738141</v>
      </c>
    </row>
    <row r="22" spans="1:9" x14ac:dyDescent="0.2">
      <c r="A22" s="8" t="s">
        <v>40</v>
      </c>
      <c r="B22" t="s">
        <v>41</v>
      </c>
      <c r="C22" s="9">
        <v>8431.81</v>
      </c>
      <c r="D22" s="9">
        <v>6430.71</v>
      </c>
      <c r="E22" s="9">
        <v>6454.8</v>
      </c>
      <c r="F22" s="15">
        <v>11247.78480437396</v>
      </c>
      <c r="G22" s="11">
        <f t="shared" si="0"/>
        <v>-0.23732745401046745</v>
      </c>
      <c r="H22" s="11">
        <f t="shared" si="0"/>
        <v>3.7460871350131083E-3</v>
      </c>
      <c r="I22" s="10">
        <f t="shared" si="1"/>
        <v>0.74254582703940619</v>
      </c>
    </row>
    <row r="23" spans="1:9" x14ac:dyDescent="0.2">
      <c r="A23" s="8" t="s">
        <v>42</v>
      </c>
      <c r="B23" t="s">
        <v>43</v>
      </c>
      <c r="C23" s="9">
        <v>1429.0399999999997</v>
      </c>
      <c r="D23" s="9">
        <v>1179.4499999999998</v>
      </c>
      <c r="E23" s="9">
        <v>555.69000000000005</v>
      </c>
      <c r="F23" s="15">
        <v>0</v>
      </c>
      <c r="G23" s="11">
        <f t="shared" si="0"/>
        <v>-0.17465571292616019</v>
      </c>
      <c r="H23" s="11">
        <f t="shared" si="0"/>
        <v>-0.52885667048200424</v>
      </c>
      <c r="I23" s="10">
        <f t="shared" si="1"/>
        <v>-1</v>
      </c>
    </row>
    <row r="24" spans="1:9" x14ac:dyDescent="0.2">
      <c r="A24" s="8" t="s">
        <v>44</v>
      </c>
      <c r="B24" t="s">
        <v>45</v>
      </c>
      <c r="C24" s="9">
        <v>2360.83</v>
      </c>
      <c r="D24" s="9">
        <v>126.49</v>
      </c>
      <c r="E24" s="9">
        <v>314.94</v>
      </c>
      <c r="F24" s="15">
        <v>0</v>
      </c>
      <c r="G24" s="11">
        <f t="shared" si="0"/>
        <v>-0.94642138569909739</v>
      </c>
      <c r="H24" s="11">
        <f t="shared" si="0"/>
        <v>1.489841094157641</v>
      </c>
      <c r="I24" s="10">
        <f t="shared" si="1"/>
        <v>-1</v>
      </c>
    </row>
    <row r="25" spans="1:9" x14ac:dyDescent="0.2">
      <c r="A25" s="8" t="s">
        <v>46</v>
      </c>
      <c r="B25" t="s">
        <v>47</v>
      </c>
      <c r="C25" s="9">
        <v>19.07</v>
      </c>
      <c r="D25" s="9">
        <v>0</v>
      </c>
      <c r="E25" s="9">
        <v>0</v>
      </c>
      <c r="F25" s="15">
        <v>0</v>
      </c>
      <c r="G25" s="11">
        <f t="shared" si="0"/>
        <v>-1</v>
      </c>
      <c r="H25" s="11" t="str">
        <f t="shared" si="0"/>
        <v>NA</v>
      </c>
      <c r="I25" s="10" t="str">
        <f t="shared" si="1"/>
        <v>NA</v>
      </c>
    </row>
    <row r="26" spans="1:9" x14ac:dyDescent="0.2">
      <c r="A26" s="8" t="s">
        <v>48</v>
      </c>
      <c r="B26" t="s">
        <v>49</v>
      </c>
      <c r="C26" s="9">
        <v>33047.520000000004</v>
      </c>
      <c r="D26" s="9">
        <v>117342.53000000001</v>
      </c>
      <c r="E26" s="9">
        <v>135252.88</v>
      </c>
      <c r="F26" s="15">
        <v>133472.94446389066</v>
      </c>
      <c r="G26" s="11">
        <f t="shared" si="0"/>
        <v>2.5507212038906397</v>
      </c>
      <c r="H26" s="11">
        <f t="shared" si="0"/>
        <v>0.15263306492539397</v>
      </c>
      <c r="I26" s="10">
        <f t="shared" si="1"/>
        <v>-1.3160056452101778E-2</v>
      </c>
    </row>
    <row r="27" spans="1:9" x14ac:dyDescent="0.2">
      <c r="A27" s="8" t="s">
        <v>50</v>
      </c>
      <c r="B27" t="s">
        <v>51</v>
      </c>
      <c r="C27" s="9">
        <v>249.27</v>
      </c>
      <c r="D27" s="9">
        <v>0</v>
      </c>
      <c r="E27" s="9">
        <v>0</v>
      </c>
      <c r="F27" s="15">
        <v>0</v>
      </c>
      <c r="G27" s="11">
        <f t="shared" si="0"/>
        <v>-1</v>
      </c>
      <c r="H27" s="11" t="str">
        <f t="shared" si="0"/>
        <v>NA</v>
      </c>
      <c r="I27" s="10" t="str">
        <f t="shared" si="1"/>
        <v>NA</v>
      </c>
    </row>
    <row r="28" spans="1:9" x14ac:dyDescent="0.2">
      <c r="A28" s="8" t="s">
        <v>52</v>
      </c>
      <c r="B28" t="s">
        <v>53</v>
      </c>
      <c r="C28" s="9">
        <v>0</v>
      </c>
      <c r="D28" s="9">
        <v>152.9</v>
      </c>
      <c r="E28" s="9">
        <v>347.4</v>
      </c>
      <c r="F28" s="15">
        <v>332.03626380790166</v>
      </c>
      <c r="G28" s="11" t="str">
        <f t="shared" si="0"/>
        <v>NA</v>
      </c>
      <c r="H28" s="11">
        <f t="shared" si="0"/>
        <v>1.2720732504905163</v>
      </c>
      <c r="I28" s="10">
        <f t="shared" si="1"/>
        <v>-4.4224917075700393E-2</v>
      </c>
    </row>
    <row r="29" spans="1:9" x14ac:dyDescent="0.2">
      <c r="A29" s="8" t="s">
        <v>54</v>
      </c>
      <c r="B29" t="s">
        <v>55</v>
      </c>
      <c r="C29" s="9">
        <v>366269.35999999981</v>
      </c>
      <c r="D29" s="9">
        <v>324287.2800000002</v>
      </c>
      <c r="E29" s="9">
        <v>257691.77000000008</v>
      </c>
      <c r="F29" s="15">
        <v>252639.51159502778</v>
      </c>
      <c r="G29" s="11">
        <f t="shared" si="0"/>
        <v>-0.11462078072814945</v>
      </c>
      <c r="H29" s="11">
        <f t="shared" si="0"/>
        <v>-0.20535961200821717</v>
      </c>
      <c r="I29" s="10">
        <f t="shared" si="1"/>
        <v>-1.9605819793826914E-2</v>
      </c>
    </row>
    <row r="30" spans="1:9" x14ac:dyDescent="0.2">
      <c r="A30" s="8" t="s">
        <v>56</v>
      </c>
      <c r="B30" t="s">
        <v>57</v>
      </c>
      <c r="C30" s="9">
        <v>64859.589999999975</v>
      </c>
      <c r="D30" s="9">
        <v>35974.569999999985</v>
      </c>
      <c r="E30" s="9">
        <v>35296.300000000003</v>
      </c>
      <c r="F30" s="15">
        <v>11617.869592657094</v>
      </c>
      <c r="G30" s="11">
        <f t="shared" si="0"/>
        <v>-0.44534694098436334</v>
      </c>
      <c r="H30" s="11">
        <f t="shared" si="0"/>
        <v>-1.8854151696600752E-2</v>
      </c>
      <c r="I30" s="10">
        <f t="shared" si="1"/>
        <v>-0.67084738081166884</v>
      </c>
    </row>
    <row r="31" spans="1:9" x14ac:dyDescent="0.2">
      <c r="A31" s="8" t="s">
        <v>58</v>
      </c>
      <c r="B31" t="s">
        <v>59</v>
      </c>
      <c r="C31" s="9">
        <v>0</v>
      </c>
      <c r="D31" s="9">
        <v>924.03</v>
      </c>
      <c r="E31" s="9">
        <v>0</v>
      </c>
      <c r="F31" s="15">
        <v>0</v>
      </c>
      <c r="G31" s="11" t="str">
        <f t="shared" si="0"/>
        <v>NA</v>
      </c>
      <c r="H31" s="11">
        <f t="shared" si="0"/>
        <v>-1</v>
      </c>
      <c r="I31" s="10" t="str">
        <f t="shared" si="1"/>
        <v>NA</v>
      </c>
    </row>
    <row r="32" spans="1:9" x14ac:dyDescent="0.2">
      <c r="A32" s="8" t="s">
        <v>60</v>
      </c>
      <c r="B32" t="s">
        <v>61</v>
      </c>
      <c r="C32" s="9">
        <v>18.78</v>
      </c>
      <c r="D32" s="9">
        <v>0</v>
      </c>
      <c r="E32" s="9">
        <v>0</v>
      </c>
      <c r="F32" s="15">
        <v>0</v>
      </c>
      <c r="G32" s="11">
        <f t="shared" si="0"/>
        <v>-1</v>
      </c>
      <c r="H32" s="11" t="str">
        <f t="shared" si="0"/>
        <v>NA</v>
      </c>
      <c r="I32" s="10" t="str">
        <f t="shared" si="1"/>
        <v>NA</v>
      </c>
    </row>
    <row r="33" spans="1:9" x14ac:dyDescent="0.2">
      <c r="A33" s="8" t="s">
        <v>62</v>
      </c>
      <c r="B33" t="s">
        <v>63</v>
      </c>
      <c r="C33" s="9">
        <v>7549.5299999999979</v>
      </c>
      <c r="D33" s="9">
        <v>7571.4100000000008</v>
      </c>
      <c r="E33" s="9">
        <v>15025.94</v>
      </c>
      <c r="F33" s="15">
        <v>2900.0863154740337</v>
      </c>
      <c r="G33" s="11">
        <f t="shared" si="0"/>
        <v>2.8981936623873068E-3</v>
      </c>
      <c r="H33" s="11">
        <f t="shared" si="0"/>
        <v>0.98456298100353823</v>
      </c>
      <c r="I33" s="10">
        <f t="shared" si="1"/>
        <v>-0.80699468283022335</v>
      </c>
    </row>
    <row r="34" spans="1:9" x14ac:dyDescent="0.2">
      <c r="A34" s="8" t="s">
        <v>64</v>
      </c>
      <c r="B34" t="s">
        <v>65</v>
      </c>
      <c r="C34" s="9">
        <v>349.52</v>
      </c>
      <c r="D34" s="9">
        <v>0</v>
      </c>
      <c r="E34" s="9">
        <v>0</v>
      </c>
      <c r="F34" s="15">
        <v>0</v>
      </c>
      <c r="G34" s="11">
        <f t="shared" si="0"/>
        <v>-1</v>
      </c>
      <c r="H34" s="11" t="str">
        <f t="shared" si="0"/>
        <v>NA</v>
      </c>
      <c r="I34" s="10" t="str">
        <f t="shared" si="1"/>
        <v>NA</v>
      </c>
    </row>
    <row r="35" spans="1:9" x14ac:dyDescent="0.2">
      <c r="A35" s="8" t="s">
        <v>66</v>
      </c>
      <c r="B35" t="s">
        <v>67</v>
      </c>
      <c r="C35" s="9">
        <v>392.23</v>
      </c>
      <c r="D35" s="9">
        <v>4449</v>
      </c>
      <c r="E35" s="9">
        <v>335.69</v>
      </c>
      <c r="F35" s="15">
        <v>395.6378654704647</v>
      </c>
      <c r="G35" s="11">
        <f t="shared" si="0"/>
        <v>10.342834561354307</v>
      </c>
      <c r="H35" s="11">
        <f t="shared" si="0"/>
        <v>-0.92454708923353568</v>
      </c>
      <c r="I35" s="10">
        <f t="shared" si="1"/>
        <v>0.17858102853961902</v>
      </c>
    </row>
    <row r="36" spans="1:9" x14ac:dyDescent="0.2">
      <c r="A36" s="8" t="s">
        <v>68</v>
      </c>
      <c r="B36" t="s">
        <v>69</v>
      </c>
      <c r="C36" s="9">
        <v>1363623.0900000045</v>
      </c>
      <c r="D36" s="9">
        <v>1326052.8900000071</v>
      </c>
      <c r="E36" s="9">
        <v>1261365.2199999967</v>
      </c>
      <c r="F36" s="15">
        <v>1193064.7758118485</v>
      </c>
      <c r="G36" s="11">
        <f t="shared" si="0"/>
        <v>-2.7551748188714864E-2</v>
      </c>
      <c r="H36" s="11">
        <f t="shared" si="0"/>
        <v>-4.8782119090295152E-2</v>
      </c>
      <c r="I36" s="10">
        <f t="shared" si="1"/>
        <v>-5.4148031914300308E-2</v>
      </c>
    </row>
    <row r="37" spans="1:9" x14ac:dyDescent="0.2">
      <c r="A37" s="8" t="s">
        <v>70</v>
      </c>
      <c r="B37" t="s">
        <v>71</v>
      </c>
      <c r="C37" s="9">
        <v>9679.33</v>
      </c>
      <c r="D37" s="9">
        <v>4541.8599999999997</v>
      </c>
      <c r="E37" s="9">
        <v>1300.55</v>
      </c>
      <c r="F37" s="15">
        <v>1103.2196448664054</v>
      </c>
      <c r="G37" s="11">
        <f t="shared" si="0"/>
        <v>-0.53076710888047007</v>
      </c>
      <c r="H37" s="11">
        <f t="shared" si="0"/>
        <v>-0.71365255644163395</v>
      </c>
      <c r="I37" s="10">
        <f t="shared" si="1"/>
        <v>-0.15172838809241829</v>
      </c>
    </row>
    <row r="38" spans="1:9" x14ac:dyDescent="0.2">
      <c r="A38" s="8" t="s">
        <v>72</v>
      </c>
      <c r="B38" t="s">
        <v>73</v>
      </c>
      <c r="C38" s="9">
        <v>15970.46</v>
      </c>
      <c r="D38" s="9">
        <v>25525.68</v>
      </c>
      <c r="E38" s="9">
        <v>10266.549999999999</v>
      </c>
      <c r="F38" s="15">
        <v>2544.7323411015291</v>
      </c>
      <c r="G38" s="11">
        <f t="shared" si="0"/>
        <v>0.59830587221657994</v>
      </c>
      <c r="H38" s="11">
        <f t="shared" si="0"/>
        <v>-0.59779523993092454</v>
      </c>
      <c r="I38" s="10">
        <f t="shared" si="1"/>
        <v>-0.75213364361917789</v>
      </c>
    </row>
    <row r="39" spans="1:9" x14ac:dyDescent="0.2">
      <c r="A39" s="8" t="s">
        <v>74</v>
      </c>
      <c r="B39" t="s">
        <v>75</v>
      </c>
      <c r="C39" s="9">
        <v>84.779999999999987</v>
      </c>
      <c r="D39" s="9">
        <v>0</v>
      </c>
      <c r="E39" s="9">
        <v>78.400000000000006</v>
      </c>
      <c r="F39" s="15">
        <v>0</v>
      </c>
      <c r="G39" s="11">
        <f t="shared" si="0"/>
        <v>-1</v>
      </c>
      <c r="H39" s="11" t="str">
        <f t="shared" si="0"/>
        <v>NA</v>
      </c>
      <c r="I39" s="10">
        <f t="shared" si="1"/>
        <v>-1</v>
      </c>
    </row>
    <row r="40" spans="1:9" x14ac:dyDescent="0.2">
      <c r="A40" s="8" t="s">
        <v>76</v>
      </c>
      <c r="B40" t="s">
        <v>77</v>
      </c>
      <c r="C40" s="9">
        <v>3249290.24</v>
      </c>
      <c r="D40" s="9">
        <v>3808187.3199999924</v>
      </c>
      <c r="E40" s="9">
        <v>3624615.2600000026</v>
      </c>
      <c r="F40" s="15">
        <v>3300058.753444274</v>
      </c>
      <c r="G40" s="11">
        <f t="shared" si="0"/>
        <v>0.17200589627844146</v>
      </c>
      <c r="H40" s="11">
        <f t="shared" si="0"/>
        <v>-4.8204577289541042E-2</v>
      </c>
      <c r="I40" s="10">
        <f t="shared" si="1"/>
        <v>-8.9542332985633452E-2</v>
      </c>
    </row>
    <row r="41" spans="1:9" x14ac:dyDescent="0.2">
      <c r="A41" s="8" t="s">
        <v>78</v>
      </c>
      <c r="B41" t="s">
        <v>79</v>
      </c>
      <c r="C41" s="9">
        <v>400405.7099999999</v>
      </c>
      <c r="D41" s="9">
        <v>396382.87999999983</v>
      </c>
      <c r="E41" s="9">
        <v>543158.50999999978</v>
      </c>
      <c r="F41" s="15">
        <v>478055.06217812601</v>
      </c>
      <c r="G41" s="11">
        <f t="shared" si="0"/>
        <v>-1.0046884696025127E-2</v>
      </c>
      <c r="H41" s="11">
        <f t="shared" si="0"/>
        <v>0.37028751090359907</v>
      </c>
      <c r="I41" s="10">
        <f t="shared" si="1"/>
        <v>-0.11986086312423568</v>
      </c>
    </row>
    <row r="42" spans="1:9" x14ac:dyDescent="0.2">
      <c r="A42" s="8" t="s">
        <v>80</v>
      </c>
      <c r="B42" t="s">
        <v>81</v>
      </c>
      <c r="C42" s="9">
        <v>30324.950000000008</v>
      </c>
      <c r="D42" s="9">
        <v>27679.089999999989</v>
      </c>
      <c r="E42" s="9">
        <v>26323.369999999992</v>
      </c>
      <c r="F42" s="15">
        <v>30153.919069219461</v>
      </c>
      <c r="G42" s="11">
        <f t="shared" si="0"/>
        <v>-8.7250267518990732E-2</v>
      </c>
      <c r="H42" s="11">
        <f t="shared" si="0"/>
        <v>-4.8979933950140629E-2</v>
      </c>
      <c r="I42" s="10">
        <f t="shared" si="1"/>
        <v>0.14551894644262761</v>
      </c>
    </row>
    <row r="43" spans="1:9" x14ac:dyDescent="0.2">
      <c r="A43" s="8" t="s">
        <v>82</v>
      </c>
      <c r="B43" t="s">
        <v>83</v>
      </c>
      <c r="C43" s="9">
        <v>94569.55</v>
      </c>
      <c r="D43" s="9">
        <v>105346.96999999999</v>
      </c>
      <c r="E43" s="9">
        <v>96144.969999999972</v>
      </c>
      <c r="F43" s="15">
        <v>22074.208092721281</v>
      </c>
      <c r="G43" s="11">
        <f t="shared" si="0"/>
        <v>0.11396289820560618</v>
      </c>
      <c r="H43" s="11">
        <f t="shared" si="0"/>
        <v>-8.7349451056826941E-2</v>
      </c>
      <c r="I43" s="10">
        <f t="shared" si="1"/>
        <v>-0.77040704165052742</v>
      </c>
    </row>
    <row r="44" spans="1:9" x14ac:dyDescent="0.2">
      <c r="A44" s="8" t="s">
        <v>84</v>
      </c>
      <c r="B44" t="s">
        <v>85</v>
      </c>
      <c r="C44" s="9">
        <v>997205.46999999951</v>
      </c>
      <c r="D44" s="9">
        <v>1001132.3500000002</v>
      </c>
      <c r="E44" s="9">
        <v>1137206.9100000011</v>
      </c>
      <c r="F44" s="15">
        <v>934416.13374619116</v>
      </c>
      <c r="G44" s="11">
        <f t="shared" si="0"/>
        <v>3.9378845364744187E-3</v>
      </c>
      <c r="H44" s="11">
        <f t="shared" si="0"/>
        <v>0.13592065025168834</v>
      </c>
      <c r="I44" s="10">
        <f t="shared" si="1"/>
        <v>-0.1783235526187664</v>
      </c>
    </row>
    <row r="45" spans="1:9" x14ac:dyDescent="0.2">
      <c r="A45" s="8" t="s">
        <v>86</v>
      </c>
      <c r="B45" t="s">
        <v>87</v>
      </c>
      <c r="C45" s="9">
        <v>2827.2400000000002</v>
      </c>
      <c r="D45" s="9">
        <v>774.22</v>
      </c>
      <c r="E45" s="9">
        <v>1109.74</v>
      </c>
      <c r="F45" s="15">
        <v>4013.7773096211868</v>
      </c>
      <c r="G45" s="11">
        <f t="shared" si="0"/>
        <v>-0.72615695873006902</v>
      </c>
      <c r="H45" s="11">
        <f t="shared" si="0"/>
        <v>0.43336519335589363</v>
      </c>
      <c r="I45" s="10">
        <f t="shared" si="1"/>
        <v>2.6168627873386443</v>
      </c>
    </row>
    <row r="46" spans="1:9" x14ac:dyDescent="0.2">
      <c r="A46" s="8" t="s">
        <v>88</v>
      </c>
      <c r="B46" t="s">
        <v>89</v>
      </c>
      <c r="C46" s="9">
        <v>117454.89000000001</v>
      </c>
      <c r="D46" s="9">
        <v>178228.13</v>
      </c>
      <c r="E46" s="9">
        <v>111911.30000000005</v>
      </c>
      <c r="F46" s="15">
        <v>149633.49444794879</v>
      </c>
      <c r="G46" s="11">
        <f t="shared" si="0"/>
        <v>0.51741770819418398</v>
      </c>
      <c r="H46" s="11">
        <f t="shared" si="0"/>
        <v>-0.37208957979865442</v>
      </c>
      <c r="I46" s="10">
        <f t="shared" si="1"/>
        <v>0.33707225676002983</v>
      </c>
    </row>
    <row r="47" spans="1:9" x14ac:dyDescent="0.2">
      <c r="A47" s="8" t="s">
        <v>90</v>
      </c>
      <c r="B47" t="s">
        <v>91</v>
      </c>
      <c r="C47" s="9">
        <v>452855.20999999979</v>
      </c>
      <c r="D47" s="9">
        <v>479807.83999999985</v>
      </c>
      <c r="E47" s="9">
        <v>479903.86</v>
      </c>
      <c r="F47" s="15">
        <v>383107.51066346146</v>
      </c>
      <c r="G47" s="11">
        <f t="shared" si="0"/>
        <v>5.9517102607696784E-2</v>
      </c>
      <c r="H47" s="11">
        <f t="shared" si="0"/>
        <v>2.0012178208704358E-4</v>
      </c>
      <c r="I47" s="10">
        <f t="shared" si="1"/>
        <v>-0.20169945983876547</v>
      </c>
    </row>
    <row r="48" spans="1:9" x14ac:dyDescent="0.2">
      <c r="A48" s="8" t="s">
        <v>92</v>
      </c>
      <c r="B48" t="s">
        <v>93</v>
      </c>
      <c r="C48" s="9">
        <v>1168.02</v>
      </c>
      <c r="D48" s="9">
        <v>2127.0199999999995</v>
      </c>
      <c r="E48" s="9">
        <v>717.18000000000018</v>
      </c>
      <c r="F48" s="15">
        <v>1623.0670662596563</v>
      </c>
      <c r="G48" s="11">
        <f t="shared" si="0"/>
        <v>0.82104758480162976</v>
      </c>
      <c r="H48" s="11">
        <f t="shared" si="0"/>
        <v>-0.66282404490789915</v>
      </c>
      <c r="I48" s="10">
        <f t="shared" si="1"/>
        <v>1.26312371546844</v>
      </c>
    </row>
    <row r="49" spans="1:9" x14ac:dyDescent="0.2">
      <c r="A49" s="8" t="s">
        <v>94</v>
      </c>
      <c r="B49" t="s">
        <v>95</v>
      </c>
      <c r="C49" s="9">
        <v>2462.2399999999998</v>
      </c>
      <c r="D49" s="9">
        <v>14831.360000000002</v>
      </c>
      <c r="E49" s="9">
        <v>4722.76</v>
      </c>
      <c r="F49" s="15">
        <v>299.69783559778364</v>
      </c>
      <c r="G49" s="11">
        <f t="shared" si="0"/>
        <v>5.0235232958606808</v>
      </c>
      <c r="H49" s="11">
        <f t="shared" si="0"/>
        <v>-0.68156932337964959</v>
      </c>
      <c r="I49" s="10">
        <f t="shared" si="1"/>
        <v>-0.93654180275987275</v>
      </c>
    </row>
    <row r="50" spans="1:9" x14ac:dyDescent="0.2">
      <c r="A50" s="8" t="s">
        <v>96</v>
      </c>
      <c r="B50" t="s">
        <v>97</v>
      </c>
      <c r="C50" s="9">
        <v>94377.349999999991</v>
      </c>
      <c r="D50" s="9">
        <v>45920.12999999999</v>
      </c>
      <c r="E50" s="9">
        <v>37190.78</v>
      </c>
      <c r="F50" s="15">
        <v>29454.642555986084</v>
      </c>
      <c r="G50" s="11">
        <f t="shared" si="0"/>
        <v>-0.51344120172901664</v>
      </c>
      <c r="H50" s="11">
        <f t="shared" si="0"/>
        <v>-0.19009854719487931</v>
      </c>
      <c r="I50" s="10">
        <f t="shared" si="1"/>
        <v>-0.20801223970064397</v>
      </c>
    </row>
    <row r="51" spans="1:9" x14ac:dyDescent="0.2">
      <c r="A51" s="8" t="s">
        <v>98</v>
      </c>
      <c r="B51" t="s">
        <v>99</v>
      </c>
      <c r="C51" s="9">
        <v>4702.26</v>
      </c>
      <c r="D51" s="9">
        <v>6561.7800000000007</v>
      </c>
      <c r="E51" s="9">
        <v>915.34999999999991</v>
      </c>
      <c r="F51" s="15">
        <v>36.114656480308867</v>
      </c>
      <c r="G51" s="11">
        <f t="shared" si="0"/>
        <v>0.39545239948450328</v>
      </c>
      <c r="H51" s="11">
        <f t="shared" si="0"/>
        <v>-0.860502790401385</v>
      </c>
      <c r="I51" s="10">
        <f t="shared" si="1"/>
        <v>-0.96054552195301368</v>
      </c>
    </row>
    <row r="52" spans="1:9" x14ac:dyDescent="0.2">
      <c r="A52" s="8" t="s">
        <v>100</v>
      </c>
      <c r="B52" t="s">
        <v>101</v>
      </c>
      <c r="C52" s="9">
        <v>10991.3</v>
      </c>
      <c r="D52" s="9">
        <v>7204.74</v>
      </c>
      <c r="E52" s="9">
        <v>1569.72</v>
      </c>
      <c r="F52" s="15">
        <v>8796.2837416703478</v>
      </c>
      <c r="G52" s="11">
        <f t="shared" si="0"/>
        <v>-0.34450519956693021</v>
      </c>
      <c r="H52" s="11">
        <f t="shared" si="0"/>
        <v>-0.78212676654535762</v>
      </c>
      <c r="I52" s="10">
        <f t="shared" si="1"/>
        <v>4.6037278888402691</v>
      </c>
    </row>
    <row r="53" spans="1:9" x14ac:dyDescent="0.2">
      <c r="A53" s="8" t="s">
        <v>102</v>
      </c>
      <c r="B53" t="s">
        <v>103</v>
      </c>
      <c r="C53" s="9">
        <v>3631.95</v>
      </c>
      <c r="D53" s="9">
        <v>14590.05</v>
      </c>
      <c r="E53" s="9">
        <v>32406.41</v>
      </c>
      <c r="F53" s="15">
        <v>4280.7808136643916</v>
      </c>
      <c r="G53" s="11">
        <f t="shared" si="0"/>
        <v>3.0171395531326146</v>
      </c>
      <c r="H53" s="11">
        <f t="shared" si="0"/>
        <v>1.2211308391677891</v>
      </c>
      <c r="I53" s="10">
        <f t="shared" si="1"/>
        <v>-0.86790326933269091</v>
      </c>
    </row>
    <row r="54" spans="1:9" x14ac:dyDescent="0.2">
      <c r="A54" s="8" t="s">
        <v>104</v>
      </c>
      <c r="B54" t="s">
        <v>105</v>
      </c>
      <c r="C54" s="9">
        <v>9663.6400000000012</v>
      </c>
      <c r="D54" s="9">
        <v>3740.95</v>
      </c>
      <c r="E54" s="9">
        <v>1499.65</v>
      </c>
      <c r="F54" s="15">
        <v>101.95075333814162</v>
      </c>
      <c r="G54" s="11">
        <f t="shared" si="0"/>
        <v>-0.61288396504836695</v>
      </c>
      <c r="H54" s="11">
        <f t="shared" si="0"/>
        <v>-0.59912589048236409</v>
      </c>
      <c r="I54" s="10">
        <f t="shared" si="1"/>
        <v>-0.93201696840053239</v>
      </c>
    </row>
    <row r="55" spans="1:9" x14ac:dyDescent="0.2">
      <c r="A55" s="8" t="s">
        <v>106</v>
      </c>
      <c r="B55" t="s">
        <v>107</v>
      </c>
      <c r="C55" s="9">
        <v>71875.350000000006</v>
      </c>
      <c r="D55" s="9">
        <v>94796.390000000029</v>
      </c>
      <c r="E55" s="9">
        <v>86883.540000000008</v>
      </c>
      <c r="F55" s="15">
        <v>89917.213566702529</v>
      </c>
      <c r="G55" s="11">
        <f t="shared" si="0"/>
        <v>0.31889987318322655</v>
      </c>
      <c r="H55" s="11">
        <f t="shared" si="0"/>
        <v>-8.3472060486691715E-2</v>
      </c>
      <c r="I55" s="10">
        <f t="shared" si="1"/>
        <v>3.4916551129276274E-2</v>
      </c>
    </row>
    <row r="56" spans="1:9" x14ac:dyDescent="0.2">
      <c r="A56" s="8" t="s">
        <v>108</v>
      </c>
      <c r="B56" t="s">
        <v>109</v>
      </c>
      <c r="C56" s="9">
        <v>17585.430000000008</v>
      </c>
      <c r="D56" s="9">
        <v>47788.23</v>
      </c>
      <c r="E56" s="9">
        <v>11442.160000000002</v>
      </c>
      <c r="F56" s="15">
        <v>11082.624415208618</v>
      </c>
      <c r="G56" s="11">
        <f t="shared" si="0"/>
        <v>1.7174899902930996</v>
      </c>
      <c r="H56" s="11">
        <f t="shared" si="0"/>
        <v>-0.76056531074701861</v>
      </c>
      <c r="I56" s="10">
        <f t="shared" si="1"/>
        <v>-3.1422002907788682E-2</v>
      </c>
    </row>
    <row r="57" spans="1:9" x14ac:dyDescent="0.2">
      <c r="A57" s="8" t="s">
        <v>110</v>
      </c>
      <c r="B57" t="s">
        <v>111</v>
      </c>
      <c r="C57" s="9">
        <v>0</v>
      </c>
      <c r="D57" s="9">
        <v>142.03</v>
      </c>
      <c r="E57" s="9">
        <v>0</v>
      </c>
      <c r="F57" s="15">
        <v>406.0930132024418</v>
      </c>
      <c r="G57" s="11" t="str">
        <f t="shared" si="0"/>
        <v>NA</v>
      </c>
      <c r="H57" s="11">
        <f t="shared" si="0"/>
        <v>-1</v>
      </c>
      <c r="I57" s="10" t="str">
        <f t="shared" si="1"/>
        <v>NA</v>
      </c>
    </row>
    <row r="58" spans="1:9" x14ac:dyDescent="0.2">
      <c r="A58" s="8" t="s">
        <v>112</v>
      </c>
      <c r="B58" t="s">
        <v>113</v>
      </c>
      <c r="C58" s="9">
        <v>1483438.8099999998</v>
      </c>
      <c r="D58" s="9">
        <v>1357918.7399999991</v>
      </c>
      <c r="E58" s="9">
        <v>1329133.7399999998</v>
      </c>
      <c r="F58" s="15">
        <v>1186801.9868062921</v>
      </c>
      <c r="G58" s="11">
        <f t="shared" si="0"/>
        <v>-8.4614255171064842E-2</v>
      </c>
      <c r="H58" s="11">
        <f t="shared" si="0"/>
        <v>-2.119788110443142E-2</v>
      </c>
      <c r="I58" s="10">
        <f t="shared" si="1"/>
        <v>-0.10708610345991795</v>
      </c>
    </row>
    <row r="59" spans="1:9" x14ac:dyDescent="0.2">
      <c r="A59" s="8" t="s">
        <v>114</v>
      </c>
      <c r="B59" t="s">
        <v>115</v>
      </c>
      <c r="C59" s="9">
        <v>355482.75999999966</v>
      </c>
      <c r="D59" s="9">
        <v>387456.29999999993</v>
      </c>
      <c r="E59" s="9">
        <v>398149.87999999995</v>
      </c>
      <c r="F59" s="15">
        <v>1660971.6767347548</v>
      </c>
      <c r="G59" s="11">
        <f t="shared" si="0"/>
        <v>8.9943996158914435E-2</v>
      </c>
      <c r="H59" s="11">
        <f t="shared" si="0"/>
        <v>2.7599447989360395E-2</v>
      </c>
      <c r="I59" s="10">
        <f t="shared" si="1"/>
        <v>3.1717246699528205</v>
      </c>
    </row>
    <row r="60" spans="1:9" x14ac:dyDescent="0.2">
      <c r="A60" s="8" t="s">
        <v>116</v>
      </c>
      <c r="B60" t="s">
        <v>117</v>
      </c>
      <c r="C60" s="9">
        <v>1092228.3500000001</v>
      </c>
      <c r="D60" s="9">
        <v>1047950.11</v>
      </c>
      <c r="E60" s="9">
        <v>490588.54000000004</v>
      </c>
      <c r="F60" s="15">
        <v>369911.19170000002</v>
      </c>
      <c r="G60" s="11">
        <f t="shared" si="0"/>
        <v>-4.0539361572147534E-2</v>
      </c>
      <c r="H60" s="11">
        <f t="shared" si="0"/>
        <v>-0.53185887828190592</v>
      </c>
      <c r="I60" s="10">
        <f t="shared" si="1"/>
        <v>-0.24598484974801899</v>
      </c>
    </row>
    <row r="61" spans="1:9" x14ac:dyDescent="0.2">
      <c r="A61" s="8" t="s">
        <v>118</v>
      </c>
      <c r="B61" t="s">
        <v>119</v>
      </c>
      <c r="C61" s="9">
        <v>33.5</v>
      </c>
      <c r="D61" s="9">
        <v>0</v>
      </c>
      <c r="E61" s="9">
        <v>0</v>
      </c>
      <c r="F61" s="15">
        <v>0</v>
      </c>
      <c r="G61" s="11">
        <f t="shared" si="0"/>
        <v>-1</v>
      </c>
      <c r="H61" s="11" t="str">
        <f t="shared" si="0"/>
        <v>NA</v>
      </c>
      <c r="I61" s="10" t="str">
        <f t="shared" si="1"/>
        <v>NA</v>
      </c>
    </row>
    <row r="62" spans="1:9" x14ac:dyDescent="0.2">
      <c r="A62" s="8" t="s">
        <v>120</v>
      </c>
      <c r="B62" t="s">
        <v>121</v>
      </c>
      <c r="C62" s="9">
        <v>128741.71999999999</v>
      </c>
      <c r="D62" s="9">
        <v>127277.44000000003</v>
      </c>
      <c r="E62" s="9">
        <v>128584.47000000006</v>
      </c>
      <c r="F62" s="15">
        <v>134412.29365729415</v>
      </c>
      <c r="G62" s="11">
        <f t="shared" si="0"/>
        <v>-1.1373779999210475E-2</v>
      </c>
      <c r="H62" s="11">
        <f t="shared" si="0"/>
        <v>1.0269141176944064E-2</v>
      </c>
      <c r="I62" s="10">
        <f t="shared" si="1"/>
        <v>4.5322920079649526E-2</v>
      </c>
    </row>
    <row r="63" spans="1:9" x14ac:dyDescent="0.2">
      <c r="A63" s="8" t="s">
        <v>122</v>
      </c>
      <c r="B63" t="s">
        <v>123</v>
      </c>
      <c r="C63" s="9">
        <v>0</v>
      </c>
      <c r="D63" s="9">
        <v>85</v>
      </c>
      <c r="E63" s="9">
        <v>0</v>
      </c>
      <c r="F63" s="15">
        <v>0</v>
      </c>
      <c r="G63" s="11" t="str">
        <f t="shared" si="0"/>
        <v>NA</v>
      </c>
      <c r="H63" s="11">
        <f t="shared" si="0"/>
        <v>-1</v>
      </c>
      <c r="I63" s="10" t="str">
        <f t="shared" si="1"/>
        <v>NA</v>
      </c>
    </row>
    <row r="64" spans="1:9" x14ac:dyDescent="0.2">
      <c r="A64" s="8" t="s">
        <v>124</v>
      </c>
      <c r="B64" t="s">
        <v>125</v>
      </c>
      <c r="C64" s="9">
        <v>237209.83</v>
      </c>
      <c r="D64" s="9">
        <v>248450.24000000008</v>
      </c>
      <c r="E64" s="9">
        <v>271414.36999999994</v>
      </c>
      <c r="F64" s="15">
        <v>255129.29012212393</v>
      </c>
      <c r="G64" s="11">
        <f t="shared" si="0"/>
        <v>4.7385936746382272E-2</v>
      </c>
      <c r="H64" s="11">
        <f t="shared" si="0"/>
        <v>9.2429494131299098E-2</v>
      </c>
      <c r="I64" s="10">
        <f t="shared" si="1"/>
        <v>-6.0000802013084317E-2</v>
      </c>
    </row>
    <row r="65" spans="1:9" x14ac:dyDescent="0.2">
      <c r="A65" s="8" t="s">
        <v>126</v>
      </c>
      <c r="B65" t="s">
        <v>127</v>
      </c>
      <c r="C65" s="9">
        <v>79186.839999999982</v>
      </c>
      <c r="D65" s="9">
        <v>90691.23</v>
      </c>
      <c r="E65" s="9">
        <v>74066.460000000021</v>
      </c>
      <c r="F65" s="15">
        <v>117086.30179510081</v>
      </c>
      <c r="G65" s="11">
        <f t="shared" si="0"/>
        <v>0.1452815897186959</v>
      </c>
      <c r="H65" s="11">
        <f t="shared" si="0"/>
        <v>-0.18331177116023209</v>
      </c>
      <c r="I65" s="10">
        <f t="shared" si="1"/>
        <v>0.58082756749952369</v>
      </c>
    </row>
    <row r="66" spans="1:9" x14ac:dyDescent="0.2">
      <c r="A66" s="8" t="s">
        <v>128</v>
      </c>
      <c r="B66" t="s">
        <v>129</v>
      </c>
      <c r="C66" s="9">
        <v>27260.84</v>
      </c>
      <c r="D66" s="9">
        <v>35578.339999999997</v>
      </c>
      <c r="E66" s="9">
        <v>26548.309999999998</v>
      </c>
      <c r="F66" s="15">
        <v>38737.06849407807</v>
      </c>
      <c r="G66" s="11">
        <f t="shared" si="0"/>
        <v>0.30510798640100584</v>
      </c>
      <c r="H66" s="11">
        <f t="shared" si="0"/>
        <v>-0.25380695108315904</v>
      </c>
      <c r="I66" s="10">
        <f t="shared" si="1"/>
        <v>0.45911617327348042</v>
      </c>
    </row>
    <row r="67" spans="1:9" x14ac:dyDescent="0.2">
      <c r="A67" s="8" t="s">
        <v>130</v>
      </c>
      <c r="B67" t="s">
        <v>131</v>
      </c>
      <c r="C67" s="9">
        <v>0</v>
      </c>
      <c r="D67" s="9">
        <v>0</v>
      </c>
      <c r="E67" s="9">
        <v>2123.02</v>
      </c>
      <c r="F67" s="15">
        <v>0</v>
      </c>
      <c r="G67" s="11" t="str">
        <f t="shared" si="0"/>
        <v>NA</v>
      </c>
      <c r="H67" s="11" t="str">
        <f t="shared" si="0"/>
        <v>NA</v>
      </c>
      <c r="I67" s="10">
        <f t="shared" si="1"/>
        <v>-1</v>
      </c>
    </row>
    <row r="68" spans="1:9" x14ac:dyDescent="0.2">
      <c r="A68" s="8" t="s">
        <v>132</v>
      </c>
      <c r="B68" t="s">
        <v>133</v>
      </c>
      <c r="C68" s="9">
        <v>147069.74999999997</v>
      </c>
      <c r="D68" s="9">
        <v>137710.53999999998</v>
      </c>
      <c r="E68" s="9">
        <v>137703.77000000005</v>
      </c>
      <c r="F68" s="15">
        <v>141985.19929653441</v>
      </c>
      <c r="G68" s="11">
        <f t="shared" si="0"/>
        <v>-6.363789970405194E-2</v>
      </c>
      <c r="H68" s="11">
        <f t="shared" si="0"/>
        <v>-4.9161088177646505E-5</v>
      </c>
      <c r="I68" s="10">
        <f t="shared" si="1"/>
        <v>3.1091591003894529E-2</v>
      </c>
    </row>
    <row r="69" spans="1:9" x14ac:dyDescent="0.2">
      <c r="A69" s="8" t="s">
        <v>134</v>
      </c>
      <c r="B69" t="s">
        <v>135</v>
      </c>
      <c r="C69" s="9">
        <v>12395.23</v>
      </c>
      <c r="D69" s="9">
        <v>8678.32</v>
      </c>
      <c r="E69" s="9">
        <v>11776.890000000003</v>
      </c>
      <c r="F69" s="15">
        <v>1379.9935257030206</v>
      </c>
      <c r="G69" s="11">
        <f t="shared" si="0"/>
        <v>-0.29986615819149787</v>
      </c>
      <c r="H69" s="11">
        <f t="shared" si="0"/>
        <v>0.35704721651195204</v>
      </c>
      <c r="I69" s="10">
        <f t="shared" si="1"/>
        <v>-0.88282190580849262</v>
      </c>
    </row>
    <row r="70" spans="1:9" x14ac:dyDescent="0.2">
      <c r="A70" s="8" t="s">
        <v>136</v>
      </c>
      <c r="B70" t="s">
        <v>137</v>
      </c>
      <c r="C70" s="9">
        <v>12035970.230000002</v>
      </c>
      <c r="D70" s="9">
        <v>12874015.009999996</v>
      </c>
      <c r="E70" s="9">
        <v>12708206.439999996</v>
      </c>
      <c r="F70" s="15">
        <v>13526079.802595161</v>
      </c>
      <c r="G70" s="11">
        <f t="shared" si="0"/>
        <v>6.9628352678302821E-2</v>
      </c>
      <c r="H70" s="11">
        <f t="shared" si="0"/>
        <v>-1.28793208545436E-2</v>
      </c>
      <c r="I70" s="10">
        <f t="shared" si="1"/>
        <v>6.4357890820914726E-2</v>
      </c>
    </row>
    <row r="71" spans="1:9" x14ac:dyDescent="0.2">
      <c r="A71" s="8" t="s">
        <v>138</v>
      </c>
      <c r="B71" t="s">
        <v>139</v>
      </c>
      <c r="C71" s="9">
        <v>94897.97</v>
      </c>
      <c r="D71" s="9">
        <v>249973.12</v>
      </c>
      <c r="E71" s="9">
        <v>111626.89</v>
      </c>
      <c r="F71" s="15">
        <v>64810.557379835765</v>
      </c>
      <c r="G71" s="11">
        <f t="shared" si="0"/>
        <v>1.6341250503040265</v>
      </c>
      <c r="H71" s="11">
        <f t="shared" si="0"/>
        <v>-0.55344442634472057</v>
      </c>
      <c r="I71" s="10">
        <f t="shared" si="1"/>
        <v>-0.41940013396560843</v>
      </c>
    </row>
    <row r="72" spans="1:9" x14ac:dyDescent="0.2">
      <c r="A72" s="8" t="s">
        <v>140</v>
      </c>
      <c r="B72" t="s">
        <v>141</v>
      </c>
      <c r="C72" s="9">
        <v>160190.52000000002</v>
      </c>
      <c r="D72" s="9">
        <v>160486.51999999999</v>
      </c>
      <c r="E72" s="9">
        <v>158831.44</v>
      </c>
      <c r="F72" s="15">
        <v>88982.39662252953</v>
      </c>
      <c r="G72" s="11">
        <f t="shared" si="0"/>
        <v>1.8477997324683811E-3</v>
      </c>
      <c r="H72" s="11">
        <f t="shared" si="0"/>
        <v>-1.0312891076459177E-2</v>
      </c>
      <c r="I72" s="10">
        <f t="shared" si="1"/>
        <v>-0.4397683693950673</v>
      </c>
    </row>
    <row r="73" spans="1:9" x14ac:dyDescent="0.2">
      <c r="A73" s="8" t="s">
        <v>142</v>
      </c>
      <c r="B73" t="s">
        <v>143</v>
      </c>
      <c r="C73" s="9">
        <v>171402.31000000003</v>
      </c>
      <c r="D73" s="9">
        <v>209577.94000000006</v>
      </c>
      <c r="E73" s="9">
        <v>855547.26000000013</v>
      </c>
      <c r="F73" s="15">
        <v>18680.978177223515</v>
      </c>
      <c r="G73" s="11">
        <f t="shared" si="0"/>
        <v>0.22272529465909782</v>
      </c>
      <c r="H73" s="11">
        <f t="shared" si="0"/>
        <v>3.0822390944390419</v>
      </c>
      <c r="I73" s="10">
        <f t="shared" si="1"/>
        <v>-0.97816487872660185</v>
      </c>
    </row>
    <row r="74" spans="1:9" x14ac:dyDescent="0.2">
      <c r="A74" s="8" t="s">
        <v>144</v>
      </c>
      <c r="B74" t="s">
        <v>145</v>
      </c>
      <c r="C74" s="9">
        <v>2786394.3300000005</v>
      </c>
      <c r="D74" s="9">
        <v>2309040.4500000002</v>
      </c>
      <c r="E74" s="9">
        <v>2067718.660000005</v>
      </c>
      <c r="F74" s="15">
        <v>1947365.4299807029</v>
      </c>
      <c r="G74" s="11">
        <f t="shared" ref="G74:I80" si="2">IF(C74=0,"NA", (D74-C74)/C74)</f>
        <v>-0.17131598168303774</v>
      </c>
      <c r="H74" s="11">
        <f t="shared" si="2"/>
        <v>-0.10451172044214085</v>
      </c>
      <c r="I74" s="10">
        <f t="shared" ref="I74:I79" si="3">IF(E74=0,"NA", (F74-E74)/E74)</f>
        <v>-5.8205805435494695E-2</v>
      </c>
    </row>
    <row r="75" spans="1:9" x14ac:dyDescent="0.2">
      <c r="A75" s="8" t="s">
        <v>146</v>
      </c>
      <c r="B75" t="s">
        <v>147</v>
      </c>
      <c r="C75" s="9">
        <v>1992.8799999999999</v>
      </c>
      <c r="D75" s="9">
        <v>320.64999999999998</v>
      </c>
      <c r="E75" s="9">
        <v>279</v>
      </c>
      <c r="F75" s="15">
        <v>6390.3648239198037</v>
      </c>
      <c r="G75" s="11">
        <f t="shared" si="2"/>
        <v>-0.83910220384569068</v>
      </c>
      <c r="H75" s="11">
        <f t="shared" si="2"/>
        <v>-0.12989240605021043</v>
      </c>
      <c r="I75" s="10">
        <f t="shared" si="3"/>
        <v>21.904533419067398</v>
      </c>
    </row>
    <row r="76" spans="1:9" x14ac:dyDescent="0.2">
      <c r="A76" s="8" t="s">
        <v>148</v>
      </c>
      <c r="B76" t="s">
        <v>149</v>
      </c>
      <c r="C76" s="9">
        <v>297355.80999999994</v>
      </c>
      <c r="D76" s="9">
        <v>144406.78</v>
      </c>
      <c r="E76" s="9">
        <v>202896.84999999998</v>
      </c>
      <c r="F76" s="15">
        <v>0</v>
      </c>
      <c r="G76" s="11">
        <f t="shared" si="2"/>
        <v>-0.51436368436856827</v>
      </c>
      <c r="H76" s="11">
        <f t="shared" si="2"/>
        <v>0.40503686876751893</v>
      </c>
      <c r="I76" s="10">
        <f t="shared" si="3"/>
        <v>-1</v>
      </c>
    </row>
    <row r="77" spans="1:9" x14ac:dyDescent="0.2">
      <c r="A77" s="8" t="s">
        <v>150</v>
      </c>
      <c r="B77" t="s">
        <v>151</v>
      </c>
      <c r="C77" s="9">
        <v>53915.839999999997</v>
      </c>
      <c r="D77" s="9">
        <v>56711.71</v>
      </c>
      <c r="E77" s="9">
        <v>70162.300000000017</v>
      </c>
      <c r="F77" s="15">
        <v>74161.595295544976</v>
      </c>
      <c r="G77" s="11">
        <f t="shared" si="2"/>
        <v>5.1856189201540823E-2</v>
      </c>
      <c r="H77" s="11">
        <f t="shared" si="2"/>
        <v>0.23717482685674648</v>
      </c>
      <c r="I77" s="10">
        <f t="shared" si="3"/>
        <v>5.7000629904449499E-2</v>
      </c>
    </row>
    <row r="78" spans="1:9" x14ac:dyDescent="0.2">
      <c r="A78" s="8" t="s">
        <v>152</v>
      </c>
      <c r="B78" t="s">
        <v>153</v>
      </c>
      <c r="C78" s="9">
        <v>14405.040000000003</v>
      </c>
      <c r="D78" s="9">
        <v>14842.170000000002</v>
      </c>
      <c r="E78" s="9">
        <v>15326.940000000002</v>
      </c>
      <c r="F78" s="15">
        <v>14287.303404838631</v>
      </c>
      <c r="G78" s="11">
        <f t="shared" si="2"/>
        <v>3.0345629029839494E-2</v>
      </c>
      <c r="H78" s="11">
        <f t="shared" si="2"/>
        <v>3.2661666050180019E-2</v>
      </c>
      <c r="I78" s="10">
        <f t="shared" si="3"/>
        <v>-6.7830669080806177E-2</v>
      </c>
    </row>
    <row r="79" spans="1:9" x14ac:dyDescent="0.2">
      <c r="A79" s="8" t="s">
        <v>154</v>
      </c>
      <c r="B79" t="s">
        <v>155</v>
      </c>
      <c r="C79" s="9">
        <v>0</v>
      </c>
      <c r="D79" s="9">
        <v>1248.08</v>
      </c>
      <c r="E79" s="9">
        <v>0</v>
      </c>
      <c r="F79" s="15">
        <v>0</v>
      </c>
      <c r="G79" s="11" t="str">
        <f t="shared" si="2"/>
        <v>NA</v>
      </c>
      <c r="H79" s="11">
        <f t="shared" si="2"/>
        <v>-1</v>
      </c>
      <c r="I79" s="10" t="str">
        <f t="shared" si="3"/>
        <v>NA</v>
      </c>
    </row>
    <row r="80" spans="1:9" ht="13.5" thickBot="1" x14ac:dyDescent="0.25">
      <c r="A80" s="8"/>
      <c r="C80" s="12">
        <f>SUM(C9:C79)</f>
        <v>26850971.490000002</v>
      </c>
      <c r="D80" s="12">
        <f t="shared" ref="D80:E80" si="4">SUM(D9:D79)</f>
        <v>27800704.059999995</v>
      </c>
      <c r="E80" s="12">
        <f t="shared" si="4"/>
        <v>27226615.760000009</v>
      </c>
      <c r="F80" s="12">
        <v>26961891.384395156</v>
      </c>
      <c r="G80" s="13">
        <f t="shared" si="2"/>
        <v>3.5370510536413845E-2</v>
      </c>
      <c r="H80" s="13">
        <f t="shared" si="2"/>
        <v>-2.0650135290134302E-2</v>
      </c>
      <c r="I80" s="13">
        <f t="shared" si="2"/>
        <v>-9.7229996536614335E-3</v>
      </c>
    </row>
    <row r="81" ht="13.5" thickTop="1" x14ac:dyDescent="0.2"/>
  </sheetData>
  <printOptions horizontalCentered="1"/>
  <pageMargins left="0.25" right="0.25" top="1" bottom="1" header="0.5" footer="0.5"/>
  <pageSetup scale="50" orientation="portrait" horizontalDpi="300" verticalDpi="300" r:id="rId1"/>
  <headerFooter>
    <oddHeader>&amp;R&amp;11CASE NO. 2017-00349
ATTACHMENT 2
TO STAFF DR NO. 1-30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1-30b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2017-10-05T15:18:48Z</cp:lastPrinted>
  <dcterms:created xsi:type="dcterms:W3CDTF">2017-09-14T16:53:30Z</dcterms:created>
  <dcterms:modified xsi:type="dcterms:W3CDTF">2017-10-05T15:18:49Z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