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0" yWindow="60" windowWidth="28800" windowHeight="11775"/>
  </bookViews>
  <sheets>
    <sheet name="F.6" sheetId="1" r:id="rId1"/>
    <sheet name="Pivot" sheetId="4" r:id="rId2"/>
    <sheet name="2015.2016 Rate Case Expenses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F.6!$A$1:$E$31</definedName>
    <definedName name="ROR">#REF!</definedName>
    <definedName name="stdrate">#REF!</definedName>
  </definedNames>
  <calcPr calcId="152511" iterate="1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8" i="1" l="1"/>
  <c r="E30" i="1" s="1"/>
</calcChain>
</file>

<file path=xl/sharedStrings.xml><?xml version="1.0" encoding="utf-8"?>
<sst xmlns="http://schemas.openxmlformats.org/spreadsheetml/2006/main" count="842" uniqueCount="180">
  <si>
    <t>Projected Rate Case Expense</t>
  </si>
  <si>
    <t>Data:__X___Base Period__X___Forecasted Period</t>
  </si>
  <si>
    <t>Type of Filing:___X____Original________Updated ________Revised</t>
  </si>
  <si>
    <t>Schedule F-6</t>
  </si>
  <si>
    <t>Workpaper Reference No(s).</t>
  </si>
  <si>
    <t>Line</t>
  </si>
  <si>
    <t>No.</t>
  </si>
  <si>
    <t>Description</t>
  </si>
  <si>
    <t>Amount</t>
  </si>
  <si>
    <t>Consulting</t>
  </si>
  <si>
    <t>Class Cost Study - P. Raab</t>
  </si>
  <si>
    <t>Cost of Capital - Vander Weide, J. H.</t>
  </si>
  <si>
    <t xml:space="preserve">          sub-total</t>
  </si>
  <si>
    <t>Legal Fees</t>
  </si>
  <si>
    <t xml:space="preserve">     (J. Hughes/R. Hutchinson)</t>
  </si>
  <si>
    <t xml:space="preserve"> </t>
  </si>
  <si>
    <t>Employee Expense</t>
  </si>
  <si>
    <t xml:space="preserve">     (airfare, lodging, meals, etc.)</t>
  </si>
  <si>
    <t>Miscellaneous Expense</t>
  </si>
  <si>
    <t xml:space="preserve">     (printing, advertising, etc.)</t>
  </si>
  <si>
    <t>Total Projected Rate Case Expense</t>
  </si>
  <si>
    <t>Data Source:</t>
  </si>
  <si>
    <t>F Schedules Support.xls</t>
  </si>
  <si>
    <t>this links to C.2 for a ratemaking adjustment</t>
  </si>
  <si>
    <t>Account</t>
  </si>
  <si>
    <t>Expenditure Type</t>
  </si>
  <si>
    <t>Month Number</t>
  </si>
  <si>
    <t>Vendor Name</t>
  </si>
  <si>
    <t>Invoice Number</t>
  </si>
  <si>
    <t>Invoice Date</t>
  </si>
  <si>
    <t>2604</t>
  </si>
  <si>
    <t>9280</t>
  </si>
  <si>
    <t>CONTRACTOR - LABOR</t>
  </si>
  <si>
    <t>ALLIANCE CONSULTING GROUP</t>
  </si>
  <si>
    <t/>
  </si>
  <si>
    <t>MEALS &amp;ENTERTAINMENT</t>
  </si>
  <si>
    <t>TRAVEL EXPENSE</t>
  </si>
  <si>
    <t>LODGINGS</t>
  </si>
  <si>
    <t>PERSONAL VEHICLE MILES</t>
  </si>
  <si>
    <t>OTHER EMPLOYEE EXPENSES</t>
  </si>
  <si>
    <t>Martin, Mark</t>
  </si>
  <si>
    <t>POSTAGE/DELIVERY SERVICE</t>
  </si>
  <si>
    <t>BANK OF AMERICA</t>
  </si>
  <si>
    <t>OFFICE SUPPLIES</t>
  </si>
  <si>
    <t>MISCELLANEOUS</t>
  </si>
  <si>
    <t>RAAB PAUL H</t>
  </si>
  <si>
    <t>VANDER WEIDE JAMES H</t>
  </si>
  <si>
    <t>LEGAL</t>
  </si>
  <si>
    <t>JOHN N HUGHES PSC</t>
  </si>
  <si>
    <t>010_PAMELA.PERRY_JUL</t>
  </si>
  <si>
    <t>010_PAMELA.PERRY_AUG</t>
  </si>
  <si>
    <t>010_PAMELA.PERRY_OCT</t>
  </si>
  <si>
    <t>McDonald, Edward P IV (Pace)</t>
  </si>
  <si>
    <t>Smith, Gary L</t>
  </si>
  <si>
    <t>Taylor, Brannon C</t>
  </si>
  <si>
    <t>Schneider, Jason L</t>
  </si>
  <si>
    <t>Waller, Gregory K (Greg)</t>
  </si>
  <si>
    <t>010_PAMELA.PERRY_DEC</t>
  </si>
  <si>
    <t>010_PAMELA.PERRY_JAN</t>
  </si>
  <si>
    <t>010_PAMELA.PERRY_FEB</t>
  </si>
  <si>
    <t>WILSON HUTCHINSON POTEAT &amp; LITTLEPAGE</t>
  </si>
  <si>
    <t>010_PAMELA.PERRY_MAR</t>
  </si>
  <si>
    <t>010_PAMELA.PERRY_APR</t>
  </si>
  <si>
    <t>Atmos Energy Corporation, Kentucky/Mid-States Division</t>
  </si>
  <si>
    <t>Witness: Waller</t>
  </si>
  <si>
    <t xml:space="preserve">Two (2) Year Amortization of Rate Case Expenses </t>
  </si>
  <si>
    <t>FR 16(8)(f)</t>
  </si>
  <si>
    <t>Sub Account</t>
  </si>
  <si>
    <t>Project</t>
  </si>
  <si>
    <t>Project Org</t>
  </si>
  <si>
    <t>Expenditure Org</t>
  </si>
  <si>
    <t>Fiscal Year</t>
  </si>
  <si>
    <t>Project Description</t>
  </si>
  <si>
    <t>05010</t>
  </si>
  <si>
    <t>050.41174</t>
  </si>
  <si>
    <t>1154</t>
  </si>
  <si>
    <t>2015.2016 KY Rate Case Exp.</t>
  </si>
  <si>
    <t>010_PAMELA.PERRY_NOV</t>
  </si>
  <si>
    <t>11/16/2015</t>
  </si>
  <si>
    <t>01/16/2016</t>
  </si>
  <si>
    <t>03/16/2016</t>
  </si>
  <si>
    <t>05111</t>
  </si>
  <si>
    <t>12/16/2015</t>
  </si>
  <si>
    <t>02/16/2016</t>
  </si>
  <si>
    <t>04/16/2016</t>
  </si>
  <si>
    <t>07/16/2016</t>
  </si>
  <si>
    <t>08/16/2016</t>
  </si>
  <si>
    <t>10/16/2016</t>
  </si>
  <si>
    <t>05411</t>
  </si>
  <si>
    <t>1117</t>
  </si>
  <si>
    <t>IEXP-1335892</t>
  </si>
  <si>
    <t>07/07/2016</t>
  </si>
  <si>
    <t>IEXP-1094874</t>
  </si>
  <si>
    <t>06/10/2016</t>
  </si>
  <si>
    <t>IEXP-1208866</t>
  </si>
  <si>
    <t>06/16/2016</t>
  </si>
  <si>
    <t>IEXP-1233868</t>
  </si>
  <si>
    <t>06/29/2016</t>
  </si>
  <si>
    <t>IEXP-1251886</t>
  </si>
  <si>
    <t>07/01/2016</t>
  </si>
  <si>
    <t>IEXP-1333869</t>
  </si>
  <si>
    <t>07/06/2016</t>
  </si>
  <si>
    <t>IEXP-1090944</t>
  </si>
  <si>
    <t>06/09/2016</t>
  </si>
  <si>
    <t>IEXP-1225865</t>
  </si>
  <si>
    <t>06/28/2016</t>
  </si>
  <si>
    <t>3306</t>
  </si>
  <si>
    <t>Connolly, Pauline E (Pauline)</t>
  </si>
  <si>
    <t>IEXP-1090950</t>
  </si>
  <si>
    <t>06/08/2016</t>
  </si>
  <si>
    <t>05413</t>
  </si>
  <si>
    <t>1116</t>
  </si>
  <si>
    <t>IEXP-1348242</t>
  </si>
  <si>
    <t>07/28/2016</t>
  </si>
  <si>
    <t>IEXP-1075935</t>
  </si>
  <si>
    <t>05/27/2016</t>
  </si>
  <si>
    <t>IEXP-1072064</t>
  </si>
  <si>
    <t>05/19/2016</t>
  </si>
  <si>
    <t>IEXP-1071974</t>
  </si>
  <si>
    <t>05/18/2016</t>
  </si>
  <si>
    <t>05414</t>
  </si>
  <si>
    <t>05419</t>
  </si>
  <si>
    <t>06111</t>
  </si>
  <si>
    <t>CONSULTING</t>
  </si>
  <si>
    <t>150104</t>
  </si>
  <si>
    <t>01/31/2015</t>
  </si>
  <si>
    <t>150204</t>
  </si>
  <si>
    <t>02/28/2015</t>
  </si>
  <si>
    <t>150902</t>
  </si>
  <si>
    <t>09/30/2015</t>
  </si>
  <si>
    <t>151003</t>
  </si>
  <si>
    <t>10/31/2015</t>
  </si>
  <si>
    <t>34299</t>
  </si>
  <si>
    <t>11/18/2015</t>
  </si>
  <si>
    <t>151104</t>
  </si>
  <si>
    <t>11/30/2015</t>
  </si>
  <si>
    <t>KENTUCKY_120115</t>
  </si>
  <si>
    <t>12/01/2015</t>
  </si>
  <si>
    <t>151103</t>
  </si>
  <si>
    <t>160103</t>
  </si>
  <si>
    <t>01/31/2016</t>
  </si>
  <si>
    <t>160201</t>
  </si>
  <si>
    <t>02/29/2016</t>
  </si>
  <si>
    <t>160302</t>
  </si>
  <si>
    <t>03/31/2016</t>
  </si>
  <si>
    <t>KENTUCKY_040116</t>
  </si>
  <si>
    <t>04/01/2016</t>
  </si>
  <si>
    <t>34313</t>
  </si>
  <si>
    <t>06/17/2016</t>
  </si>
  <si>
    <t>160604</t>
  </si>
  <si>
    <t>06/30/2016</t>
  </si>
  <si>
    <t>KENTUCKY_070116</t>
  </si>
  <si>
    <t>34325</t>
  </si>
  <si>
    <t>07/05/2016</t>
  </si>
  <si>
    <t>160806</t>
  </si>
  <si>
    <t>08/31/2016</t>
  </si>
  <si>
    <t>06121</t>
  </si>
  <si>
    <t>12-10-2015</t>
  </si>
  <si>
    <t>12/10/2015</t>
  </si>
  <si>
    <t>12-14-2015</t>
  </si>
  <si>
    <t>12/14/2015</t>
  </si>
  <si>
    <t>031016</t>
  </si>
  <si>
    <t>03/10/2016</t>
  </si>
  <si>
    <t>03-15-2016</t>
  </si>
  <si>
    <t>03/15/2016</t>
  </si>
  <si>
    <t>070116</t>
  </si>
  <si>
    <t>07-01-2016-2</t>
  </si>
  <si>
    <t>07590</t>
  </si>
  <si>
    <t>KENTUCKY PRESS ASSOCIATION</t>
  </si>
  <si>
    <t>15122AA0</t>
  </si>
  <si>
    <t>16013AA1</t>
  </si>
  <si>
    <t>01/26/2016</t>
  </si>
  <si>
    <t>16062AA0</t>
  </si>
  <si>
    <t>05/23/2016</t>
  </si>
  <si>
    <t>Sum of Amount</t>
  </si>
  <si>
    <t>Row Labels</t>
  </si>
  <si>
    <t>(blank)</t>
  </si>
  <si>
    <t>Grand Total</t>
  </si>
  <si>
    <t>(All)</t>
  </si>
  <si>
    <t>Kentucky Jurisdiction Case No. 2017-00349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</si>
</sst>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3">
    <font>
      <sz val="12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color rgb="FF0000FF"/>
      <name val="Helvetica-Narrow"/>
      <family val="2"/>
    </font>
    <font>
      <sz val="12"/>
      <color rgb="FF0000FF"/>
      <name val="Helvetica-Narrow"/>
      <family val="2"/>
    </font>
    <font>
      <sz val="12"/>
      <name val="Helvetica-Narrow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4">
    <xf numFmtId="37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59">
    <xf numFmtId="37" fontId="0" fillId="0" borderId="0" xfId="0"/>
    <xf numFmtId="37" fontId="4" fillId="0" borderId="0" xfId="0" applyFont="1" applyFill="1" applyAlignment="1"/>
    <xf numFmtId="37" fontId="3" fillId="0" borderId="0" xfId="0" applyFont="1"/>
    <xf numFmtId="37" fontId="4" fillId="0" borderId="0" xfId="0" applyFont="1" applyFill="1" applyAlignment="1">
      <alignment horizontal="center"/>
    </xf>
    <xf numFmtId="37" fontId="3" fillId="0" borderId="0" xfId="0" applyFont="1" applyFill="1"/>
    <xf numFmtId="37" fontId="5" fillId="0" borderId="0" xfId="0" applyFont="1" applyFill="1"/>
    <xf numFmtId="37" fontId="4" fillId="0" borderId="0" xfId="0" applyFont="1"/>
    <xf numFmtId="37" fontId="6" fillId="0" borderId="0" xfId="0" applyFont="1" applyFill="1"/>
    <xf numFmtId="37" fontId="7" fillId="0" borderId="0" xfId="0" applyFont="1" applyAlignment="1" applyProtection="1">
      <alignment horizontal="left"/>
    </xf>
    <xf numFmtId="37" fontId="8" fillId="0" borderId="0" xfId="0" applyFont="1" applyAlignment="1">
      <alignment horizontal="right"/>
    </xf>
    <xf numFmtId="37" fontId="6" fillId="0" borderId="0" xfId="0" applyFont="1"/>
    <xf numFmtId="37" fontId="3" fillId="0" borderId="0" xfId="0" applyFont="1" applyAlignment="1" applyProtection="1">
      <alignment horizontal="right"/>
    </xf>
    <xf numFmtId="3" fontId="6" fillId="0" borderId="0" xfId="0" applyNumberFormat="1" applyFont="1"/>
    <xf numFmtId="37" fontId="7" fillId="0" borderId="1" xfId="0" applyFont="1" applyBorder="1" applyAlignment="1" applyProtection="1">
      <alignment horizontal="left"/>
    </xf>
    <xf numFmtId="37" fontId="0" fillId="0" borderId="1" xfId="0" applyBorder="1"/>
    <xf numFmtId="37" fontId="3" fillId="0" borderId="1" xfId="0" applyFont="1" applyBorder="1"/>
    <xf numFmtId="37" fontId="0" fillId="0" borderId="1" xfId="0" applyBorder="1" applyAlignment="1" applyProtection="1">
      <alignment horizontal="right"/>
    </xf>
    <xf numFmtId="37" fontId="4" fillId="0" borderId="0" xfId="0" applyFont="1" applyAlignment="1" applyProtection="1">
      <alignment horizontal="left"/>
    </xf>
    <xf numFmtId="37" fontId="0" fillId="0" borderId="0" xfId="0" applyAlignment="1" applyProtection="1">
      <alignment horizontal="left"/>
    </xf>
    <xf numFmtId="37" fontId="0" fillId="0" borderId="0" xfId="0" applyFont="1" applyAlignment="1" applyProtection="1">
      <alignment horizontal="center"/>
    </xf>
    <xf numFmtId="37" fontId="0" fillId="0" borderId="0" xfId="0" applyFont="1"/>
    <xf numFmtId="37" fontId="0" fillId="0" borderId="2" xfId="0" applyFont="1" applyBorder="1" applyAlignment="1" applyProtection="1">
      <alignment horizontal="center"/>
    </xf>
    <xf numFmtId="37" fontId="0" fillId="0" borderId="1" xfId="0" applyFont="1" applyBorder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Alignment="1">
      <alignment horizontal="center"/>
    </xf>
    <xf numFmtId="37" fontId="9" fillId="0" borderId="0" xfId="0" applyFont="1"/>
    <xf numFmtId="37" fontId="0" fillId="0" borderId="0" xfId="0" applyAlignment="1">
      <alignment horizontal="left" indent="1"/>
    </xf>
    <xf numFmtId="164" fontId="8" fillId="0" borderId="0" xfId="2" applyNumberFormat="1" applyFont="1"/>
    <xf numFmtId="37" fontId="8" fillId="0" borderId="0" xfId="0" applyNumberFormat="1" applyFont="1"/>
    <xf numFmtId="165" fontId="0" fillId="0" borderId="0" xfId="0" applyNumberFormat="1"/>
    <xf numFmtId="37" fontId="0" fillId="2" borderId="0" xfId="0" applyFill="1" applyAlignment="1">
      <alignment horizontal="left" indent="1"/>
    </xf>
    <xf numFmtId="37" fontId="8" fillId="0" borderId="0" xfId="1" applyNumberFormat="1" applyFont="1"/>
    <xf numFmtId="37" fontId="8" fillId="0" borderId="1" xfId="0" applyNumberFormat="1" applyFont="1" applyBorder="1"/>
    <xf numFmtId="3" fontId="0" fillId="0" borderId="0" xfId="0" applyNumberFormat="1"/>
    <xf numFmtId="14" fontId="0" fillId="0" borderId="0" xfId="0" applyNumberFormat="1"/>
    <xf numFmtId="3" fontId="0" fillId="0" borderId="0" xfId="1" applyNumberFormat="1" applyFont="1"/>
    <xf numFmtId="3" fontId="11" fillId="0" borderId="0" xfId="0" applyNumberFormat="1" applyFont="1"/>
    <xf numFmtId="164" fontId="8" fillId="0" borderId="3" xfId="2" applyNumberFormat="1" applyFont="1" applyBorder="1"/>
    <xf numFmtId="165" fontId="12" fillId="0" borderId="0" xfId="0" applyNumberFormat="1" applyFont="1"/>
    <xf numFmtId="37" fontId="0" fillId="0" borderId="0" xfId="0" applyNumberFormat="1"/>
    <xf numFmtId="164" fontId="0" fillId="0" borderId="3" xfId="2" applyNumberFormat="1" applyFont="1" applyBorder="1"/>
    <xf numFmtId="37" fontId="8" fillId="0" borderId="0" xfId="0" applyFont="1"/>
    <xf numFmtId="37" fontId="8" fillId="0" borderId="0" xfId="0" quotePrefix="1" applyFont="1" applyAlignment="1">
      <alignment horizontal="left" indent="3"/>
    </xf>
    <xf numFmtId="44" fontId="2" fillId="0" borderId="0" xfId="2" applyFont="1"/>
    <xf numFmtId="44" fontId="0" fillId="0" borderId="0" xfId="2" applyFont="1"/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/>
    <xf numFmtId="37" fontId="3" fillId="0" borderId="0" xfId="0" applyFont="1" applyFill="1" applyBorder="1"/>
    <xf numFmtId="49" fontId="2" fillId="0" borderId="0" xfId="3" applyNumberFormat="1" applyFont="1"/>
    <xf numFmtId="0" fontId="2" fillId="0" borderId="0" xfId="3" applyFont="1"/>
    <xf numFmtId="49" fontId="1" fillId="0" borderId="0" xfId="3" applyNumberFormat="1"/>
    <xf numFmtId="0" fontId="1" fillId="0" borderId="0" xfId="3"/>
    <xf numFmtId="44" fontId="1" fillId="0" borderId="0" xfId="2" applyFont="1"/>
    <xf numFmtId="6" fontId="0" fillId="0" borderId="0" xfId="0" applyNumberFormat="1"/>
    <xf numFmtId="37" fontId="0" fillId="0" borderId="0" xfId="0" pivotButton="1"/>
    <xf numFmtId="37" fontId="0" fillId="0" borderId="0" xfId="0" applyAlignment="1">
      <alignment horizontal="left"/>
    </xf>
    <xf numFmtId="37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h  Densman" refreshedDate="42935.271113888892" createdVersion="5" refreshedVersion="5" minRefreshableVersion="3" recordCount="79">
  <cacheSource type="worksheet">
    <worksheetSource ref="A1:M1048576" sheet="2015.2016 Rate Case Expenses"/>
  </cacheSource>
  <cacheFields count="13">
    <cacheField name="Account" numFmtId="0">
      <sharedItems containsBlank="1"/>
    </cacheField>
    <cacheField name="Sub Account" numFmtId="0">
      <sharedItems containsBlank="1"/>
    </cacheField>
    <cacheField name="Project" numFmtId="0">
      <sharedItems containsBlank="1"/>
    </cacheField>
    <cacheField name="Project Org" numFmtId="0">
      <sharedItems containsBlank="1"/>
    </cacheField>
    <cacheField name="Expenditure Org" numFmtId="0">
      <sharedItems containsBlank="1"/>
    </cacheField>
    <cacheField name="Expenditure Type" numFmtId="0">
      <sharedItems containsBlank="1" count="12">
        <s v="OFFICE SUPPLIES"/>
        <s v="POSTAGE/DELIVERY SERVICE"/>
        <s v="MEALS &amp;ENTERTAINMENT"/>
        <s v="TRAVEL EXPENSE"/>
        <s v="LODGINGS"/>
        <s v="PERSONAL VEHICLE MILES"/>
        <s v="OTHER EMPLOYEE EXPENSES"/>
        <s v="CONSULTING"/>
        <s v="CONTRACTOR - LABOR"/>
        <s v="LEGAL"/>
        <s v="MISCELLANEOUS"/>
        <m/>
      </sharedItems>
    </cacheField>
    <cacheField name="Month Number" numFmtId="0">
      <sharedItems containsString="0" containsBlank="1" containsNumber="1" containsInteger="1" minValue="201510" maxValue="201610"/>
    </cacheField>
    <cacheField name="Fiscal Year" numFmtId="0">
      <sharedItems containsString="0" containsBlank="1" containsNumber="1" containsInteger="1" minValue="2016" maxValue="2017"/>
    </cacheField>
    <cacheField name="Project Description" numFmtId="0">
      <sharedItems containsBlank="1"/>
    </cacheField>
    <cacheField name="Vendor Name" numFmtId="0">
      <sharedItems containsBlank="1" count="16">
        <s v="BANK OF AMERICA"/>
        <s v="Schneider, Jason L"/>
        <s v="Taylor, Brannon C"/>
        <s v="Waller, Gregory K (Greg)"/>
        <s v=""/>
        <s v="Smith, Gary L"/>
        <s v="Martin, Mark"/>
        <s v="Connolly, Pauline E (Pauline)"/>
        <s v="McDonald, Edward P IV (Pace)"/>
        <s v="ALLIANCE CONSULTING GROUP"/>
        <s v="VANDER WEIDE JAMES H"/>
        <s v="RAAB PAUL H"/>
        <s v="JOHN N HUGHES PSC"/>
        <s v="WILSON HUTCHINSON POTEAT &amp; LITTLEPAGE"/>
        <s v="KENTUCKY PRESS ASSOCIATION"/>
        <m/>
      </sharedItems>
    </cacheField>
    <cacheField name="Invoice Number" numFmtId="0">
      <sharedItems containsBlank="1"/>
    </cacheField>
    <cacheField name="Invoice Date" numFmtId="0">
      <sharedItems containsBlank="1"/>
    </cacheField>
    <cacheField name="Amount" numFmtId="44">
      <sharedItems containsString="0" containsBlank="1" containsNumber="1" minValue="-2506.89" maxValue="106662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s v="9280"/>
    <s v="05010"/>
    <s v="050.41174"/>
    <s v="2604"/>
    <s v="1154"/>
    <x v="0"/>
    <n v="201511"/>
    <n v="2016"/>
    <s v="2015.2016 KY Rate Case Exp."/>
    <x v="0"/>
    <s v="010_PAMELA.PERRY_NOV"/>
    <s v="11/16/2015"/>
    <n v="628.85"/>
  </r>
  <r>
    <s v="9280"/>
    <s v="05010"/>
    <s v="050.41174"/>
    <s v="2604"/>
    <s v="1154"/>
    <x v="0"/>
    <n v="201601"/>
    <n v="2016"/>
    <s v="2015.2016 KY Rate Case Exp."/>
    <x v="0"/>
    <s v="010_PAMELA.PERRY_JAN"/>
    <s v="01/16/2016"/>
    <n v="42.16"/>
  </r>
  <r>
    <s v="9280"/>
    <s v="05010"/>
    <s v="050.41174"/>
    <s v="2604"/>
    <s v="1154"/>
    <x v="0"/>
    <n v="201603"/>
    <n v="2016"/>
    <s v="2015.2016 KY Rate Case Exp."/>
    <x v="0"/>
    <s v="010_PAMELA.PERRY_MAR"/>
    <s v="03/16/2016"/>
    <n v="57.99"/>
  </r>
  <r>
    <s v="9280"/>
    <s v="05111"/>
    <s v="050.41174"/>
    <s v="2604"/>
    <s v="1154"/>
    <x v="1"/>
    <n v="201512"/>
    <n v="2016"/>
    <s v="2015.2016 KY Rate Case Exp."/>
    <x v="0"/>
    <s v="010_PAMELA.PERRY_DEC"/>
    <s v="12/16/2015"/>
    <n v="1690.31"/>
  </r>
  <r>
    <s v="9280"/>
    <s v="05111"/>
    <s v="050.41174"/>
    <s v="2604"/>
    <s v="1154"/>
    <x v="1"/>
    <n v="201601"/>
    <n v="2016"/>
    <s v="2015.2016 KY Rate Case Exp."/>
    <x v="0"/>
    <s v="010_PAMELA.PERRY_JAN"/>
    <s v="01/16/2016"/>
    <n v="209.87"/>
  </r>
  <r>
    <s v="9280"/>
    <s v="05111"/>
    <s v="050.41174"/>
    <s v="2604"/>
    <s v="1154"/>
    <x v="1"/>
    <n v="201602"/>
    <n v="2016"/>
    <s v="2015.2016 KY Rate Case Exp."/>
    <x v="0"/>
    <s v="010_PAMELA.PERRY_FEB"/>
    <s v="02/16/2016"/>
    <n v="189.5"/>
  </r>
  <r>
    <s v="9280"/>
    <s v="05111"/>
    <s v="050.41174"/>
    <s v="2604"/>
    <s v="1154"/>
    <x v="1"/>
    <n v="201603"/>
    <n v="2016"/>
    <s v="2015.2016 KY Rate Case Exp."/>
    <x v="0"/>
    <s v="010_PAMELA.PERRY_MAR"/>
    <s v="03/16/2016"/>
    <n v="459.12"/>
  </r>
  <r>
    <s v="9280"/>
    <s v="05111"/>
    <s v="050.41174"/>
    <s v="2604"/>
    <s v="1154"/>
    <x v="1"/>
    <n v="201604"/>
    <n v="2016"/>
    <s v="2015.2016 KY Rate Case Exp."/>
    <x v="0"/>
    <s v="010_PAMELA.PERRY_APR"/>
    <s v="04/16/2016"/>
    <n v="681.05"/>
  </r>
  <r>
    <s v="9280"/>
    <s v="05111"/>
    <s v="050.41174"/>
    <s v="2604"/>
    <s v="1154"/>
    <x v="1"/>
    <n v="201607"/>
    <n v="2016"/>
    <s v="2015.2016 KY Rate Case Exp."/>
    <x v="0"/>
    <s v="010_PAMELA.PERRY_JUL"/>
    <s v="07/16/2016"/>
    <n v="299.49"/>
  </r>
  <r>
    <s v="9280"/>
    <s v="05111"/>
    <s v="050.41174"/>
    <s v="2604"/>
    <s v="1154"/>
    <x v="1"/>
    <n v="201608"/>
    <n v="2016"/>
    <s v="2015.2016 KY Rate Case Exp."/>
    <x v="0"/>
    <s v="010_PAMELA.PERRY_AUG"/>
    <s v="08/16/2016"/>
    <n v="51.29"/>
  </r>
  <r>
    <s v="9280"/>
    <s v="05111"/>
    <s v="050.41174"/>
    <s v="2604"/>
    <s v="1154"/>
    <x v="1"/>
    <n v="201610"/>
    <n v="2017"/>
    <s v="2015.2016 KY Rate Case Exp."/>
    <x v="0"/>
    <s v="010_PAMELA.PERRY_OCT"/>
    <s v="10/16/2016"/>
    <n v="280.94"/>
  </r>
  <r>
    <s v="9280"/>
    <s v="05411"/>
    <s v="050.41174"/>
    <s v="2604"/>
    <s v="1117"/>
    <x v="2"/>
    <n v="201607"/>
    <n v="2016"/>
    <s v="2015.2016 KY Rate Case Exp."/>
    <x v="1"/>
    <s v="IEXP-1335892"/>
    <s v="07/07/2016"/>
    <n v="14.61"/>
  </r>
  <r>
    <s v="9280"/>
    <s v="05411"/>
    <s v="050.41174"/>
    <s v="2604"/>
    <s v="1154"/>
    <x v="2"/>
    <n v="201606"/>
    <n v="2016"/>
    <s v="2015.2016 KY Rate Case Exp."/>
    <x v="2"/>
    <s v="IEXP-1094874"/>
    <s v="06/10/2016"/>
    <n v="10.29"/>
  </r>
  <r>
    <s v="9280"/>
    <s v="05411"/>
    <s v="050.41174"/>
    <s v="2604"/>
    <s v="1154"/>
    <x v="2"/>
    <n v="201606"/>
    <n v="2016"/>
    <s v="2015.2016 KY Rate Case Exp."/>
    <x v="3"/>
    <s v="IEXP-1208866"/>
    <s v="06/16/2016"/>
    <n v="5.79"/>
  </r>
  <r>
    <s v="9280"/>
    <s v="05411"/>
    <s v="050.41174"/>
    <s v="2604"/>
    <s v="1154"/>
    <x v="2"/>
    <n v="201606"/>
    <n v="2016"/>
    <s v="2015.2016 KY Rate Case Exp."/>
    <x v="4"/>
    <s v=""/>
    <s v=""/>
    <n v="30.87"/>
  </r>
  <r>
    <s v="9280"/>
    <s v="05411"/>
    <s v="050.41174"/>
    <s v="2604"/>
    <s v="1154"/>
    <x v="2"/>
    <n v="201607"/>
    <n v="2016"/>
    <s v="2015.2016 KY Rate Case Exp."/>
    <x v="5"/>
    <s v="IEXP-1233868"/>
    <s v="06/29/2016"/>
    <n v="30.87"/>
  </r>
  <r>
    <s v="9280"/>
    <s v="05411"/>
    <s v="050.41174"/>
    <s v="2604"/>
    <s v="1154"/>
    <x v="2"/>
    <n v="201607"/>
    <n v="2016"/>
    <s v="2015.2016 KY Rate Case Exp."/>
    <x v="2"/>
    <s v="IEXP-1251886"/>
    <s v="07/01/2016"/>
    <n v="11.98"/>
  </r>
  <r>
    <s v="9280"/>
    <s v="05411"/>
    <s v="050.41174"/>
    <s v="2604"/>
    <s v="1154"/>
    <x v="2"/>
    <n v="201607"/>
    <n v="2016"/>
    <s v="2015.2016 KY Rate Case Exp."/>
    <x v="3"/>
    <s v="IEXP-1333869"/>
    <s v="07/06/2016"/>
    <n v="70.31"/>
  </r>
  <r>
    <s v="9280"/>
    <s v="05411"/>
    <s v="050.41174"/>
    <s v="2604"/>
    <s v="1154"/>
    <x v="2"/>
    <n v="201607"/>
    <n v="2016"/>
    <s v="2015.2016 KY Rate Case Exp."/>
    <x v="4"/>
    <s v=""/>
    <s v=""/>
    <n v="-30.87"/>
  </r>
  <r>
    <s v="9280"/>
    <s v="05411"/>
    <s v="050.41174"/>
    <s v="2604"/>
    <s v="2604"/>
    <x v="2"/>
    <n v="201606"/>
    <n v="2016"/>
    <s v="2015.2016 KY Rate Case Exp."/>
    <x v="6"/>
    <s v="IEXP-1090944"/>
    <s v="06/09/2016"/>
    <n v="38.229999999999997"/>
  </r>
  <r>
    <s v="9280"/>
    <s v="05411"/>
    <s v="050.41174"/>
    <s v="2604"/>
    <s v="2604"/>
    <x v="2"/>
    <n v="201606"/>
    <n v="2016"/>
    <s v="2015.2016 KY Rate Case Exp."/>
    <x v="6"/>
    <s v="IEXP-1225865"/>
    <s v="06/28/2016"/>
    <n v="170.75"/>
  </r>
  <r>
    <s v="9280"/>
    <s v="05411"/>
    <s v="050.41174"/>
    <s v="2604"/>
    <s v="3306"/>
    <x v="2"/>
    <n v="201606"/>
    <n v="2016"/>
    <s v="2015.2016 KY Rate Case Exp."/>
    <x v="7"/>
    <s v="IEXP-1090950"/>
    <s v="06/08/2016"/>
    <n v="435.5"/>
  </r>
  <r>
    <s v="9280"/>
    <s v="05413"/>
    <s v="050.41174"/>
    <s v="2604"/>
    <s v="1116"/>
    <x v="3"/>
    <n v="201607"/>
    <n v="2016"/>
    <s v="2015.2016 KY Rate Case Exp."/>
    <x v="4"/>
    <s v=""/>
    <s v=""/>
    <n v="2506.89"/>
  </r>
  <r>
    <s v="9280"/>
    <s v="05413"/>
    <s v="050.41174"/>
    <s v="2604"/>
    <s v="1116"/>
    <x v="3"/>
    <n v="201608"/>
    <n v="2016"/>
    <s v="2015.2016 KY Rate Case Exp."/>
    <x v="8"/>
    <s v="IEXP-1348242"/>
    <s v="07/28/2016"/>
    <n v="2506.89"/>
  </r>
  <r>
    <s v="9280"/>
    <s v="05413"/>
    <s v="050.41174"/>
    <s v="2604"/>
    <s v="1116"/>
    <x v="3"/>
    <n v="201608"/>
    <n v="2016"/>
    <s v="2015.2016 KY Rate Case Exp."/>
    <x v="4"/>
    <s v=""/>
    <s v=""/>
    <n v="-2506.89"/>
  </r>
  <r>
    <s v="9280"/>
    <s v="05413"/>
    <s v="050.41174"/>
    <s v="2604"/>
    <s v="1117"/>
    <x v="3"/>
    <n v="201605"/>
    <n v="2016"/>
    <s v="2015.2016 KY Rate Case Exp."/>
    <x v="4"/>
    <s v=""/>
    <s v=""/>
    <n v="604.70000000000005"/>
  </r>
  <r>
    <s v="9280"/>
    <s v="05413"/>
    <s v="050.41174"/>
    <s v="2604"/>
    <s v="1117"/>
    <x v="3"/>
    <n v="201606"/>
    <n v="2016"/>
    <s v="2015.2016 KY Rate Case Exp."/>
    <x v="1"/>
    <s v="IEXP-1075935"/>
    <s v="05/27/2016"/>
    <n v="604.70000000000005"/>
  </r>
  <r>
    <s v="9280"/>
    <s v="05413"/>
    <s v="050.41174"/>
    <s v="2604"/>
    <s v="1117"/>
    <x v="3"/>
    <n v="201606"/>
    <n v="2016"/>
    <s v="2015.2016 KY Rate Case Exp."/>
    <x v="4"/>
    <s v=""/>
    <s v=""/>
    <n v="-604.70000000000005"/>
  </r>
  <r>
    <s v="9280"/>
    <s v="05413"/>
    <s v="050.41174"/>
    <s v="2604"/>
    <s v="1117"/>
    <x v="3"/>
    <n v="201607"/>
    <n v="2016"/>
    <s v="2015.2016 KY Rate Case Exp."/>
    <x v="1"/>
    <s v="IEXP-1335892"/>
    <s v="07/07/2016"/>
    <n v="380.4"/>
  </r>
  <r>
    <s v="9280"/>
    <s v="05413"/>
    <s v="050.41174"/>
    <s v="2604"/>
    <s v="1154"/>
    <x v="3"/>
    <n v="201605"/>
    <n v="2016"/>
    <s v="2015.2016 KY Rate Case Exp."/>
    <x v="2"/>
    <s v="IEXP-1072064"/>
    <s v="05/19/2016"/>
    <n v="697.68"/>
  </r>
  <r>
    <s v="9280"/>
    <s v="05413"/>
    <s v="050.41174"/>
    <s v="2604"/>
    <s v="1154"/>
    <x v="3"/>
    <n v="201605"/>
    <n v="2016"/>
    <s v="2015.2016 KY Rate Case Exp."/>
    <x v="3"/>
    <s v="IEXP-1071974"/>
    <s v="05/18/2016"/>
    <n v="1068.29"/>
  </r>
  <r>
    <s v="9280"/>
    <s v="05413"/>
    <s v="050.41174"/>
    <s v="2604"/>
    <s v="1154"/>
    <x v="3"/>
    <n v="201606"/>
    <n v="2016"/>
    <s v="2015.2016 KY Rate Case Exp."/>
    <x v="2"/>
    <s v="IEXP-1094874"/>
    <s v="06/10/2016"/>
    <n v="265.79000000000002"/>
  </r>
  <r>
    <s v="9280"/>
    <s v="05413"/>
    <s v="050.41174"/>
    <s v="2604"/>
    <s v="1154"/>
    <x v="3"/>
    <n v="201606"/>
    <n v="2016"/>
    <s v="2015.2016 KY Rate Case Exp."/>
    <x v="3"/>
    <s v="IEXP-1208866"/>
    <s v="06/16/2016"/>
    <n v="44"/>
  </r>
  <r>
    <s v="9280"/>
    <s v="05413"/>
    <s v="050.41174"/>
    <s v="2604"/>
    <s v="1154"/>
    <x v="3"/>
    <n v="201606"/>
    <n v="2016"/>
    <s v="2015.2016 KY Rate Case Exp."/>
    <x v="4"/>
    <s v=""/>
    <s v=""/>
    <n v="1879.72"/>
  </r>
  <r>
    <s v="9280"/>
    <s v="05413"/>
    <s v="050.41174"/>
    <s v="2604"/>
    <s v="1154"/>
    <x v="3"/>
    <n v="201607"/>
    <n v="2016"/>
    <s v="2015.2016 KY Rate Case Exp."/>
    <x v="5"/>
    <s v="IEXP-1233868"/>
    <s v="06/29/2016"/>
    <n v="1879.72"/>
  </r>
  <r>
    <s v="9280"/>
    <s v="05413"/>
    <s v="050.41174"/>
    <s v="2604"/>
    <s v="1154"/>
    <x v="3"/>
    <n v="201607"/>
    <n v="2016"/>
    <s v="2015.2016 KY Rate Case Exp."/>
    <x v="2"/>
    <s v="IEXP-1251886"/>
    <s v="07/01/2016"/>
    <n v="91.9"/>
  </r>
  <r>
    <s v="9280"/>
    <s v="05413"/>
    <s v="050.41174"/>
    <s v="2604"/>
    <s v="1154"/>
    <x v="3"/>
    <n v="201607"/>
    <n v="2016"/>
    <s v="2015.2016 KY Rate Case Exp."/>
    <x v="4"/>
    <s v=""/>
    <s v=""/>
    <n v="-1879.72"/>
  </r>
  <r>
    <s v="9280"/>
    <s v="05414"/>
    <s v="050.41174"/>
    <s v="2604"/>
    <s v="1154"/>
    <x v="4"/>
    <n v="201606"/>
    <n v="2016"/>
    <s v="2015.2016 KY Rate Case Exp."/>
    <x v="3"/>
    <s v="IEXP-1208866"/>
    <s v="06/16/2016"/>
    <n v="256.77999999999997"/>
  </r>
  <r>
    <s v="9280"/>
    <s v="05414"/>
    <s v="050.41174"/>
    <s v="2604"/>
    <s v="1154"/>
    <x v="4"/>
    <n v="201606"/>
    <n v="2016"/>
    <s v="2015.2016 KY Rate Case Exp."/>
    <x v="4"/>
    <s v=""/>
    <s v=""/>
    <n v="321.63"/>
  </r>
  <r>
    <s v="9280"/>
    <s v="05414"/>
    <s v="050.41174"/>
    <s v="2604"/>
    <s v="1154"/>
    <x v="4"/>
    <n v="201607"/>
    <n v="2016"/>
    <s v="2015.2016 KY Rate Case Exp."/>
    <x v="5"/>
    <s v="IEXP-1233868"/>
    <s v="06/29/2016"/>
    <n v="321.63"/>
  </r>
  <r>
    <s v="9280"/>
    <s v="05414"/>
    <s v="050.41174"/>
    <s v="2604"/>
    <s v="1154"/>
    <x v="4"/>
    <n v="201607"/>
    <n v="2016"/>
    <s v="2015.2016 KY Rate Case Exp."/>
    <x v="2"/>
    <s v="IEXP-1251886"/>
    <s v="07/01/2016"/>
    <n v="146.31"/>
  </r>
  <r>
    <s v="9280"/>
    <s v="05414"/>
    <s v="050.41174"/>
    <s v="2604"/>
    <s v="1154"/>
    <x v="4"/>
    <n v="201607"/>
    <n v="2016"/>
    <s v="2015.2016 KY Rate Case Exp."/>
    <x v="3"/>
    <s v="IEXP-1333869"/>
    <s v="07/06/2016"/>
    <n v="140.63999999999999"/>
  </r>
  <r>
    <s v="9280"/>
    <s v="05414"/>
    <s v="050.41174"/>
    <s v="2604"/>
    <s v="1154"/>
    <x v="4"/>
    <n v="201607"/>
    <n v="2016"/>
    <s v="2015.2016 KY Rate Case Exp."/>
    <x v="4"/>
    <s v=""/>
    <s v=""/>
    <n v="-321.63"/>
  </r>
  <r>
    <s v="9280"/>
    <s v="05414"/>
    <s v="050.41174"/>
    <s v="2604"/>
    <s v="2604"/>
    <x v="4"/>
    <n v="201606"/>
    <n v="2016"/>
    <s v="2015.2016 KY Rate Case Exp."/>
    <x v="6"/>
    <s v="IEXP-1090944"/>
    <s v="06/09/2016"/>
    <n v="1272.17"/>
  </r>
  <r>
    <s v="9280"/>
    <s v="05414"/>
    <s v="050.41174"/>
    <s v="2604"/>
    <s v="2604"/>
    <x v="4"/>
    <n v="201606"/>
    <n v="2016"/>
    <s v="2015.2016 KY Rate Case Exp."/>
    <x v="6"/>
    <s v="IEXP-1225865"/>
    <s v="06/28/2016"/>
    <n v="146.31"/>
  </r>
  <r>
    <s v="9280"/>
    <s v="05419"/>
    <s v="050.41174"/>
    <s v="2604"/>
    <s v="1117"/>
    <x v="5"/>
    <n v="201607"/>
    <n v="2016"/>
    <s v="2015.2016 KY Rate Case Exp."/>
    <x v="1"/>
    <s v="IEXP-1335892"/>
    <s v="07/07/2016"/>
    <n v="18.68"/>
  </r>
  <r>
    <s v="9280"/>
    <s v="05419"/>
    <s v="050.41174"/>
    <s v="2604"/>
    <s v="1154"/>
    <x v="5"/>
    <n v="201607"/>
    <n v="2016"/>
    <s v="2015.2016 KY Rate Case Exp."/>
    <x v="2"/>
    <s v="IEXP-1251886"/>
    <s v="07/01/2016"/>
    <n v="22.14"/>
  </r>
  <r>
    <s v="9280"/>
    <s v="05419"/>
    <s v="050.41174"/>
    <s v="2604"/>
    <s v="2604"/>
    <x v="6"/>
    <n v="201606"/>
    <n v="2016"/>
    <s v="2015.2016 KY Rate Case Exp."/>
    <x v="6"/>
    <s v="IEXP-1090944"/>
    <s v="06/09/2016"/>
    <n v="217.47"/>
  </r>
  <r>
    <s v="9280"/>
    <s v="05419"/>
    <s v="050.41174"/>
    <s v="2604"/>
    <s v="2604"/>
    <x v="6"/>
    <n v="201606"/>
    <n v="2016"/>
    <s v="2015.2016 KY Rate Case Exp."/>
    <x v="6"/>
    <s v="IEXP-1225865"/>
    <s v="06/28/2016"/>
    <n v="379.02"/>
  </r>
  <r>
    <s v="9280"/>
    <s v="05419"/>
    <s v="050.41174"/>
    <s v="2604"/>
    <s v="2604"/>
    <x v="5"/>
    <n v="201606"/>
    <n v="2016"/>
    <s v="2015.2016 KY Rate Case Exp."/>
    <x v="6"/>
    <s v="IEXP-1090944"/>
    <s v="06/09/2016"/>
    <n v="194.4"/>
  </r>
  <r>
    <s v="9280"/>
    <s v="05419"/>
    <s v="050.41174"/>
    <s v="2604"/>
    <s v="2604"/>
    <x v="5"/>
    <n v="201606"/>
    <n v="2016"/>
    <s v="2015.2016 KY Rate Case Exp."/>
    <x v="6"/>
    <s v="IEXP-1225865"/>
    <s v="06/28/2016"/>
    <n v="210.6"/>
  </r>
  <r>
    <s v="9280"/>
    <s v="06111"/>
    <s v="050.41174"/>
    <s v="2604"/>
    <s v="2604"/>
    <x v="7"/>
    <n v="201603"/>
    <n v="2016"/>
    <s v="2015.2016 KY Rate Case Exp."/>
    <x v="9"/>
    <s v="150104"/>
    <s v="01/31/2015"/>
    <n v="9751.2000000000007"/>
  </r>
  <r>
    <s v="9280"/>
    <s v="06111"/>
    <s v="050.41174"/>
    <s v="2604"/>
    <s v="2604"/>
    <x v="7"/>
    <n v="201603"/>
    <n v="2016"/>
    <s v="2015.2016 KY Rate Case Exp."/>
    <x v="9"/>
    <s v="150204"/>
    <s v="02/28/2015"/>
    <n v="754.8"/>
  </r>
  <r>
    <s v="9280"/>
    <s v="06111"/>
    <s v="050.41174"/>
    <s v="2604"/>
    <s v="2604"/>
    <x v="8"/>
    <n v="201510"/>
    <n v="2016"/>
    <s v="2015.2016 KY Rate Case Exp."/>
    <x v="9"/>
    <s v="150902"/>
    <s v="09/30/2015"/>
    <n v="1320.9"/>
  </r>
  <r>
    <s v="9280"/>
    <s v="06111"/>
    <s v="050.41174"/>
    <s v="2604"/>
    <s v="2604"/>
    <x v="8"/>
    <n v="201511"/>
    <n v="2016"/>
    <s v="2015.2016 KY Rate Case Exp."/>
    <x v="9"/>
    <s v="151003"/>
    <s v="10/31/2015"/>
    <n v="1096.5"/>
  </r>
  <r>
    <s v="9280"/>
    <s v="06111"/>
    <s v="050.41174"/>
    <s v="2604"/>
    <s v="2604"/>
    <x v="8"/>
    <n v="201511"/>
    <n v="2016"/>
    <s v="2015.2016 KY Rate Case Exp."/>
    <x v="10"/>
    <s v="34299"/>
    <s v="11/18/2015"/>
    <n v="11262.5"/>
  </r>
  <r>
    <s v="9280"/>
    <s v="06111"/>
    <s v="050.41174"/>
    <s v="2604"/>
    <s v="2604"/>
    <x v="8"/>
    <n v="201512"/>
    <n v="2016"/>
    <s v="2015.2016 KY Rate Case Exp."/>
    <x v="9"/>
    <s v="151104"/>
    <s v="11/30/2015"/>
    <n v="188.7"/>
  </r>
  <r>
    <s v="9280"/>
    <s v="06111"/>
    <s v="050.41174"/>
    <s v="2604"/>
    <s v="2604"/>
    <x v="8"/>
    <n v="201512"/>
    <n v="2016"/>
    <s v="2015.2016 KY Rate Case Exp."/>
    <x v="11"/>
    <s v="KENTUCKY_120115"/>
    <s v="12/01/2015"/>
    <n v="10947"/>
  </r>
  <r>
    <s v="9280"/>
    <s v="06111"/>
    <s v="050.41174"/>
    <s v="2604"/>
    <s v="2604"/>
    <x v="8"/>
    <n v="201601"/>
    <n v="2016"/>
    <s v="2015.2016 KY Rate Case Exp."/>
    <x v="9"/>
    <s v="151103"/>
    <s v="11/30/2015"/>
    <n v="795.6"/>
  </r>
  <r>
    <s v="9280"/>
    <s v="06111"/>
    <s v="050.41174"/>
    <s v="2604"/>
    <s v="2604"/>
    <x v="8"/>
    <n v="201601"/>
    <n v="2016"/>
    <s v="2015.2016 KY Rate Case Exp."/>
    <x v="9"/>
    <s v="151104"/>
    <s v="11/30/2015"/>
    <n v="-188.7"/>
  </r>
  <r>
    <s v="9280"/>
    <s v="06111"/>
    <s v="050.41174"/>
    <s v="2604"/>
    <s v="2604"/>
    <x v="8"/>
    <n v="201602"/>
    <n v="2016"/>
    <s v="2015.2016 KY Rate Case Exp."/>
    <x v="9"/>
    <s v="160103"/>
    <s v="01/31/2016"/>
    <n v="1193.4000000000001"/>
  </r>
  <r>
    <s v="9280"/>
    <s v="06111"/>
    <s v="050.41174"/>
    <s v="2604"/>
    <s v="2604"/>
    <x v="8"/>
    <n v="201603"/>
    <n v="2016"/>
    <s v="2015.2016 KY Rate Case Exp."/>
    <x v="9"/>
    <s v="160201"/>
    <s v="02/29/2016"/>
    <n v="387.6"/>
  </r>
  <r>
    <s v="9280"/>
    <s v="06111"/>
    <s v="050.41174"/>
    <s v="2604"/>
    <s v="2604"/>
    <x v="8"/>
    <n v="201604"/>
    <n v="2016"/>
    <s v="2015.2016 KY Rate Case Exp."/>
    <x v="9"/>
    <s v="160302"/>
    <s v="03/31/2016"/>
    <n v="869.55"/>
  </r>
  <r>
    <s v="9280"/>
    <s v="06111"/>
    <s v="050.41174"/>
    <s v="2604"/>
    <s v="2604"/>
    <x v="8"/>
    <n v="201604"/>
    <n v="2016"/>
    <s v="2015.2016 KY Rate Case Exp."/>
    <x v="11"/>
    <s v="KENTUCKY_040116"/>
    <s v="04/01/2016"/>
    <n v="1803"/>
  </r>
  <r>
    <s v="9280"/>
    <s v="06111"/>
    <s v="050.41174"/>
    <s v="2604"/>
    <s v="2604"/>
    <x v="8"/>
    <n v="201606"/>
    <n v="2016"/>
    <s v="2015.2016 KY Rate Case Exp."/>
    <x v="10"/>
    <s v="34313"/>
    <s v="06/17/2016"/>
    <n v="14237.5"/>
  </r>
  <r>
    <s v="9280"/>
    <s v="06111"/>
    <s v="050.41174"/>
    <s v="2604"/>
    <s v="2604"/>
    <x v="8"/>
    <n v="201607"/>
    <n v="2016"/>
    <s v="2015.2016 KY Rate Case Exp."/>
    <x v="9"/>
    <s v="160604"/>
    <s v="06/30/2016"/>
    <n v="4470.87"/>
  </r>
  <r>
    <s v="9280"/>
    <s v="06111"/>
    <s v="050.41174"/>
    <s v="2604"/>
    <s v="2604"/>
    <x v="8"/>
    <n v="201607"/>
    <n v="2016"/>
    <s v="2015.2016 KY Rate Case Exp."/>
    <x v="11"/>
    <s v="KENTUCKY_070116"/>
    <s v="07/01/2016"/>
    <n v="4247"/>
  </r>
  <r>
    <s v="9280"/>
    <s v="06111"/>
    <s v="050.41174"/>
    <s v="2604"/>
    <s v="2604"/>
    <x v="8"/>
    <n v="201607"/>
    <n v="2016"/>
    <s v="2015.2016 KY Rate Case Exp."/>
    <x v="10"/>
    <s v="34325"/>
    <s v="07/05/2016"/>
    <n v="4558.26"/>
  </r>
  <r>
    <s v="9280"/>
    <s v="06111"/>
    <s v="050.41174"/>
    <s v="2604"/>
    <s v="2604"/>
    <x v="8"/>
    <n v="201609"/>
    <n v="2016"/>
    <s v="2015.2016 KY Rate Case Exp."/>
    <x v="9"/>
    <s v="160806"/>
    <s v="08/31/2016"/>
    <n v="2170.0500000000002"/>
  </r>
  <r>
    <s v="9280"/>
    <s v="06121"/>
    <s v="050.41174"/>
    <s v="2604"/>
    <s v="2604"/>
    <x v="9"/>
    <n v="201601"/>
    <n v="2016"/>
    <s v="2015.2016 KY Rate Case Exp."/>
    <x v="12"/>
    <s v="12-10-2015"/>
    <s v="12/10/2015"/>
    <n v="17986.5"/>
  </r>
  <r>
    <s v="9280"/>
    <s v="06121"/>
    <s v="050.41174"/>
    <s v="2604"/>
    <s v="2604"/>
    <x v="9"/>
    <n v="201601"/>
    <n v="2016"/>
    <s v="2015.2016 KY Rate Case Exp."/>
    <x v="13"/>
    <s v="12-14-2015"/>
    <s v="12/14/2015"/>
    <n v="8134.5"/>
  </r>
  <r>
    <s v="9280"/>
    <s v="06121"/>
    <s v="050.41174"/>
    <s v="2604"/>
    <s v="2604"/>
    <x v="9"/>
    <n v="201603"/>
    <n v="2016"/>
    <s v="2015.2016 KY Rate Case Exp."/>
    <x v="12"/>
    <s v="031016"/>
    <s v="03/10/2016"/>
    <n v="17230.5"/>
  </r>
  <r>
    <s v="9280"/>
    <s v="06121"/>
    <s v="050.41174"/>
    <s v="2604"/>
    <s v="2604"/>
    <x v="9"/>
    <n v="201603"/>
    <n v="2016"/>
    <s v="2015.2016 KY Rate Case Exp."/>
    <x v="13"/>
    <s v="03-15-2016"/>
    <s v="03/15/2016"/>
    <n v="7647.75"/>
  </r>
  <r>
    <s v="9280"/>
    <s v="06121"/>
    <s v="050.41174"/>
    <s v="2604"/>
    <s v="2604"/>
    <x v="9"/>
    <n v="201608"/>
    <n v="2016"/>
    <s v="2015.2016 KY Rate Case Exp."/>
    <x v="12"/>
    <s v="070116"/>
    <s v="07/01/2016"/>
    <n v="46100.5"/>
  </r>
  <r>
    <s v="9280"/>
    <s v="06121"/>
    <s v="050.41174"/>
    <s v="2604"/>
    <s v="2604"/>
    <x v="9"/>
    <n v="201608"/>
    <n v="2016"/>
    <s v="2015.2016 KY Rate Case Exp."/>
    <x v="13"/>
    <s v="07-01-2016-2"/>
    <s v="07/01/2016"/>
    <n v="27187.06"/>
  </r>
  <r>
    <s v="9280"/>
    <s v="07590"/>
    <s v="050.41174"/>
    <s v="2604"/>
    <s v="2604"/>
    <x v="10"/>
    <n v="201512"/>
    <n v="2016"/>
    <s v="2015.2016 KY Rate Case Exp."/>
    <x v="14"/>
    <s v="15122AA0"/>
    <s v="12/16/2015"/>
    <n v="106662.94"/>
  </r>
  <r>
    <s v="9280"/>
    <s v="07590"/>
    <s v="050.41174"/>
    <s v="2604"/>
    <s v="2604"/>
    <x v="10"/>
    <n v="201603"/>
    <n v="2016"/>
    <s v="2015.2016 KY Rate Case Exp."/>
    <x v="14"/>
    <s v="16013AA1"/>
    <s v="01/26/2016"/>
    <n v="18338.88"/>
  </r>
  <r>
    <s v="9280"/>
    <s v="07590"/>
    <s v="050.41174"/>
    <s v="2604"/>
    <s v="2604"/>
    <x v="10"/>
    <n v="201605"/>
    <n v="2016"/>
    <s v="2015.2016 KY Rate Case Exp."/>
    <x v="14"/>
    <s v="16062AA0"/>
    <s v="05/23/2016"/>
    <n v="1295.77"/>
  </r>
  <r>
    <m/>
    <m/>
    <m/>
    <m/>
    <m/>
    <x v="11"/>
    <m/>
    <m/>
    <m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21" firstHeaderRow="1" firstDataRow="1" firstDataCol="1" rowPageCount="1" colPageCount="1"/>
  <pivotFields count="13">
    <pivotField showAll="0"/>
    <pivotField showAll="0"/>
    <pivotField showAll="0"/>
    <pivotField showAll="0"/>
    <pivotField showAll="0"/>
    <pivotField axis="axisPage" showAll="0">
      <items count="13">
        <item x="7"/>
        <item x="8"/>
        <item x="9"/>
        <item x="4"/>
        <item x="2"/>
        <item x="10"/>
        <item x="0"/>
        <item x="6"/>
        <item x="5"/>
        <item x="1"/>
        <item x="3"/>
        <item x="11"/>
        <item t="default"/>
      </items>
    </pivotField>
    <pivotField showAll="0"/>
    <pivotField showAll="0"/>
    <pivotField showAll="0"/>
    <pivotField axis="axisRow" showAll="0">
      <items count="17">
        <item x="4"/>
        <item x="9"/>
        <item x="0"/>
        <item x="7"/>
        <item x="12"/>
        <item x="14"/>
        <item x="6"/>
        <item x="8"/>
        <item x="11"/>
        <item x="1"/>
        <item x="5"/>
        <item x="2"/>
        <item x="10"/>
        <item x="3"/>
        <item x="13"/>
        <item x="15"/>
        <item t="default"/>
      </items>
    </pivotField>
    <pivotField showAll="0"/>
    <pivotField showAll="0"/>
    <pivotField dataField="1"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5" hier="-1"/>
  </pageFields>
  <dataFields count="1">
    <dataField name="Sum of Amount" fld="12" baseField="0" baseItem="0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"/>
  <sheetViews>
    <sheetView tabSelected="1" zoomScale="90" zoomScaleNormal="90" workbookViewId="0">
      <selection activeCell="F4" sqref="F4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</cols>
  <sheetData>
    <row r="1" spans="1:10" ht="15.75">
      <c r="A1" s="58" t="s">
        <v>63</v>
      </c>
      <c r="B1" s="58"/>
      <c r="C1" s="58"/>
      <c r="D1" s="58"/>
      <c r="E1" s="58"/>
      <c r="F1" s="1"/>
      <c r="G1" s="2"/>
      <c r="H1" s="2"/>
      <c r="I1" s="2"/>
      <c r="J1" s="2"/>
    </row>
    <row r="2" spans="1:10" ht="15.75">
      <c r="A2" s="58" t="s">
        <v>179</v>
      </c>
      <c r="B2" s="58"/>
      <c r="C2" s="58"/>
      <c r="D2" s="58"/>
      <c r="E2" s="58"/>
      <c r="F2" s="3"/>
      <c r="G2" s="4"/>
      <c r="H2" s="4"/>
      <c r="I2" s="4"/>
      <c r="J2" s="2"/>
    </row>
    <row r="3" spans="1:10" ht="15.75">
      <c r="A3" s="58" t="s">
        <v>0</v>
      </c>
      <c r="B3" s="58"/>
      <c r="C3" s="58"/>
      <c r="D3" s="58"/>
      <c r="E3" s="58"/>
      <c r="F3" s="1"/>
      <c r="G3" s="5"/>
      <c r="H3" s="4"/>
      <c r="I3" s="4"/>
      <c r="J3" s="2"/>
    </row>
    <row r="4" spans="1:10" ht="15.75">
      <c r="A4" s="6"/>
      <c r="B4" s="2"/>
      <c r="C4" s="2"/>
      <c r="D4" s="2"/>
      <c r="E4" s="2"/>
      <c r="F4" s="4"/>
      <c r="G4" s="7"/>
      <c r="H4" s="7"/>
      <c r="I4" s="7"/>
      <c r="J4" s="2"/>
    </row>
    <row r="5" spans="1:10" ht="15.75">
      <c r="A5" s="6"/>
      <c r="B5" s="2"/>
      <c r="C5" s="2"/>
      <c r="D5" s="2"/>
      <c r="E5" s="2"/>
      <c r="F5" s="4"/>
      <c r="G5" s="7"/>
      <c r="H5" s="7"/>
      <c r="I5" s="7"/>
    </row>
    <row r="6" spans="1:10" ht="15.75">
      <c r="A6" s="6"/>
      <c r="B6" s="2"/>
      <c r="C6" s="2"/>
      <c r="D6" s="2"/>
      <c r="F6" s="4"/>
      <c r="G6" s="7"/>
      <c r="H6" s="7"/>
      <c r="I6" s="7"/>
    </row>
    <row r="7" spans="1:10">
      <c r="A7" s="8" t="s">
        <v>1</v>
      </c>
      <c r="C7" s="2"/>
      <c r="D7" s="2"/>
      <c r="E7" s="9" t="s">
        <v>66</v>
      </c>
      <c r="F7" s="2"/>
      <c r="G7" s="10"/>
      <c r="H7" s="10"/>
      <c r="I7" s="10"/>
    </row>
    <row r="8" spans="1:10">
      <c r="A8" s="8" t="s">
        <v>2</v>
      </c>
      <c r="C8" s="2"/>
      <c r="D8" s="2"/>
      <c r="E8" s="11" t="s">
        <v>3</v>
      </c>
      <c r="F8" s="2"/>
      <c r="G8" s="12"/>
      <c r="H8" s="10"/>
      <c r="I8" s="10"/>
    </row>
    <row r="9" spans="1:10">
      <c r="A9" s="13" t="s">
        <v>4</v>
      </c>
      <c r="B9" s="14"/>
      <c r="C9" s="15"/>
      <c r="D9" s="15"/>
      <c r="E9" s="16" t="s">
        <v>64</v>
      </c>
      <c r="F9" s="2"/>
      <c r="G9" s="10"/>
      <c r="H9" s="10"/>
      <c r="I9" s="10"/>
      <c r="J9" s="2"/>
    </row>
    <row r="10" spans="1:10" ht="15.75">
      <c r="B10" s="17"/>
      <c r="C10" s="2"/>
      <c r="D10" s="2"/>
      <c r="E10" s="18"/>
      <c r="F10" s="2"/>
      <c r="H10" s="2"/>
      <c r="I10" s="2"/>
      <c r="J10" s="2"/>
    </row>
    <row r="11" spans="1:10">
      <c r="A11" s="19" t="s">
        <v>5</v>
      </c>
      <c r="B11" s="20"/>
      <c r="C11" s="2"/>
      <c r="D11" s="2"/>
      <c r="E11" s="18"/>
      <c r="F11" s="2"/>
      <c r="G11" s="10"/>
      <c r="J11" s="2"/>
    </row>
    <row r="12" spans="1:10">
      <c r="A12" s="21" t="s">
        <v>6</v>
      </c>
      <c r="B12" s="21" t="s">
        <v>7</v>
      </c>
      <c r="C12" s="15"/>
      <c r="D12" s="15"/>
      <c r="E12" s="22" t="s">
        <v>8</v>
      </c>
      <c r="F12" s="2"/>
      <c r="J12" s="2"/>
    </row>
    <row r="13" spans="1:10">
      <c r="A13" s="23"/>
      <c r="B13" s="23"/>
      <c r="C13" s="2"/>
      <c r="D13" s="2"/>
      <c r="E13" s="2"/>
      <c r="F13" s="2"/>
      <c r="J13" s="2"/>
    </row>
    <row r="14" spans="1:10" ht="15.75">
      <c r="A14" s="24">
        <v>1</v>
      </c>
      <c r="B14" s="25" t="s">
        <v>9</v>
      </c>
      <c r="J14" s="2"/>
    </row>
    <row r="15" spans="1:10">
      <c r="A15" s="24">
        <v>2</v>
      </c>
      <c r="B15" s="26" t="s">
        <v>10</v>
      </c>
      <c r="D15" s="27">
        <v>16997</v>
      </c>
      <c r="E15" s="28"/>
      <c r="F15" s="29"/>
      <c r="J15" s="2"/>
    </row>
    <row r="16" spans="1:10">
      <c r="A16" s="24">
        <v>3</v>
      </c>
      <c r="B16" s="30" t="s">
        <v>11</v>
      </c>
      <c r="D16" s="32">
        <v>30058.260000000002</v>
      </c>
      <c r="E16" s="28"/>
      <c r="F16" s="29"/>
      <c r="G16" s="20"/>
      <c r="J16" s="2"/>
    </row>
    <row r="17" spans="1:10">
      <c r="A17" s="24">
        <v>5</v>
      </c>
      <c r="B17" s="2" t="s">
        <v>12</v>
      </c>
      <c r="D17" s="28"/>
      <c r="E17" s="27">
        <f>SUM(D15:D16)</f>
        <v>47055.26</v>
      </c>
      <c r="G17" s="29"/>
      <c r="J17" s="34"/>
    </row>
    <row r="18" spans="1:10">
      <c r="A18" s="24">
        <v>6</v>
      </c>
      <c r="B18" s="2"/>
      <c r="D18" s="28"/>
      <c r="E18" s="28"/>
      <c r="J18" s="34"/>
    </row>
    <row r="19" spans="1:10" ht="15.75">
      <c r="A19" s="24">
        <v>7</v>
      </c>
      <c r="B19" s="25" t="s">
        <v>13</v>
      </c>
      <c r="D19" s="28"/>
      <c r="G19" s="33"/>
      <c r="H19" s="33"/>
      <c r="I19" s="33"/>
      <c r="J19" s="2"/>
    </row>
    <row r="20" spans="1:10">
      <c r="A20" s="24">
        <v>8</v>
      </c>
      <c r="B20" s="2" t="s">
        <v>14</v>
      </c>
      <c r="D20" s="28"/>
      <c r="E20" s="28">
        <v>124286.81</v>
      </c>
      <c r="G20" s="33"/>
      <c r="J20" s="2"/>
    </row>
    <row r="21" spans="1:10">
      <c r="A21" s="24">
        <v>9</v>
      </c>
      <c r="B21" s="2" t="s">
        <v>15</v>
      </c>
      <c r="D21" s="28"/>
      <c r="E21" s="28"/>
      <c r="G21" s="33"/>
      <c r="J21" s="2"/>
    </row>
    <row r="22" spans="1:10" ht="15.75">
      <c r="A22" s="24">
        <v>10</v>
      </c>
      <c r="B22" s="25" t="s">
        <v>16</v>
      </c>
      <c r="D22" s="28"/>
      <c r="E22" s="28"/>
      <c r="G22" s="33"/>
      <c r="J22" s="2"/>
    </row>
    <row r="23" spans="1:10">
      <c r="A23" s="24">
        <v>11</v>
      </c>
      <c r="B23" s="2" t="s">
        <v>17</v>
      </c>
      <c r="D23" s="28"/>
      <c r="E23" s="31">
        <v>11653.849999999999</v>
      </c>
      <c r="G23" s="35"/>
      <c r="J23" s="2"/>
    </row>
    <row r="24" spans="1:10">
      <c r="A24" s="24">
        <v>12</v>
      </c>
      <c r="B24" s="2"/>
      <c r="D24" s="28"/>
      <c r="E24" s="28"/>
      <c r="J24" s="2"/>
    </row>
    <row r="25" spans="1:10" ht="15.75">
      <c r="A25" s="24">
        <v>13</v>
      </c>
      <c r="B25" s="25" t="s">
        <v>18</v>
      </c>
      <c r="D25" s="28"/>
      <c r="E25" s="28"/>
      <c r="J25" s="2"/>
    </row>
    <row r="26" spans="1:10">
      <c r="A26" s="24">
        <v>14</v>
      </c>
      <c r="B26" s="2" t="s">
        <v>19</v>
      </c>
      <c r="D26" s="28"/>
      <c r="E26" s="32">
        <v>130888.16</v>
      </c>
      <c r="G26" s="36"/>
      <c r="J26" s="2"/>
    </row>
    <row r="27" spans="1:10">
      <c r="A27" s="24">
        <v>15</v>
      </c>
      <c r="B27" s="2"/>
      <c r="D27" s="28"/>
      <c r="E27" s="28"/>
      <c r="J27" s="2"/>
    </row>
    <row r="28" spans="1:10" ht="16.5" thickBot="1">
      <c r="A28" s="24">
        <v>16</v>
      </c>
      <c r="B28" s="25" t="s">
        <v>20</v>
      </c>
      <c r="D28" s="28"/>
      <c r="E28" s="37">
        <f>SUM(E17:E26)</f>
        <v>313884.08</v>
      </c>
      <c r="G28" s="38"/>
      <c r="J28" s="2"/>
    </row>
    <row r="29" spans="1:10" ht="15.75" thickTop="1">
      <c r="A29" s="24">
        <v>17</v>
      </c>
      <c r="D29" s="28"/>
      <c r="E29" s="28"/>
      <c r="J29" s="2"/>
    </row>
    <row r="30" spans="1:10" ht="16.5" thickBot="1">
      <c r="A30" s="24">
        <v>18</v>
      </c>
      <c r="B30" s="25" t="s">
        <v>65</v>
      </c>
      <c r="D30" s="39"/>
      <c r="E30" s="40">
        <f>E28/2</f>
        <v>156942.04</v>
      </c>
      <c r="J30" s="2"/>
    </row>
    <row r="31" spans="1:10" ht="15.75" thickTop="1">
      <c r="A31" s="41"/>
      <c r="D31" s="39"/>
      <c r="J31" s="2"/>
    </row>
    <row r="32" spans="1:10">
      <c r="A32" s="42"/>
      <c r="H32" s="2"/>
      <c r="I32" s="2"/>
      <c r="J32" s="2"/>
    </row>
    <row r="33" spans="1:10">
      <c r="A33" s="2"/>
      <c r="H33" s="2"/>
      <c r="I33" s="2"/>
      <c r="J33" s="2"/>
    </row>
    <row r="34" spans="1:10">
      <c r="B34" t="s">
        <v>21</v>
      </c>
      <c r="H34" s="2"/>
      <c r="I34" s="2"/>
      <c r="J34" s="2"/>
    </row>
    <row r="35" spans="1:10">
      <c r="B35" t="s">
        <v>22</v>
      </c>
      <c r="H35" s="2"/>
      <c r="I35" s="2"/>
      <c r="J35" s="2"/>
    </row>
    <row r="36" spans="1:10">
      <c r="H36" s="2"/>
      <c r="I36" s="2"/>
      <c r="J36" s="2"/>
    </row>
    <row r="37" spans="1:10">
      <c r="H37" s="2"/>
      <c r="I37" s="2"/>
      <c r="J37" s="2"/>
    </row>
    <row r="38" spans="1:10">
      <c r="H38" s="2"/>
      <c r="I38" s="2"/>
      <c r="J38" s="2"/>
    </row>
    <row r="39" spans="1:10">
      <c r="B39" s="10" t="s">
        <v>23</v>
      </c>
      <c r="H39" s="2"/>
      <c r="I39" s="2"/>
      <c r="J39" s="2"/>
    </row>
    <row r="40" spans="1:10">
      <c r="H40" s="2"/>
      <c r="I40" s="2"/>
      <c r="J40" s="2"/>
    </row>
    <row r="41" spans="1:10">
      <c r="H41" s="2"/>
      <c r="I41" s="2"/>
      <c r="J41" s="2"/>
    </row>
    <row r="42" spans="1:10">
      <c r="A42" s="23"/>
      <c r="B42" s="45"/>
      <c r="C42" s="4"/>
      <c r="D42" s="4"/>
      <c r="E42" s="4"/>
      <c r="F42" s="2"/>
      <c r="J42" s="2"/>
    </row>
    <row r="43" spans="1:10">
      <c r="A43" s="23"/>
      <c r="B43" s="46"/>
      <c r="C43" s="4"/>
      <c r="D43" s="4"/>
      <c r="E43" s="4"/>
      <c r="F43" s="2"/>
      <c r="J43" s="2"/>
    </row>
    <row r="44" spans="1:10">
      <c r="A44" s="23"/>
      <c r="B44" s="47"/>
      <c r="C44" s="4"/>
      <c r="D44" s="4"/>
      <c r="E44" s="48"/>
      <c r="F44" s="2"/>
      <c r="J44" s="2"/>
    </row>
    <row r="45" spans="1:10">
      <c r="A45" s="23"/>
      <c r="B45" s="47"/>
      <c r="C45" s="4"/>
      <c r="D45" s="4"/>
      <c r="E45" s="48"/>
      <c r="F45" s="2"/>
      <c r="J45" s="2"/>
    </row>
    <row r="46" spans="1:10">
      <c r="A46" s="23"/>
      <c r="B46" s="47"/>
      <c r="C46" s="4"/>
      <c r="D46" s="4"/>
      <c r="E46" s="48"/>
      <c r="F46" s="2"/>
      <c r="J46" s="2"/>
    </row>
    <row r="47" spans="1:10">
      <c r="A47" s="23"/>
      <c r="B47" s="47"/>
      <c r="C47" s="4"/>
      <c r="D47" s="4"/>
      <c r="E47" s="4"/>
      <c r="F47" s="2"/>
      <c r="J47" s="2"/>
    </row>
    <row r="48" spans="1:10">
      <c r="A48" s="23"/>
      <c r="B48" s="47"/>
      <c r="C48" s="4"/>
      <c r="D48" s="48"/>
      <c r="E48" s="49"/>
      <c r="F48" s="2"/>
      <c r="G48" s="10"/>
      <c r="J48" s="2"/>
    </row>
    <row r="49" spans="1:10">
      <c r="A49" s="23"/>
      <c r="B49" s="23"/>
      <c r="C49" s="2"/>
      <c r="D49" s="2"/>
      <c r="E49" s="2"/>
      <c r="F49" s="2"/>
      <c r="J49" s="2"/>
    </row>
    <row r="50" spans="1:10">
      <c r="H50" s="2"/>
      <c r="I50" s="2"/>
      <c r="J50" s="2"/>
    </row>
  </sheetData>
  <mergeCells count="3">
    <mergeCell ref="A1:E1"/>
    <mergeCell ref="A2:E2"/>
    <mergeCell ref="A3:E3"/>
  </mergeCells>
  <printOptions horizontalCentered="1"/>
  <pageMargins left="1" right="0.87" top="1" bottom="1" header="0.5" footer="0.5"/>
  <pageSetup scale="87" orientation="portrait" verticalDpi="300" r:id="rId1"/>
  <headerFooter alignWithMargins="0">
    <oddFooter>&amp;RSchedule &amp;A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A38" sqref="A38"/>
    </sheetView>
  </sheetViews>
  <sheetFormatPr defaultRowHeight="15"/>
  <cols>
    <col min="1" max="1" width="40.44140625" customWidth="1"/>
    <col min="2" max="2" width="14.21875" customWidth="1"/>
  </cols>
  <sheetData>
    <row r="2" spans="1:2">
      <c r="A2" s="56" t="s">
        <v>25</v>
      </c>
      <c r="B2" t="s">
        <v>178</v>
      </c>
    </row>
    <row r="4" spans="1:2">
      <c r="A4" s="56" t="s">
        <v>175</v>
      </c>
      <c r="B4" t="s">
        <v>174</v>
      </c>
    </row>
    <row r="5" spans="1:2">
      <c r="A5" s="57"/>
      <c r="B5" s="55">
        <v>0</v>
      </c>
    </row>
    <row r="6" spans="1:2">
      <c r="A6" s="57" t="s">
        <v>33</v>
      </c>
      <c r="B6" s="55">
        <v>22810.469999999998</v>
      </c>
    </row>
    <row r="7" spans="1:2">
      <c r="A7" s="57" t="s">
        <v>42</v>
      </c>
      <c r="B7" s="55">
        <v>4590.5699999999988</v>
      </c>
    </row>
    <row r="8" spans="1:2">
      <c r="A8" s="57" t="s">
        <v>107</v>
      </c>
      <c r="B8" s="55">
        <v>435.5</v>
      </c>
    </row>
    <row r="9" spans="1:2">
      <c r="A9" s="57" t="s">
        <v>48</v>
      </c>
      <c r="B9" s="55">
        <v>81317.5</v>
      </c>
    </row>
    <row r="10" spans="1:2">
      <c r="A10" s="57" t="s">
        <v>168</v>
      </c>
      <c r="B10" s="55">
        <v>126297.59000000001</v>
      </c>
    </row>
    <row r="11" spans="1:2">
      <c r="A11" s="57" t="s">
        <v>40</v>
      </c>
      <c r="B11" s="55">
        <v>2628.95</v>
      </c>
    </row>
    <row r="12" spans="1:2">
      <c r="A12" s="57" t="s">
        <v>52</v>
      </c>
      <c r="B12" s="55">
        <v>2506.89</v>
      </c>
    </row>
    <row r="13" spans="1:2">
      <c r="A13" s="57" t="s">
        <v>45</v>
      </c>
      <c r="B13" s="55">
        <v>16997</v>
      </c>
    </row>
    <row r="14" spans="1:2">
      <c r="A14" s="57" t="s">
        <v>55</v>
      </c>
      <c r="B14" s="55">
        <v>1018.39</v>
      </c>
    </row>
    <row r="15" spans="1:2">
      <c r="A15" s="57" t="s">
        <v>53</v>
      </c>
      <c r="B15" s="55">
        <v>2232.2199999999998</v>
      </c>
    </row>
    <row r="16" spans="1:2">
      <c r="A16" s="57" t="s">
        <v>54</v>
      </c>
      <c r="B16" s="55">
        <v>1246.0900000000001</v>
      </c>
    </row>
    <row r="17" spans="1:2">
      <c r="A17" s="57" t="s">
        <v>46</v>
      </c>
      <c r="B17" s="55">
        <v>30058.260000000002</v>
      </c>
    </row>
    <row r="18" spans="1:2">
      <c r="A18" s="57" t="s">
        <v>56</v>
      </c>
      <c r="B18" s="55">
        <v>1585.81</v>
      </c>
    </row>
    <row r="19" spans="1:2">
      <c r="A19" s="57" t="s">
        <v>60</v>
      </c>
      <c r="B19" s="55">
        <v>42969.31</v>
      </c>
    </row>
    <row r="20" spans="1:2">
      <c r="A20" s="57" t="s">
        <v>176</v>
      </c>
      <c r="B20" s="55"/>
    </row>
    <row r="21" spans="1:2">
      <c r="A21" s="57" t="s">
        <v>177</v>
      </c>
      <c r="B21" s="55">
        <v>336694.55000000005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M1" sqref="M1:M1048576"/>
    </sheetView>
  </sheetViews>
  <sheetFormatPr defaultRowHeight="15"/>
  <cols>
    <col min="1" max="1" width="6.33203125" bestFit="1" customWidth="1"/>
    <col min="2" max="2" width="9.21875" bestFit="1" customWidth="1"/>
    <col min="3" max="3" width="7.44140625" bestFit="1" customWidth="1"/>
    <col min="4" max="4" width="8.44140625" bestFit="1" customWidth="1"/>
    <col min="5" max="5" width="12" bestFit="1" customWidth="1"/>
    <col min="6" max="6" width="20.21875" bestFit="1" customWidth="1"/>
    <col min="7" max="7" width="11.44140625" bestFit="1" customWidth="1"/>
    <col min="8" max="8" width="8" bestFit="1" customWidth="1"/>
    <col min="9" max="9" width="19.88671875" bestFit="1" customWidth="1"/>
    <col min="10" max="10" width="31.6640625" bestFit="1" customWidth="1"/>
    <col min="11" max="11" width="18.44140625" bestFit="1" customWidth="1"/>
    <col min="12" max="12" width="9.33203125" bestFit="1" customWidth="1"/>
    <col min="13" max="13" width="9.77734375" style="44" bestFit="1" customWidth="1"/>
  </cols>
  <sheetData>
    <row r="1" spans="1:13" ht="15.75">
      <c r="A1" s="50" t="s">
        <v>24</v>
      </c>
      <c r="B1" s="50" t="s">
        <v>67</v>
      </c>
      <c r="C1" s="50" t="s">
        <v>68</v>
      </c>
      <c r="D1" s="50" t="s">
        <v>69</v>
      </c>
      <c r="E1" s="50" t="s">
        <v>70</v>
      </c>
      <c r="F1" s="50" t="s">
        <v>25</v>
      </c>
      <c r="G1" s="51" t="s">
        <v>26</v>
      </c>
      <c r="H1" s="51" t="s">
        <v>71</v>
      </c>
      <c r="I1" s="50" t="s">
        <v>72</v>
      </c>
      <c r="J1" s="50" t="s">
        <v>27</v>
      </c>
      <c r="K1" s="50" t="s">
        <v>28</v>
      </c>
      <c r="L1" s="50" t="s">
        <v>29</v>
      </c>
      <c r="M1" s="43" t="s">
        <v>8</v>
      </c>
    </row>
    <row r="2" spans="1:13" ht="15.75">
      <c r="A2" s="52" t="s">
        <v>31</v>
      </c>
      <c r="B2" s="52" t="s">
        <v>73</v>
      </c>
      <c r="C2" s="52" t="s">
        <v>74</v>
      </c>
      <c r="D2" s="52" t="s">
        <v>30</v>
      </c>
      <c r="E2" s="52" t="s">
        <v>75</v>
      </c>
      <c r="F2" s="52" t="s">
        <v>43</v>
      </c>
      <c r="G2" s="53">
        <v>201511</v>
      </c>
      <c r="H2" s="53">
        <v>2016</v>
      </c>
      <c r="I2" s="52" t="s">
        <v>76</v>
      </c>
      <c r="J2" s="52" t="s">
        <v>42</v>
      </c>
      <c r="K2" s="52" t="s">
        <v>77</v>
      </c>
      <c r="L2" s="52" t="s">
        <v>78</v>
      </c>
      <c r="M2" s="54">
        <v>628.85</v>
      </c>
    </row>
    <row r="3" spans="1:13" ht="15.75">
      <c r="A3" s="52" t="s">
        <v>31</v>
      </c>
      <c r="B3" s="52" t="s">
        <v>73</v>
      </c>
      <c r="C3" s="52" t="s">
        <v>74</v>
      </c>
      <c r="D3" s="52" t="s">
        <v>30</v>
      </c>
      <c r="E3" s="52" t="s">
        <v>75</v>
      </c>
      <c r="F3" s="52" t="s">
        <v>43</v>
      </c>
      <c r="G3" s="53">
        <v>201601</v>
      </c>
      <c r="H3" s="53">
        <v>2016</v>
      </c>
      <c r="I3" s="52" t="s">
        <v>76</v>
      </c>
      <c r="J3" s="52" t="s">
        <v>42</v>
      </c>
      <c r="K3" s="52" t="s">
        <v>58</v>
      </c>
      <c r="L3" s="52" t="s">
        <v>79</v>
      </c>
      <c r="M3" s="54">
        <v>42.16</v>
      </c>
    </row>
    <row r="4" spans="1:13" ht="15.75">
      <c r="A4" s="52" t="s">
        <v>31</v>
      </c>
      <c r="B4" s="52" t="s">
        <v>73</v>
      </c>
      <c r="C4" s="52" t="s">
        <v>74</v>
      </c>
      <c r="D4" s="52" t="s">
        <v>30</v>
      </c>
      <c r="E4" s="52" t="s">
        <v>75</v>
      </c>
      <c r="F4" s="52" t="s">
        <v>43</v>
      </c>
      <c r="G4" s="53">
        <v>201603</v>
      </c>
      <c r="H4" s="53">
        <v>2016</v>
      </c>
      <c r="I4" s="52" t="s">
        <v>76</v>
      </c>
      <c r="J4" s="52" t="s">
        <v>42</v>
      </c>
      <c r="K4" s="52" t="s">
        <v>61</v>
      </c>
      <c r="L4" s="52" t="s">
        <v>80</v>
      </c>
      <c r="M4" s="54">
        <v>57.99</v>
      </c>
    </row>
    <row r="5" spans="1:13" ht="15.75">
      <c r="A5" s="52" t="s">
        <v>31</v>
      </c>
      <c r="B5" s="52" t="s">
        <v>81</v>
      </c>
      <c r="C5" s="52" t="s">
        <v>74</v>
      </c>
      <c r="D5" s="52" t="s">
        <v>30</v>
      </c>
      <c r="E5" s="52" t="s">
        <v>75</v>
      </c>
      <c r="F5" s="52" t="s">
        <v>41</v>
      </c>
      <c r="G5" s="53">
        <v>201512</v>
      </c>
      <c r="H5" s="53">
        <v>2016</v>
      </c>
      <c r="I5" s="52" t="s">
        <v>76</v>
      </c>
      <c r="J5" s="52" t="s">
        <v>42</v>
      </c>
      <c r="K5" s="52" t="s">
        <v>57</v>
      </c>
      <c r="L5" s="52" t="s">
        <v>82</v>
      </c>
      <c r="M5" s="54">
        <v>1690.31</v>
      </c>
    </row>
    <row r="6" spans="1:13" ht="15.75">
      <c r="A6" s="52" t="s">
        <v>31</v>
      </c>
      <c r="B6" s="52" t="s">
        <v>81</v>
      </c>
      <c r="C6" s="52" t="s">
        <v>74</v>
      </c>
      <c r="D6" s="52" t="s">
        <v>30</v>
      </c>
      <c r="E6" s="52" t="s">
        <v>75</v>
      </c>
      <c r="F6" s="52" t="s">
        <v>41</v>
      </c>
      <c r="G6" s="53">
        <v>201601</v>
      </c>
      <c r="H6" s="53">
        <v>2016</v>
      </c>
      <c r="I6" s="52" t="s">
        <v>76</v>
      </c>
      <c r="J6" s="52" t="s">
        <v>42</v>
      </c>
      <c r="K6" s="52" t="s">
        <v>58</v>
      </c>
      <c r="L6" s="52" t="s">
        <v>79</v>
      </c>
      <c r="M6" s="54">
        <v>209.87</v>
      </c>
    </row>
    <row r="7" spans="1:13" ht="15.75">
      <c r="A7" s="52" t="s">
        <v>31</v>
      </c>
      <c r="B7" s="52" t="s">
        <v>81</v>
      </c>
      <c r="C7" s="52" t="s">
        <v>74</v>
      </c>
      <c r="D7" s="52" t="s">
        <v>30</v>
      </c>
      <c r="E7" s="52" t="s">
        <v>75</v>
      </c>
      <c r="F7" s="52" t="s">
        <v>41</v>
      </c>
      <c r="G7" s="53">
        <v>201602</v>
      </c>
      <c r="H7" s="53">
        <v>2016</v>
      </c>
      <c r="I7" s="52" t="s">
        <v>76</v>
      </c>
      <c r="J7" s="52" t="s">
        <v>42</v>
      </c>
      <c r="K7" s="52" t="s">
        <v>59</v>
      </c>
      <c r="L7" s="52" t="s">
        <v>83</v>
      </c>
      <c r="M7" s="54">
        <v>189.5</v>
      </c>
    </row>
    <row r="8" spans="1:13" ht="15.75">
      <c r="A8" s="52" t="s">
        <v>31</v>
      </c>
      <c r="B8" s="52" t="s">
        <v>81</v>
      </c>
      <c r="C8" s="52" t="s">
        <v>74</v>
      </c>
      <c r="D8" s="52" t="s">
        <v>30</v>
      </c>
      <c r="E8" s="52" t="s">
        <v>75</v>
      </c>
      <c r="F8" s="52" t="s">
        <v>41</v>
      </c>
      <c r="G8" s="53">
        <v>201603</v>
      </c>
      <c r="H8" s="53">
        <v>2016</v>
      </c>
      <c r="I8" s="52" t="s">
        <v>76</v>
      </c>
      <c r="J8" s="52" t="s">
        <v>42</v>
      </c>
      <c r="K8" s="52" t="s">
        <v>61</v>
      </c>
      <c r="L8" s="52" t="s">
        <v>80</v>
      </c>
      <c r="M8" s="54">
        <v>459.12</v>
      </c>
    </row>
    <row r="9" spans="1:13" ht="15.75">
      <c r="A9" s="52" t="s">
        <v>31</v>
      </c>
      <c r="B9" s="52" t="s">
        <v>81</v>
      </c>
      <c r="C9" s="52" t="s">
        <v>74</v>
      </c>
      <c r="D9" s="52" t="s">
        <v>30</v>
      </c>
      <c r="E9" s="52" t="s">
        <v>75</v>
      </c>
      <c r="F9" s="52" t="s">
        <v>41</v>
      </c>
      <c r="G9" s="53">
        <v>201604</v>
      </c>
      <c r="H9" s="53">
        <v>2016</v>
      </c>
      <c r="I9" s="52" t="s">
        <v>76</v>
      </c>
      <c r="J9" s="52" t="s">
        <v>42</v>
      </c>
      <c r="K9" s="52" t="s">
        <v>62</v>
      </c>
      <c r="L9" s="52" t="s">
        <v>84</v>
      </c>
      <c r="M9" s="54">
        <v>681.05</v>
      </c>
    </row>
    <row r="10" spans="1:13" ht="15.75">
      <c r="A10" s="52" t="s">
        <v>31</v>
      </c>
      <c r="B10" s="52" t="s">
        <v>81</v>
      </c>
      <c r="C10" s="52" t="s">
        <v>74</v>
      </c>
      <c r="D10" s="52" t="s">
        <v>30</v>
      </c>
      <c r="E10" s="52" t="s">
        <v>75</v>
      </c>
      <c r="F10" s="52" t="s">
        <v>41</v>
      </c>
      <c r="G10" s="53">
        <v>201607</v>
      </c>
      <c r="H10" s="53">
        <v>2016</v>
      </c>
      <c r="I10" s="52" t="s">
        <v>76</v>
      </c>
      <c r="J10" s="52" t="s">
        <v>42</v>
      </c>
      <c r="K10" s="52" t="s">
        <v>49</v>
      </c>
      <c r="L10" s="52" t="s">
        <v>85</v>
      </c>
      <c r="M10" s="54">
        <v>299.49</v>
      </c>
    </row>
    <row r="11" spans="1:13" ht="15.75">
      <c r="A11" s="52" t="s">
        <v>31</v>
      </c>
      <c r="B11" s="52" t="s">
        <v>81</v>
      </c>
      <c r="C11" s="52" t="s">
        <v>74</v>
      </c>
      <c r="D11" s="52" t="s">
        <v>30</v>
      </c>
      <c r="E11" s="52" t="s">
        <v>75</v>
      </c>
      <c r="F11" s="52" t="s">
        <v>41</v>
      </c>
      <c r="G11" s="53">
        <v>201608</v>
      </c>
      <c r="H11" s="53">
        <v>2016</v>
      </c>
      <c r="I11" s="52" t="s">
        <v>76</v>
      </c>
      <c r="J11" s="52" t="s">
        <v>42</v>
      </c>
      <c r="K11" s="52" t="s">
        <v>50</v>
      </c>
      <c r="L11" s="52" t="s">
        <v>86</v>
      </c>
      <c r="M11" s="54">
        <v>51.29</v>
      </c>
    </row>
    <row r="12" spans="1:13" ht="15.75">
      <c r="A12" s="52" t="s">
        <v>31</v>
      </c>
      <c r="B12" s="52" t="s">
        <v>81</v>
      </c>
      <c r="C12" s="52" t="s">
        <v>74</v>
      </c>
      <c r="D12" s="52" t="s">
        <v>30</v>
      </c>
      <c r="E12" s="52" t="s">
        <v>75</v>
      </c>
      <c r="F12" s="52" t="s">
        <v>41</v>
      </c>
      <c r="G12" s="53">
        <v>201610</v>
      </c>
      <c r="H12" s="53">
        <v>2017</v>
      </c>
      <c r="I12" s="52" t="s">
        <v>76</v>
      </c>
      <c r="J12" s="52" t="s">
        <v>42</v>
      </c>
      <c r="K12" s="52" t="s">
        <v>51</v>
      </c>
      <c r="L12" s="52" t="s">
        <v>87</v>
      </c>
      <c r="M12" s="54">
        <v>280.94</v>
      </c>
    </row>
    <row r="13" spans="1:13" ht="15.75">
      <c r="A13" s="52" t="s">
        <v>31</v>
      </c>
      <c r="B13" s="52" t="s">
        <v>88</v>
      </c>
      <c r="C13" s="52" t="s">
        <v>74</v>
      </c>
      <c r="D13" s="52" t="s">
        <v>30</v>
      </c>
      <c r="E13" s="52" t="s">
        <v>89</v>
      </c>
      <c r="F13" s="52" t="s">
        <v>35</v>
      </c>
      <c r="G13" s="53">
        <v>201607</v>
      </c>
      <c r="H13" s="53">
        <v>2016</v>
      </c>
      <c r="I13" s="52" t="s">
        <v>76</v>
      </c>
      <c r="J13" s="52" t="s">
        <v>55</v>
      </c>
      <c r="K13" s="52" t="s">
        <v>90</v>
      </c>
      <c r="L13" s="52" t="s">
        <v>91</v>
      </c>
      <c r="M13" s="54">
        <v>14.61</v>
      </c>
    </row>
    <row r="14" spans="1:13" ht="15.75">
      <c r="A14" s="52" t="s">
        <v>31</v>
      </c>
      <c r="B14" s="52" t="s">
        <v>88</v>
      </c>
      <c r="C14" s="52" t="s">
        <v>74</v>
      </c>
      <c r="D14" s="52" t="s">
        <v>30</v>
      </c>
      <c r="E14" s="52" t="s">
        <v>75</v>
      </c>
      <c r="F14" s="52" t="s">
        <v>35</v>
      </c>
      <c r="G14" s="53">
        <v>201606</v>
      </c>
      <c r="H14" s="53">
        <v>2016</v>
      </c>
      <c r="I14" s="52" t="s">
        <v>76</v>
      </c>
      <c r="J14" s="52" t="s">
        <v>54</v>
      </c>
      <c r="K14" s="52" t="s">
        <v>92</v>
      </c>
      <c r="L14" s="52" t="s">
        <v>93</v>
      </c>
      <c r="M14" s="54">
        <v>10.29</v>
      </c>
    </row>
    <row r="15" spans="1:13" ht="15.75">
      <c r="A15" s="52" t="s">
        <v>31</v>
      </c>
      <c r="B15" s="52" t="s">
        <v>88</v>
      </c>
      <c r="C15" s="52" t="s">
        <v>74</v>
      </c>
      <c r="D15" s="52" t="s">
        <v>30</v>
      </c>
      <c r="E15" s="52" t="s">
        <v>75</v>
      </c>
      <c r="F15" s="52" t="s">
        <v>35</v>
      </c>
      <c r="G15" s="53">
        <v>201606</v>
      </c>
      <c r="H15" s="53">
        <v>2016</v>
      </c>
      <c r="I15" s="52" t="s">
        <v>76</v>
      </c>
      <c r="J15" s="52" t="s">
        <v>56</v>
      </c>
      <c r="K15" s="52" t="s">
        <v>94</v>
      </c>
      <c r="L15" s="52" t="s">
        <v>95</v>
      </c>
      <c r="M15" s="54">
        <v>5.79</v>
      </c>
    </row>
    <row r="16" spans="1:13" ht="15.75">
      <c r="A16" s="52" t="s">
        <v>31</v>
      </c>
      <c r="B16" s="52" t="s">
        <v>88</v>
      </c>
      <c r="C16" s="52" t="s">
        <v>74</v>
      </c>
      <c r="D16" s="52" t="s">
        <v>30</v>
      </c>
      <c r="E16" s="52" t="s">
        <v>75</v>
      </c>
      <c r="F16" s="52" t="s">
        <v>35</v>
      </c>
      <c r="G16" s="53">
        <v>201606</v>
      </c>
      <c r="H16" s="53">
        <v>2016</v>
      </c>
      <c r="I16" s="52" t="s">
        <v>76</v>
      </c>
      <c r="J16" s="52" t="s">
        <v>34</v>
      </c>
      <c r="K16" s="52" t="s">
        <v>34</v>
      </c>
      <c r="L16" s="52" t="s">
        <v>34</v>
      </c>
      <c r="M16" s="54">
        <v>30.87</v>
      </c>
    </row>
    <row r="17" spans="1:13" ht="15.75">
      <c r="A17" s="52" t="s">
        <v>31</v>
      </c>
      <c r="B17" s="52" t="s">
        <v>88</v>
      </c>
      <c r="C17" s="52" t="s">
        <v>74</v>
      </c>
      <c r="D17" s="52" t="s">
        <v>30</v>
      </c>
      <c r="E17" s="52" t="s">
        <v>75</v>
      </c>
      <c r="F17" s="52" t="s">
        <v>35</v>
      </c>
      <c r="G17" s="53">
        <v>201607</v>
      </c>
      <c r="H17" s="53">
        <v>2016</v>
      </c>
      <c r="I17" s="52" t="s">
        <v>76</v>
      </c>
      <c r="J17" s="52" t="s">
        <v>53</v>
      </c>
      <c r="K17" s="52" t="s">
        <v>96</v>
      </c>
      <c r="L17" s="52" t="s">
        <v>97</v>
      </c>
      <c r="M17" s="54">
        <v>30.87</v>
      </c>
    </row>
    <row r="18" spans="1:13" ht="15.75">
      <c r="A18" s="52" t="s">
        <v>31</v>
      </c>
      <c r="B18" s="52" t="s">
        <v>88</v>
      </c>
      <c r="C18" s="52" t="s">
        <v>74</v>
      </c>
      <c r="D18" s="52" t="s">
        <v>30</v>
      </c>
      <c r="E18" s="52" t="s">
        <v>75</v>
      </c>
      <c r="F18" s="52" t="s">
        <v>35</v>
      </c>
      <c r="G18" s="53">
        <v>201607</v>
      </c>
      <c r="H18" s="53">
        <v>2016</v>
      </c>
      <c r="I18" s="52" t="s">
        <v>76</v>
      </c>
      <c r="J18" s="52" t="s">
        <v>54</v>
      </c>
      <c r="K18" s="52" t="s">
        <v>98</v>
      </c>
      <c r="L18" s="52" t="s">
        <v>99</v>
      </c>
      <c r="M18" s="54">
        <v>11.98</v>
      </c>
    </row>
    <row r="19" spans="1:13" ht="15.75">
      <c r="A19" s="52" t="s">
        <v>31</v>
      </c>
      <c r="B19" s="52" t="s">
        <v>88</v>
      </c>
      <c r="C19" s="52" t="s">
        <v>74</v>
      </c>
      <c r="D19" s="52" t="s">
        <v>30</v>
      </c>
      <c r="E19" s="52" t="s">
        <v>75</v>
      </c>
      <c r="F19" s="52" t="s">
        <v>35</v>
      </c>
      <c r="G19" s="53">
        <v>201607</v>
      </c>
      <c r="H19" s="53">
        <v>2016</v>
      </c>
      <c r="I19" s="52" t="s">
        <v>76</v>
      </c>
      <c r="J19" s="52" t="s">
        <v>56</v>
      </c>
      <c r="K19" s="52" t="s">
        <v>100</v>
      </c>
      <c r="L19" s="52" t="s">
        <v>101</v>
      </c>
      <c r="M19" s="54">
        <v>70.31</v>
      </c>
    </row>
    <row r="20" spans="1:13" ht="15.75">
      <c r="A20" s="52" t="s">
        <v>31</v>
      </c>
      <c r="B20" s="52" t="s">
        <v>88</v>
      </c>
      <c r="C20" s="52" t="s">
        <v>74</v>
      </c>
      <c r="D20" s="52" t="s">
        <v>30</v>
      </c>
      <c r="E20" s="52" t="s">
        <v>75</v>
      </c>
      <c r="F20" s="52" t="s">
        <v>35</v>
      </c>
      <c r="G20" s="53">
        <v>201607</v>
      </c>
      <c r="H20" s="53">
        <v>2016</v>
      </c>
      <c r="I20" s="52" t="s">
        <v>76</v>
      </c>
      <c r="J20" s="52" t="s">
        <v>34</v>
      </c>
      <c r="K20" s="52" t="s">
        <v>34</v>
      </c>
      <c r="L20" s="52" t="s">
        <v>34</v>
      </c>
      <c r="M20" s="54">
        <v>-30.87</v>
      </c>
    </row>
    <row r="21" spans="1:13" ht="15.75">
      <c r="A21" s="52" t="s">
        <v>31</v>
      </c>
      <c r="B21" s="52" t="s">
        <v>88</v>
      </c>
      <c r="C21" s="52" t="s">
        <v>74</v>
      </c>
      <c r="D21" s="52" t="s">
        <v>30</v>
      </c>
      <c r="E21" s="52" t="s">
        <v>30</v>
      </c>
      <c r="F21" s="52" t="s">
        <v>35</v>
      </c>
      <c r="G21" s="53">
        <v>201606</v>
      </c>
      <c r="H21" s="53">
        <v>2016</v>
      </c>
      <c r="I21" s="52" t="s">
        <v>76</v>
      </c>
      <c r="J21" s="52" t="s">
        <v>40</v>
      </c>
      <c r="K21" s="52" t="s">
        <v>102</v>
      </c>
      <c r="L21" s="52" t="s">
        <v>103</v>
      </c>
      <c r="M21" s="54">
        <v>38.229999999999997</v>
      </c>
    </row>
    <row r="22" spans="1:13" ht="15.75">
      <c r="A22" s="52" t="s">
        <v>31</v>
      </c>
      <c r="B22" s="52" t="s">
        <v>88</v>
      </c>
      <c r="C22" s="52" t="s">
        <v>74</v>
      </c>
      <c r="D22" s="52" t="s">
        <v>30</v>
      </c>
      <c r="E22" s="52" t="s">
        <v>30</v>
      </c>
      <c r="F22" s="52" t="s">
        <v>35</v>
      </c>
      <c r="G22" s="53">
        <v>201606</v>
      </c>
      <c r="H22" s="53">
        <v>2016</v>
      </c>
      <c r="I22" s="52" t="s">
        <v>76</v>
      </c>
      <c r="J22" s="52" t="s">
        <v>40</v>
      </c>
      <c r="K22" s="52" t="s">
        <v>104</v>
      </c>
      <c r="L22" s="52" t="s">
        <v>105</v>
      </c>
      <c r="M22" s="54">
        <v>170.75</v>
      </c>
    </row>
    <row r="23" spans="1:13" ht="15.75">
      <c r="A23" s="52" t="s">
        <v>31</v>
      </c>
      <c r="B23" s="52" t="s">
        <v>88</v>
      </c>
      <c r="C23" s="52" t="s">
        <v>74</v>
      </c>
      <c r="D23" s="52" t="s">
        <v>30</v>
      </c>
      <c r="E23" s="52" t="s">
        <v>106</v>
      </c>
      <c r="F23" s="52" t="s">
        <v>35</v>
      </c>
      <c r="G23" s="53">
        <v>201606</v>
      </c>
      <c r="H23" s="53">
        <v>2016</v>
      </c>
      <c r="I23" s="52" t="s">
        <v>76</v>
      </c>
      <c r="J23" s="52" t="s">
        <v>107</v>
      </c>
      <c r="K23" s="52" t="s">
        <v>108</v>
      </c>
      <c r="L23" s="52" t="s">
        <v>109</v>
      </c>
      <c r="M23" s="54">
        <v>435.5</v>
      </c>
    </row>
    <row r="24" spans="1:13" ht="15.75">
      <c r="A24" s="52" t="s">
        <v>31</v>
      </c>
      <c r="B24" s="52" t="s">
        <v>110</v>
      </c>
      <c r="C24" s="52" t="s">
        <v>74</v>
      </c>
      <c r="D24" s="52" t="s">
        <v>30</v>
      </c>
      <c r="E24" s="52" t="s">
        <v>111</v>
      </c>
      <c r="F24" s="52" t="s">
        <v>36</v>
      </c>
      <c r="G24" s="53">
        <v>201607</v>
      </c>
      <c r="H24" s="53">
        <v>2016</v>
      </c>
      <c r="I24" s="52" t="s">
        <v>76</v>
      </c>
      <c r="J24" s="52" t="s">
        <v>34</v>
      </c>
      <c r="K24" s="52" t="s">
        <v>34</v>
      </c>
      <c r="L24" s="52" t="s">
        <v>34</v>
      </c>
      <c r="M24" s="54">
        <v>2506.89</v>
      </c>
    </row>
    <row r="25" spans="1:13" ht="15.75">
      <c r="A25" s="52" t="s">
        <v>31</v>
      </c>
      <c r="B25" s="52" t="s">
        <v>110</v>
      </c>
      <c r="C25" s="52" t="s">
        <v>74</v>
      </c>
      <c r="D25" s="52" t="s">
        <v>30</v>
      </c>
      <c r="E25" s="52" t="s">
        <v>111</v>
      </c>
      <c r="F25" s="52" t="s">
        <v>36</v>
      </c>
      <c r="G25" s="53">
        <v>201608</v>
      </c>
      <c r="H25" s="53">
        <v>2016</v>
      </c>
      <c r="I25" s="52" t="s">
        <v>76</v>
      </c>
      <c r="J25" s="52" t="s">
        <v>52</v>
      </c>
      <c r="K25" s="52" t="s">
        <v>112</v>
      </c>
      <c r="L25" s="52" t="s">
        <v>113</v>
      </c>
      <c r="M25" s="54">
        <v>2506.89</v>
      </c>
    </row>
    <row r="26" spans="1:13" ht="15.75">
      <c r="A26" s="52" t="s">
        <v>31</v>
      </c>
      <c r="B26" s="52" t="s">
        <v>110</v>
      </c>
      <c r="C26" s="52" t="s">
        <v>74</v>
      </c>
      <c r="D26" s="52" t="s">
        <v>30</v>
      </c>
      <c r="E26" s="52" t="s">
        <v>111</v>
      </c>
      <c r="F26" s="52" t="s">
        <v>36</v>
      </c>
      <c r="G26" s="53">
        <v>201608</v>
      </c>
      <c r="H26" s="53">
        <v>2016</v>
      </c>
      <c r="I26" s="52" t="s">
        <v>76</v>
      </c>
      <c r="J26" s="52" t="s">
        <v>34</v>
      </c>
      <c r="K26" s="52" t="s">
        <v>34</v>
      </c>
      <c r="L26" s="52" t="s">
        <v>34</v>
      </c>
      <c r="M26" s="54">
        <v>-2506.89</v>
      </c>
    </row>
    <row r="27" spans="1:13" ht="15.75">
      <c r="A27" s="52" t="s">
        <v>31</v>
      </c>
      <c r="B27" s="52" t="s">
        <v>110</v>
      </c>
      <c r="C27" s="52" t="s">
        <v>74</v>
      </c>
      <c r="D27" s="52" t="s">
        <v>30</v>
      </c>
      <c r="E27" s="52" t="s">
        <v>89</v>
      </c>
      <c r="F27" s="52" t="s">
        <v>36</v>
      </c>
      <c r="G27" s="53">
        <v>201605</v>
      </c>
      <c r="H27" s="53">
        <v>2016</v>
      </c>
      <c r="I27" s="52" t="s">
        <v>76</v>
      </c>
      <c r="J27" s="52" t="s">
        <v>34</v>
      </c>
      <c r="K27" s="52" t="s">
        <v>34</v>
      </c>
      <c r="L27" s="52" t="s">
        <v>34</v>
      </c>
      <c r="M27" s="54">
        <v>604.70000000000005</v>
      </c>
    </row>
    <row r="28" spans="1:13" ht="15.75">
      <c r="A28" s="52" t="s">
        <v>31</v>
      </c>
      <c r="B28" s="52" t="s">
        <v>110</v>
      </c>
      <c r="C28" s="52" t="s">
        <v>74</v>
      </c>
      <c r="D28" s="52" t="s">
        <v>30</v>
      </c>
      <c r="E28" s="52" t="s">
        <v>89</v>
      </c>
      <c r="F28" s="52" t="s">
        <v>36</v>
      </c>
      <c r="G28" s="53">
        <v>201606</v>
      </c>
      <c r="H28" s="53">
        <v>2016</v>
      </c>
      <c r="I28" s="52" t="s">
        <v>76</v>
      </c>
      <c r="J28" s="52" t="s">
        <v>55</v>
      </c>
      <c r="K28" s="52" t="s">
        <v>114</v>
      </c>
      <c r="L28" s="52" t="s">
        <v>115</v>
      </c>
      <c r="M28" s="54">
        <v>604.70000000000005</v>
      </c>
    </row>
    <row r="29" spans="1:13" ht="15.75">
      <c r="A29" s="52" t="s">
        <v>31</v>
      </c>
      <c r="B29" s="52" t="s">
        <v>110</v>
      </c>
      <c r="C29" s="52" t="s">
        <v>74</v>
      </c>
      <c r="D29" s="52" t="s">
        <v>30</v>
      </c>
      <c r="E29" s="52" t="s">
        <v>89</v>
      </c>
      <c r="F29" s="52" t="s">
        <v>36</v>
      </c>
      <c r="G29" s="53">
        <v>201606</v>
      </c>
      <c r="H29" s="53">
        <v>2016</v>
      </c>
      <c r="I29" s="52" t="s">
        <v>76</v>
      </c>
      <c r="J29" s="52" t="s">
        <v>34</v>
      </c>
      <c r="K29" s="52" t="s">
        <v>34</v>
      </c>
      <c r="L29" s="52" t="s">
        <v>34</v>
      </c>
      <c r="M29" s="54">
        <v>-604.70000000000005</v>
      </c>
    </row>
    <row r="30" spans="1:13" ht="15.75">
      <c r="A30" s="52" t="s">
        <v>31</v>
      </c>
      <c r="B30" s="52" t="s">
        <v>110</v>
      </c>
      <c r="C30" s="52" t="s">
        <v>74</v>
      </c>
      <c r="D30" s="52" t="s">
        <v>30</v>
      </c>
      <c r="E30" s="52" t="s">
        <v>89</v>
      </c>
      <c r="F30" s="52" t="s">
        <v>36</v>
      </c>
      <c r="G30" s="53">
        <v>201607</v>
      </c>
      <c r="H30" s="53">
        <v>2016</v>
      </c>
      <c r="I30" s="52" t="s">
        <v>76</v>
      </c>
      <c r="J30" s="52" t="s">
        <v>55</v>
      </c>
      <c r="K30" s="52" t="s">
        <v>90</v>
      </c>
      <c r="L30" s="52" t="s">
        <v>91</v>
      </c>
      <c r="M30" s="54">
        <v>380.4</v>
      </c>
    </row>
    <row r="31" spans="1:13" ht="15.75">
      <c r="A31" s="52" t="s">
        <v>31</v>
      </c>
      <c r="B31" s="52" t="s">
        <v>110</v>
      </c>
      <c r="C31" s="52" t="s">
        <v>74</v>
      </c>
      <c r="D31" s="52" t="s">
        <v>30</v>
      </c>
      <c r="E31" s="52" t="s">
        <v>75</v>
      </c>
      <c r="F31" s="52" t="s">
        <v>36</v>
      </c>
      <c r="G31" s="53">
        <v>201605</v>
      </c>
      <c r="H31" s="53">
        <v>2016</v>
      </c>
      <c r="I31" s="52" t="s">
        <v>76</v>
      </c>
      <c r="J31" s="52" t="s">
        <v>54</v>
      </c>
      <c r="K31" s="52" t="s">
        <v>116</v>
      </c>
      <c r="L31" s="52" t="s">
        <v>117</v>
      </c>
      <c r="M31" s="54">
        <v>697.68</v>
      </c>
    </row>
    <row r="32" spans="1:13" ht="15.75">
      <c r="A32" s="52" t="s">
        <v>31</v>
      </c>
      <c r="B32" s="52" t="s">
        <v>110</v>
      </c>
      <c r="C32" s="52" t="s">
        <v>74</v>
      </c>
      <c r="D32" s="52" t="s">
        <v>30</v>
      </c>
      <c r="E32" s="52" t="s">
        <v>75</v>
      </c>
      <c r="F32" s="52" t="s">
        <v>36</v>
      </c>
      <c r="G32" s="53">
        <v>201605</v>
      </c>
      <c r="H32" s="53">
        <v>2016</v>
      </c>
      <c r="I32" s="52" t="s">
        <v>76</v>
      </c>
      <c r="J32" s="52" t="s">
        <v>56</v>
      </c>
      <c r="K32" s="52" t="s">
        <v>118</v>
      </c>
      <c r="L32" s="52" t="s">
        <v>119</v>
      </c>
      <c r="M32" s="54">
        <v>1068.29</v>
      </c>
    </row>
    <row r="33" spans="1:13" ht="15.75">
      <c r="A33" s="52" t="s">
        <v>31</v>
      </c>
      <c r="B33" s="52" t="s">
        <v>110</v>
      </c>
      <c r="C33" s="52" t="s">
        <v>74</v>
      </c>
      <c r="D33" s="52" t="s">
        <v>30</v>
      </c>
      <c r="E33" s="52" t="s">
        <v>75</v>
      </c>
      <c r="F33" s="52" t="s">
        <v>36</v>
      </c>
      <c r="G33" s="53">
        <v>201606</v>
      </c>
      <c r="H33" s="53">
        <v>2016</v>
      </c>
      <c r="I33" s="52" t="s">
        <v>76</v>
      </c>
      <c r="J33" s="52" t="s">
        <v>54</v>
      </c>
      <c r="K33" s="52" t="s">
        <v>92</v>
      </c>
      <c r="L33" s="52" t="s">
        <v>93</v>
      </c>
      <c r="M33" s="54">
        <v>265.79000000000002</v>
      </c>
    </row>
    <row r="34" spans="1:13" ht="15.75">
      <c r="A34" s="52" t="s">
        <v>31</v>
      </c>
      <c r="B34" s="52" t="s">
        <v>110</v>
      </c>
      <c r="C34" s="52" t="s">
        <v>74</v>
      </c>
      <c r="D34" s="52" t="s">
        <v>30</v>
      </c>
      <c r="E34" s="52" t="s">
        <v>75</v>
      </c>
      <c r="F34" s="52" t="s">
        <v>36</v>
      </c>
      <c r="G34" s="53">
        <v>201606</v>
      </c>
      <c r="H34" s="53">
        <v>2016</v>
      </c>
      <c r="I34" s="52" t="s">
        <v>76</v>
      </c>
      <c r="J34" s="52" t="s">
        <v>56</v>
      </c>
      <c r="K34" s="52" t="s">
        <v>94</v>
      </c>
      <c r="L34" s="52" t="s">
        <v>95</v>
      </c>
      <c r="M34" s="54">
        <v>44</v>
      </c>
    </row>
    <row r="35" spans="1:13" ht="15.75">
      <c r="A35" s="52" t="s">
        <v>31</v>
      </c>
      <c r="B35" s="52" t="s">
        <v>110</v>
      </c>
      <c r="C35" s="52" t="s">
        <v>74</v>
      </c>
      <c r="D35" s="52" t="s">
        <v>30</v>
      </c>
      <c r="E35" s="52" t="s">
        <v>75</v>
      </c>
      <c r="F35" s="52" t="s">
        <v>36</v>
      </c>
      <c r="G35" s="53">
        <v>201606</v>
      </c>
      <c r="H35" s="53">
        <v>2016</v>
      </c>
      <c r="I35" s="52" t="s">
        <v>76</v>
      </c>
      <c r="J35" s="52" t="s">
        <v>34</v>
      </c>
      <c r="K35" s="52" t="s">
        <v>34</v>
      </c>
      <c r="L35" s="52" t="s">
        <v>34</v>
      </c>
      <c r="M35" s="54">
        <v>1879.72</v>
      </c>
    </row>
    <row r="36" spans="1:13" ht="15.75">
      <c r="A36" s="52" t="s">
        <v>31</v>
      </c>
      <c r="B36" s="52" t="s">
        <v>110</v>
      </c>
      <c r="C36" s="52" t="s">
        <v>74</v>
      </c>
      <c r="D36" s="52" t="s">
        <v>30</v>
      </c>
      <c r="E36" s="52" t="s">
        <v>75</v>
      </c>
      <c r="F36" s="52" t="s">
        <v>36</v>
      </c>
      <c r="G36" s="53">
        <v>201607</v>
      </c>
      <c r="H36" s="53">
        <v>2016</v>
      </c>
      <c r="I36" s="52" t="s">
        <v>76</v>
      </c>
      <c r="J36" s="52" t="s">
        <v>53</v>
      </c>
      <c r="K36" s="52" t="s">
        <v>96</v>
      </c>
      <c r="L36" s="52" t="s">
        <v>97</v>
      </c>
      <c r="M36" s="54">
        <v>1879.72</v>
      </c>
    </row>
    <row r="37" spans="1:13" ht="15.75">
      <c r="A37" s="52" t="s">
        <v>31</v>
      </c>
      <c r="B37" s="52" t="s">
        <v>110</v>
      </c>
      <c r="C37" s="52" t="s">
        <v>74</v>
      </c>
      <c r="D37" s="52" t="s">
        <v>30</v>
      </c>
      <c r="E37" s="52" t="s">
        <v>75</v>
      </c>
      <c r="F37" s="52" t="s">
        <v>36</v>
      </c>
      <c r="G37" s="53">
        <v>201607</v>
      </c>
      <c r="H37" s="53">
        <v>2016</v>
      </c>
      <c r="I37" s="52" t="s">
        <v>76</v>
      </c>
      <c r="J37" s="52" t="s">
        <v>54</v>
      </c>
      <c r="K37" s="52" t="s">
        <v>98</v>
      </c>
      <c r="L37" s="52" t="s">
        <v>99</v>
      </c>
      <c r="M37" s="54">
        <v>91.9</v>
      </c>
    </row>
    <row r="38" spans="1:13" ht="15.75">
      <c r="A38" s="52" t="s">
        <v>31</v>
      </c>
      <c r="B38" s="52" t="s">
        <v>110</v>
      </c>
      <c r="C38" s="52" t="s">
        <v>74</v>
      </c>
      <c r="D38" s="52" t="s">
        <v>30</v>
      </c>
      <c r="E38" s="52" t="s">
        <v>75</v>
      </c>
      <c r="F38" s="52" t="s">
        <v>36</v>
      </c>
      <c r="G38" s="53">
        <v>201607</v>
      </c>
      <c r="H38" s="53">
        <v>2016</v>
      </c>
      <c r="I38" s="52" t="s">
        <v>76</v>
      </c>
      <c r="J38" s="52" t="s">
        <v>34</v>
      </c>
      <c r="K38" s="52" t="s">
        <v>34</v>
      </c>
      <c r="L38" s="52" t="s">
        <v>34</v>
      </c>
      <c r="M38" s="54">
        <v>-1879.72</v>
      </c>
    </row>
    <row r="39" spans="1:13" ht="15.75">
      <c r="A39" s="52" t="s">
        <v>31</v>
      </c>
      <c r="B39" s="52" t="s">
        <v>120</v>
      </c>
      <c r="C39" s="52" t="s">
        <v>74</v>
      </c>
      <c r="D39" s="52" t="s">
        <v>30</v>
      </c>
      <c r="E39" s="52" t="s">
        <v>75</v>
      </c>
      <c r="F39" s="52" t="s">
        <v>37</v>
      </c>
      <c r="G39" s="53">
        <v>201606</v>
      </c>
      <c r="H39" s="53">
        <v>2016</v>
      </c>
      <c r="I39" s="52" t="s">
        <v>76</v>
      </c>
      <c r="J39" s="52" t="s">
        <v>56</v>
      </c>
      <c r="K39" s="52" t="s">
        <v>94</v>
      </c>
      <c r="L39" s="52" t="s">
        <v>95</v>
      </c>
      <c r="M39" s="54">
        <v>256.77999999999997</v>
      </c>
    </row>
    <row r="40" spans="1:13" ht="15.75">
      <c r="A40" s="52" t="s">
        <v>31</v>
      </c>
      <c r="B40" s="52" t="s">
        <v>120</v>
      </c>
      <c r="C40" s="52" t="s">
        <v>74</v>
      </c>
      <c r="D40" s="52" t="s">
        <v>30</v>
      </c>
      <c r="E40" s="52" t="s">
        <v>75</v>
      </c>
      <c r="F40" s="52" t="s">
        <v>37</v>
      </c>
      <c r="G40" s="53">
        <v>201606</v>
      </c>
      <c r="H40" s="53">
        <v>2016</v>
      </c>
      <c r="I40" s="52" t="s">
        <v>76</v>
      </c>
      <c r="J40" s="52" t="s">
        <v>34</v>
      </c>
      <c r="K40" s="52" t="s">
        <v>34</v>
      </c>
      <c r="L40" s="52" t="s">
        <v>34</v>
      </c>
      <c r="M40" s="54">
        <v>321.63</v>
      </c>
    </row>
    <row r="41" spans="1:13" ht="15.75">
      <c r="A41" s="52" t="s">
        <v>31</v>
      </c>
      <c r="B41" s="52" t="s">
        <v>120</v>
      </c>
      <c r="C41" s="52" t="s">
        <v>74</v>
      </c>
      <c r="D41" s="52" t="s">
        <v>30</v>
      </c>
      <c r="E41" s="52" t="s">
        <v>75</v>
      </c>
      <c r="F41" s="52" t="s">
        <v>37</v>
      </c>
      <c r="G41" s="53">
        <v>201607</v>
      </c>
      <c r="H41" s="53">
        <v>2016</v>
      </c>
      <c r="I41" s="52" t="s">
        <v>76</v>
      </c>
      <c r="J41" s="52" t="s">
        <v>53</v>
      </c>
      <c r="K41" s="52" t="s">
        <v>96</v>
      </c>
      <c r="L41" s="52" t="s">
        <v>97</v>
      </c>
      <c r="M41" s="54">
        <v>321.63</v>
      </c>
    </row>
    <row r="42" spans="1:13" ht="15.75">
      <c r="A42" s="52" t="s">
        <v>31</v>
      </c>
      <c r="B42" s="52" t="s">
        <v>120</v>
      </c>
      <c r="C42" s="52" t="s">
        <v>74</v>
      </c>
      <c r="D42" s="52" t="s">
        <v>30</v>
      </c>
      <c r="E42" s="52" t="s">
        <v>75</v>
      </c>
      <c r="F42" s="52" t="s">
        <v>37</v>
      </c>
      <c r="G42" s="53">
        <v>201607</v>
      </c>
      <c r="H42" s="53">
        <v>2016</v>
      </c>
      <c r="I42" s="52" t="s">
        <v>76</v>
      </c>
      <c r="J42" s="52" t="s">
        <v>54</v>
      </c>
      <c r="K42" s="52" t="s">
        <v>98</v>
      </c>
      <c r="L42" s="52" t="s">
        <v>99</v>
      </c>
      <c r="M42" s="54">
        <v>146.31</v>
      </c>
    </row>
    <row r="43" spans="1:13" ht="15.75">
      <c r="A43" s="52" t="s">
        <v>31</v>
      </c>
      <c r="B43" s="52" t="s">
        <v>120</v>
      </c>
      <c r="C43" s="52" t="s">
        <v>74</v>
      </c>
      <c r="D43" s="52" t="s">
        <v>30</v>
      </c>
      <c r="E43" s="52" t="s">
        <v>75</v>
      </c>
      <c r="F43" s="52" t="s">
        <v>37</v>
      </c>
      <c r="G43" s="53">
        <v>201607</v>
      </c>
      <c r="H43" s="53">
        <v>2016</v>
      </c>
      <c r="I43" s="52" t="s">
        <v>76</v>
      </c>
      <c r="J43" s="52" t="s">
        <v>56</v>
      </c>
      <c r="K43" s="52" t="s">
        <v>100</v>
      </c>
      <c r="L43" s="52" t="s">
        <v>101</v>
      </c>
      <c r="M43" s="54">
        <v>140.63999999999999</v>
      </c>
    </row>
    <row r="44" spans="1:13" ht="15.75">
      <c r="A44" s="52" t="s">
        <v>31</v>
      </c>
      <c r="B44" s="52" t="s">
        <v>120</v>
      </c>
      <c r="C44" s="52" t="s">
        <v>74</v>
      </c>
      <c r="D44" s="52" t="s">
        <v>30</v>
      </c>
      <c r="E44" s="52" t="s">
        <v>75</v>
      </c>
      <c r="F44" s="52" t="s">
        <v>37</v>
      </c>
      <c r="G44" s="53">
        <v>201607</v>
      </c>
      <c r="H44" s="53">
        <v>2016</v>
      </c>
      <c r="I44" s="52" t="s">
        <v>76</v>
      </c>
      <c r="J44" s="52" t="s">
        <v>34</v>
      </c>
      <c r="K44" s="52" t="s">
        <v>34</v>
      </c>
      <c r="L44" s="52" t="s">
        <v>34</v>
      </c>
      <c r="M44" s="54">
        <v>-321.63</v>
      </c>
    </row>
    <row r="45" spans="1:13" ht="15.75">
      <c r="A45" s="52" t="s">
        <v>31</v>
      </c>
      <c r="B45" s="52" t="s">
        <v>120</v>
      </c>
      <c r="C45" s="52" t="s">
        <v>74</v>
      </c>
      <c r="D45" s="52" t="s">
        <v>30</v>
      </c>
      <c r="E45" s="52" t="s">
        <v>30</v>
      </c>
      <c r="F45" s="52" t="s">
        <v>37</v>
      </c>
      <c r="G45" s="53">
        <v>201606</v>
      </c>
      <c r="H45" s="53">
        <v>2016</v>
      </c>
      <c r="I45" s="52" t="s">
        <v>76</v>
      </c>
      <c r="J45" s="52" t="s">
        <v>40</v>
      </c>
      <c r="K45" s="52" t="s">
        <v>102</v>
      </c>
      <c r="L45" s="52" t="s">
        <v>103</v>
      </c>
      <c r="M45" s="54">
        <v>1272.17</v>
      </c>
    </row>
    <row r="46" spans="1:13" ht="15.75">
      <c r="A46" s="52" t="s">
        <v>31</v>
      </c>
      <c r="B46" s="52" t="s">
        <v>120</v>
      </c>
      <c r="C46" s="52" t="s">
        <v>74</v>
      </c>
      <c r="D46" s="52" t="s">
        <v>30</v>
      </c>
      <c r="E46" s="52" t="s">
        <v>30</v>
      </c>
      <c r="F46" s="52" t="s">
        <v>37</v>
      </c>
      <c r="G46" s="53">
        <v>201606</v>
      </c>
      <c r="H46" s="53">
        <v>2016</v>
      </c>
      <c r="I46" s="52" t="s">
        <v>76</v>
      </c>
      <c r="J46" s="52" t="s">
        <v>40</v>
      </c>
      <c r="K46" s="52" t="s">
        <v>104</v>
      </c>
      <c r="L46" s="52" t="s">
        <v>105</v>
      </c>
      <c r="M46" s="54">
        <v>146.31</v>
      </c>
    </row>
    <row r="47" spans="1:13" ht="15.75">
      <c r="A47" s="52" t="s">
        <v>31</v>
      </c>
      <c r="B47" s="52" t="s">
        <v>121</v>
      </c>
      <c r="C47" s="52" t="s">
        <v>74</v>
      </c>
      <c r="D47" s="52" t="s">
        <v>30</v>
      </c>
      <c r="E47" s="52" t="s">
        <v>89</v>
      </c>
      <c r="F47" s="52" t="s">
        <v>38</v>
      </c>
      <c r="G47" s="53">
        <v>201607</v>
      </c>
      <c r="H47" s="53">
        <v>2016</v>
      </c>
      <c r="I47" s="52" t="s">
        <v>76</v>
      </c>
      <c r="J47" s="52" t="s">
        <v>55</v>
      </c>
      <c r="K47" s="52" t="s">
        <v>90</v>
      </c>
      <c r="L47" s="52" t="s">
        <v>91</v>
      </c>
      <c r="M47" s="54">
        <v>18.68</v>
      </c>
    </row>
    <row r="48" spans="1:13" ht="15.75">
      <c r="A48" s="52" t="s">
        <v>31</v>
      </c>
      <c r="B48" s="52" t="s">
        <v>121</v>
      </c>
      <c r="C48" s="52" t="s">
        <v>74</v>
      </c>
      <c r="D48" s="52" t="s">
        <v>30</v>
      </c>
      <c r="E48" s="52" t="s">
        <v>75</v>
      </c>
      <c r="F48" s="52" t="s">
        <v>38</v>
      </c>
      <c r="G48" s="53">
        <v>201607</v>
      </c>
      <c r="H48" s="53">
        <v>2016</v>
      </c>
      <c r="I48" s="52" t="s">
        <v>76</v>
      </c>
      <c r="J48" s="52" t="s">
        <v>54</v>
      </c>
      <c r="K48" s="52" t="s">
        <v>98</v>
      </c>
      <c r="L48" s="52" t="s">
        <v>99</v>
      </c>
      <c r="M48" s="54">
        <v>22.14</v>
      </c>
    </row>
    <row r="49" spans="1:13" ht="15.75">
      <c r="A49" s="52" t="s">
        <v>31</v>
      </c>
      <c r="B49" s="52" t="s">
        <v>121</v>
      </c>
      <c r="C49" s="52" t="s">
        <v>74</v>
      </c>
      <c r="D49" s="52" t="s">
        <v>30</v>
      </c>
      <c r="E49" s="52" t="s">
        <v>30</v>
      </c>
      <c r="F49" s="52" t="s">
        <v>39</v>
      </c>
      <c r="G49" s="53">
        <v>201606</v>
      </c>
      <c r="H49" s="53">
        <v>2016</v>
      </c>
      <c r="I49" s="52" t="s">
        <v>76</v>
      </c>
      <c r="J49" s="52" t="s">
        <v>40</v>
      </c>
      <c r="K49" s="52" t="s">
        <v>102</v>
      </c>
      <c r="L49" s="52" t="s">
        <v>103</v>
      </c>
      <c r="M49" s="54">
        <v>217.47</v>
      </c>
    </row>
    <row r="50" spans="1:13" ht="15.75">
      <c r="A50" s="52" t="s">
        <v>31</v>
      </c>
      <c r="B50" s="52" t="s">
        <v>121</v>
      </c>
      <c r="C50" s="52" t="s">
        <v>74</v>
      </c>
      <c r="D50" s="52" t="s">
        <v>30</v>
      </c>
      <c r="E50" s="52" t="s">
        <v>30</v>
      </c>
      <c r="F50" s="52" t="s">
        <v>39</v>
      </c>
      <c r="G50" s="53">
        <v>201606</v>
      </c>
      <c r="H50" s="53">
        <v>2016</v>
      </c>
      <c r="I50" s="52" t="s">
        <v>76</v>
      </c>
      <c r="J50" s="52" t="s">
        <v>40</v>
      </c>
      <c r="K50" s="52" t="s">
        <v>104</v>
      </c>
      <c r="L50" s="52" t="s">
        <v>105</v>
      </c>
      <c r="M50" s="54">
        <v>379.02</v>
      </c>
    </row>
    <row r="51" spans="1:13" ht="15.75">
      <c r="A51" s="52" t="s">
        <v>31</v>
      </c>
      <c r="B51" s="52" t="s">
        <v>121</v>
      </c>
      <c r="C51" s="52" t="s">
        <v>74</v>
      </c>
      <c r="D51" s="52" t="s">
        <v>30</v>
      </c>
      <c r="E51" s="52" t="s">
        <v>30</v>
      </c>
      <c r="F51" s="52" t="s">
        <v>38</v>
      </c>
      <c r="G51" s="53">
        <v>201606</v>
      </c>
      <c r="H51" s="53">
        <v>2016</v>
      </c>
      <c r="I51" s="52" t="s">
        <v>76</v>
      </c>
      <c r="J51" s="52" t="s">
        <v>40</v>
      </c>
      <c r="K51" s="52" t="s">
        <v>102</v>
      </c>
      <c r="L51" s="52" t="s">
        <v>103</v>
      </c>
      <c r="M51" s="54">
        <v>194.4</v>
      </c>
    </row>
    <row r="52" spans="1:13" ht="15.75">
      <c r="A52" s="52" t="s">
        <v>31</v>
      </c>
      <c r="B52" s="52" t="s">
        <v>121</v>
      </c>
      <c r="C52" s="52" t="s">
        <v>74</v>
      </c>
      <c r="D52" s="52" t="s">
        <v>30</v>
      </c>
      <c r="E52" s="52" t="s">
        <v>30</v>
      </c>
      <c r="F52" s="52" t="s">
        <v>38</v>
      </c>
      <c r="G52" s="53">
        <v>201606</v>
      </c>
      <c r="H52" s="53">
        <v>2016</v>
      </c>
      <c r="I52" s="52" t="s">
        <v>76</v>
      </c>
      <c r="J52" s="52" t="s">
        <v>40</v>
      </c>
      <c r="K52" s="52" t="s">
        <v>104</v>
      </c>
      <c r="L52" s="52" t="s">
        <v>105</v>
      </c>
      <c r="M52" s="54">
        <v>210.6</v>
      </c>
    </row>
    <row r="53" spans="1:13" ht="15.75">
      <c r="A53" s="52" t="s">
        <v>31</v>
      </c>
      <c r="B53" s="52" t="s">
        <v>122</v>
      </c>
      <c r="C53" s="52" t="s">
        <v>74</v>
      </c>
      <c r="D53" s="52" t="s">
        <v>30</v>
      </c>
      <c r="E53" s="52" t="s">
        <v>30</v>
      </c>
      <c r="F53" s="52" t="s">
        <v>123</v>
      </c>
      <c r="G53" s="53">
        <v>201603</v>
      </c>
      <c r="H53" s="53">
        <v>2016</v>
      </c>
      <c r="I53" s="52" t="s">
        <v>76</v>
      </c>
      <c r="J53" s="52" t="s">
        <v>33</v>
      </c>
      <c r="K53" s="52" t="s">
        <v>124</v>
      </c>
      <c r="L53" s="52" t="s">
        <v>125</v>
      </c>
      <c r="M53" s="54">
        <v>9751.2000000000007</v>
      </c>
    </row>
    <row r="54" spans="1:13" ht="15.75">
      <c r="A54" s="52" t="s">
        <v>31</v>
      </c>
      <c r="B54" s="52" t="s">
        <v>122</v>
      </c>
      <c r="C54" s="52" t="s">
        <v>74</v>
      </c>
      <c r="D54" s="52" t="s">
        <v>30</v>
      </c>
      <c r="E54" s="52" t="s">
        <v>30</v>
      </c>
      <c r="F54" s="52" t="s">
        <v>123</v>
      </c>
      <c r="G54" s="53">
        <v>201603</v>
      </c>
      <c r="H54" s="53">
        <v>2016</v>
      </c>
      <c r="I54" s="52" t="s">
        <v>76</v>
      </c>
      <c r="J54" s="52" t="s">
        <v>33</v>
      </c>
      <c r="K54" s="52" t="s">
        <v>126</v>
      </c>
      <c r="L54" s="52" t="s">
        <v>127</v>
      </c>
      <c r="M54" s="54">
        <v>754.8</v>
      </c>
    </row>
    <row r="55" spans="1:13" ht="15.75">
      <c r="A55" s="52" t="s">
        <v>31</v>
      </c>
      <c r="B55" s="52" t="s">
        <v>122</v>
      </c>
      <c r="C55" s="52" t="s">
        <v>74</v>
      </c>
      <c r="D55" s="52" t="s">
        <v>30</v>
      </c>
      <c r="E55" s="52" t="s">
        <v>30</v>
      </c>
      <c r="F55" s="52" t="s">
        <v>32</v>
      </c>
      <c r="G55" s="53">
        <v>201510</v>
      </c>
      <c r="H55" s="53">
        <v>2016</v>
      </c>
      <c r="I55" s="52" t="s">
        <v>76</v>
      </c>
      <c r="J55" s="52" t="s">
        <v>33</v>
      </c>
      <c r="K55" s="52" t="s">
        <v>128</v>
      </c>
      <c r="L55" s="52" t="s">
        <v>129</v>
      </c>
      <c r="M55" s="54">
        <v>1320.9</v>
      </c>
    </row>
    <row r="56" spans="1:13" ht="15.75">
      <c r="A56" s="52" t="s">
        <v>31</v>
      </c>
      <c r="B56" s="52" t="s">
        <v>122</v>
      </c>
      <c r="C56" s="52" t="s">
        <v>74</v>
      </c>
      <c r="D56" s="52" t="s">
        <v>30</v>
      </c>
      <c r="E56" s="52" t="s">
        <v>30</v>
      </c>
      <c r="F56" s="52" t="s">
        <v>32</v>
      </c>
      <c r="G56" s="53">
        <v>201511</v>
      </c>
      <c r="H56" s="53">
        <v>2016</v>
      </c>
      <c r="I56" s="52" t="s">
        <v>76</v>
      </c>
      <c r="J56" s="52" t="s">
        <v>33</v>
      </c>
      <c r="K56" s="52" t="s">
        <v>130</v>
      </c>
      <c r="L56" s="52" t="s">
        <v>131</v>
      </c>
      <c r="M56" s="54">
        <v>1096.5</v>
      </c>
    </row>
    <row r="57" spans="1:13" ht="15.75">
      <c r="A57" s="52" t="s">
        <v>31</v>
      </c>
      <c r="B57" s="52" t="s">
        <v>122</v>
      </c>
      <c r="C57" s="52" t="s">
        <v>74</v>
      </c>
      <c r="D57" s="52" t="s">
        <v>30</v>
      </c>
      <c r="E57" s="52" t="s">
        <v>30</v>
      </c>
      <c r="F57" s="52" t="s">
        <v>32</v>
      </c>
      <c r="G57" s="53">
        <v>201511</v>
      </c>
      <c r="H57" s="53">
        <v>2016</v>
      </c>
      <c r="I57" s="52" t="s">
        <v>76</v>
      </c>
      <c r="J57" s="52" t="s">
        <v>46</v>
      </c>
      <c r="K57" s="52" t="s">
        <v>132</v>
      </c>
      <c r="L57" s="52" t="s">
        <v>133</v>
      </c>
      <c r="M57" s="54">
        <v>11262.5</v>
      </c>
    </row>
    <row r="58" spans="1:13" ht="15.75">
      <c r="A58" s="52" t="s">
        <v>31</v>
      </c>
      <c r="B58" s="52" t="s">
        <v>122</v>
      </c>
      <c r="C58" s="52" t="s">
        <v>74</v>
      </c>
      <c r="D58" s="52" t="s">
        <v>30</v>
      </c>
      <c r="E58" s="52" t="s">
        <v>30</v>
      </c>
      <c r="F58" s="52" t="s">
        <v>32</v>
      </c>
      <c r="G58" s="53">
        <v>201512</v>
      </c>
      <c r="H58" s="53">
        <v>2016</v>
      </c>
      <c r="I58" s="52" t="s">
        <v>76</v>
      </c>
      <c r="J58" s="52" t="s">
        <v>33</v>
      </c>
      <c r="K58" s="52" t="s">
        <v>134</v>
      </c>
      <c r="L58" s="52" t="s">
        <v>135</v>
      </c>
      <c r="M58" s="54">
        <v>188.7</v>
      </c>
    </row>
    <row r="59" spans="1:13" ht="15.75">
      <c r="A59" s="52" t="s">
        <v>31</v>
      </c>
      <c r="B59" s="52" t="s">
        <v>122</v>
      </c>
      <c r="C59" s="52" t="s">
        <v>74</v>
      </c>
      <c r="D59" s="52" t="s">
        <v>30</v>
      </c>
      <c r="E59" s="52" t="s">
        <v>30</v>
      </c>
      <c r="F59" s="52" t="s">
        <v>32</v>
      </c>
      <c r="G59" s="53">
        <v>201512</v>
      </c>
      <c r="H59" s="53">
        <v>2016</v>
      </c>
      <c r="I59" s="52" t="s">
        <v>76</v>
      </c>
      <c r="J59" s="52" t="s">
        <v>45</v>
      </c>
      <c r="K59" s="52" t="s">
        <v>136</v>
      </c>
      <c r="L59" s="52" t="s">
        <v>137</v>
      </c>
      <c r="M59" s="54">
        <v>10947</v>
      </c>
    </row>
    <row r="60" spans="1:13" ht="15.75">
      <c r="A60" s="52" t="s">
        <v>31</v>
      </c>
      <c r="B60" s="52" t="s">
        <v>122</v>
      </c>
      <c r="C60" s="52" t="s">
        <v>74</v>
      </c>
      <c r="D60" s="52" t="s">
        <v>30</v>
      </c>
      <c r="E60" s="52" t="s">
        <v>30</v>
      </c>
      <c r="F60" s="52" t="s">
        <v>32</v>
      </c>
      <c r="G60" s="53">
        <v>201601</v>
      </c>
      <c r="H60" s="53">
        <v>2016</v>
      </c>
      <c r="I60" s="52" t="s">
        <v>76</v>
      </c>
      <c r="J60" s="52" t="s">
        <v>33</v>
      </c>
      <c r="K60" s="52" t="s">
        <v>138</v>
      </c>
      <c r="L60" s="52" t="s">
        <v>135</v>
      </c>
      <c r="M60" s="54">
        <v>795.6</v>
      </c>
    </row>
    <row r="61" spans="1:13" ht="15.75">
      <c r="A61" s="52" t="s">
        <v>31</v>
      </c>
      <c r="B61" s="52" t="s">
        <v>122</v>
      </c>
      <c r="C61" s="52" t="s">
        <v>74</v>
      </c>
      <c r="D61" s="52" t="s">
        <v>30</v>
      </c>
      <c r="E61" s="52" t="s">
        <v>30</v>
      </c>
      <c r="F61" s="52" t="s">
        <v>32</v>
      </c>
      <c r="G61" s="53">
        <v>201601</v>
      </c>
      <c r="H61" s="53">
        <v>2016</v>
      </c>
      <c r="I61" s="52" t="s">
        <v>76</v>
      </c>
      <c r="J61" s="52" t="s">
        <v>33</v>
      </c>
      <c r="K61" s="52" t="s">
        <v>134</v>
      </c>
      <c r="L61" s="52" t="s">
        <v>135</v>
      </c>
      <c r="M61" s="54">
        <v>-188.7</v>
      </c>
    </row>
    <row r="62" spans="1:13" ht="15.75">
      <c r="A62" s="52" t="s">
        <v>31</v>
      </c>
      <c r="B62" s="52" t="s">
        <v>122</v>
      </c>
      <c r="C62" s="52" t="s">
        <v>74</v>
      </c>
      <c r="D62" s="52" t="s">
        <v>30</v>
      </c>
      <c r="E62" s="52" t="s">
        <v>30</v>
      </c>
      <c r="F62" s="52" t="s">
        <v>32</v>
      </c>
      <c r="G62" s="53">
        <v>201602</v>
      </c>
      <c r="H62" s="53">
        <v>2016</v>
      </c>
      <c r="I62" s="52" t="s">
        <v>76</v>
      </c>
      <c r="J62" s="52" t="s">
        <v>33</v>
      </c>
      <c r="K62" s="52" t="s">
        <v>139</v>
      </c>
      <c r="L62" s="52" t="s">
        <v>140</v>
      </c>
      <c r="M62" s="54">
        <v>1193.4000000000001</v>
      </c>
    </row>
    <row r="63" spans="1:13" ht="15.75">
      <c r="A63" s="52" t="s">
        <v>31</v>
      </c>
      <c r="B63" s="52" t="s">
        <v>122</v>
      </c>
      <c r="C63" s="52" t="s">
        <v>74</v>
      </c>
      <c r="D63" s="52" t="s">
        <v>30</v>
      </c>
      <c r="E63" s="52" t="s">
        <v>30</v>
      </c>
      <c r="F63" s="52" t="s">
        <v>32</v>
      </c>
      <c r="G63" s="53">
        <v>201603</v>
      </c>
      <c r="H63" s="53">
        <v>2016</v>
      </c>
      <c r="I63" s="52" t="s">
        <v>76</v>
      </c>
      <c r="J63" s="52" t="s">
        <v>33</v>
      </c>
      <c r="K63" s="52" t="s">
        <v>141</v>
      </c>
      <c r="L63" s="52" t="s">
        <v>142</v>
      </c>
      <c r="M63" s="54">
        <v>387.6</v>
      </c>
    </row>
    <row r="64" spans="1:13" ht="15.75">
      <c r="A64" s="52" t="s">
        <v>31</v>
      </c>
      <c r="B64" s="52" t="s">
        <v>122</v>
      </c>
      <c r="C64" s="52" t="s">
        <v>74</v>
      </c>
      <c r="D64" s="52" t="s">
        <v>30</v>
      </c>
      <c r="E64" s="52" t="s">
        <v>30</v>
      </c>
      <c r="F64" s="52" t="s">
        <v>32</v>
      </c>
      <c r="G64" s="53">
        <v>201604</v>
      </c>
      <c r="H64" s="53">
        <v>2016</v>
      </c>
      <c r="I64" s="52" t="s">
        <v>76</v>
      </c>
      <c r="J64" s="52" t="s">
        <v>33</v>
      </c>
      <c r="K64" s="52" t="s">
        <v>143</v>
      </c>
      <c r="L64" s="52" t="s">
        <v>144</v>
      </c>
      <c r="M64" s="54">
        <v>869.55</v>
      </c>
    </row>
    <row r="65" spans="1:13" ht="15.75">
      <c r="A65" s="52" t="s">
        <v>31</v>
      </c>
      <c r="B65" s="52" t="s">
        <v>122</v>
      </c>
      <c r="C65" s="52" t="s">
        <v>74</v>
      </c>
      <c r="D65" s="52" t="s">
        <v>30</v>
      </c>
      <c r="E65" s="52" t="s">
        <v>30</v>
      </c>
      <c r="F65" s="52" t="s">
        <v>32</v>
      </c>
      <c r="G65" s="53">
        <v>201604</v>
      </c>
      <c r="H65" s="53">
        <v>2016</v>
      </c>
      <c r="I65" s="52" t="s">
        <v>76</v>
      </c>
      <c r="J65" s="52" t="s">
        <v>45</v>
      </c>
      <c r="K65" s="52" t="s">
        <v>145</v>
      </c>
      <c r="L65" s="52" t="s">
        <v>146</v>
      </c>
      <c r="M65" s="54">
        <v>1803</v>
      </c>
    </row>
    <row r="66" spans="1:13" ht="15.75">
      <c r="A66" s="52" t="s">
        <v>31</v>
      </c>
      <c r="B66" s="52" t="s">
        <v>122</v>
      </c>
      <c r="C66" s="52" t="s">
        <v>74</v>
      </c>
      <c r="D66" s="52" t="s">
        <v>30</v>
      </c>
      <c r="E66" s="52" t="s">
        <v>30</v>
      </c>
      <c r="F66" s="52" t="s">
        <v>32</v>
      </c>
      <c r="G66" s="53">
        <v>201606</v>
      </c>
      <c r="H66" s="53">
        <v>2016</v>
      </c>
      <c r="I66" s="52" t="s">
        <v>76</v>
      </c>
      <c r="J66" s="52" t="s">
        <v>46</v>
      </c>
      <c r="K66" s="52" t="s">
        <v>147</v>
      </c>
      <c r="L66" s="52" t="s">
        <v>148</v>
      </c>
      <c r="M66" s="54">
        <v>14237.5</v>
      </c>
    </row>
    <row r="67" spans="1:13" ht="15.75">
      <c r="A67" s="52" t="s">
        <v>31</v>
      </c>
      <c r="B67" s="52" t="s">
        <v>122</v>
      </c>
      <c r="C67" s="52" t="s">
        <v>74</v>
      </c>
      <c r="D67" s="52" t="s">
        <v>30</v>
      </c>
      <c r="E67" s="52" t="s">
        <v>30</v>
      </c>
      <c r="F67" s="52" t="s">
        <v>32</v>
      </c>
      <c r="G67" s="53">
        <v>201607</v>
      </c>
      <c r="H67" s="53">
        <v>2016</v>
      </c>
      <c r="I67" s="52" t="s">
        <v>76</v>
      </c>
      <c r="J67" s="52" t="s">
        <v>33</v>
      </c>
      <c r="K67" s="52" t="s">
        <v>149</v>
      </c>
      <c r="L67" s="52" t="s">
        <v>150</v>
      </c>
      <c r="M67" s="54">
        <v>4470.87</v>
      </c>
    </row>
    <row r="68" spans="1:13" ht="15.75">
      <c r="A68" s="52" t="s">
        <v>31</v>
      </c>
      <c r="B68" s="52" t="s">
        <v>122</v>
      </c>
      <c r="C68" s="52" t="s">
        <v>74</v>
      </c>
      <c r="D68" s="52" t="s">
        <v>30</v>
      </c>
      <c r="E68" s="52" t="s">
        <v>30</v>
      </c>
      <c r="F68" s="52" t="s">
        <v>32</v>
      </c>
      <c r="G68" s="53">
        <v>201607</v>
      </c>
      <c r="H68" s="53">
        <v>2016</v>
      </c>
      <c r="I68" s="52" t="s">
        <v>76</v>
      </c>
      <c r="J68" s="52" t="s">
        <v>45</v>
      </c>
      <c r="K68" s="52" t="s">
        <v>151</v>
      </c>
      <c r="L68" s="52" t="s">
        <v>99</v>
      </c>
      <c r="M68" s="54">
        <v>4247</v>
      </c>
    </row>
    <row r="69" spans="1:13" ht="15.75">
      <c r="A69" s="52" t="s">
        <v>31</v>
      </c>
      <c r="B69" s="52" t="s">
        <v>122</v>
      </c>
      <c r="C69" s="52" t="s">
        <v>74</v>
      </c>
      <c r="D69" s="52" t="s">
        <v>30</v>
      </c>
      <c r="E69" s="52" t="s">
        <v>30</v>
      </c>
      <c r="F69" s="52" t="s">
        <v>32</v>
      </c>
      <c r="G69" s="53">
        <v>201607</v>
      </c>
      <c r="H69" s="53">
        <v>2016</v>
      </c>
      <c r="I69" s="52" t="s">
        <v>76</v>
      </c>
      <c r="J69" s="52" t="s">
        <v>46</v>
      </c>
      <c r="K69" s="52" t="s">
        <v>152</v>
      </c>
      <c r="L69" s="52" t="s">
        <v>153</v>
      </c>
      <c r="M69" s="54">
        <v>4558.26</v>
      </c>
    </row>
    <row r="70" spans="1:13" ht="15.75">
      <c r="A70" s="52" t="s">
        <v>31</v>
      </c>
      <c r="B70" s="52" t="s">
        <v>122</v>
      </c>
      <c r="C70" s="52" t="s">
        <v>74</v>
      </c>
      <c r="D70" s="52" t="s">
        <v>30</v>
      </c>
      <c r="E70" s="52" t="s">
        <v>30</v>
      </c>
      <c r="F70" s="52" t="s">
        <v>32</v>
      </c>
      <c r="G70" s="53">
        <v>201609</v>
      </c>
      <c r="H70" s="53">
        <v>2016</v>
      </c>
      <c r="I70" s="52" t="s">
        <v>76</v>
      </c>
      <c r="J70" s="52" t="s">
        <v>33</v>
      </c>
      <c r="K70" s="52" t="s">
        <v>154</v>
      </c>
      <c r="L70" s="52" t="s">
        <v>155</v>
      </c>
      <c r="M70" s="54">
        <v>2170.0500000000002</v>
      </c>
    </row>
    <row r="71" spans="1:13" ht="15.75">
      <c r="A71" s="52" t="s">
        <v>31</v>
      </c>
      <c r="B71" s="52" t="s">
        <v>156</v>
      </c>
      <c r="C71" s="52" t="s">
        <v>74</v>
      </c>
      <c r="D71" s="52" t="s">
        <v>30</v>
      </c>
      <c r="E71" s="52" t="s">
        <v>30</v>
      </c>
      <c r="F71" s="52" t="s">
        <v>47</v>
      </c>
      <c r="G71" s="53">
        <v>201601</v>
      </c>
      <c r="H71" s="53">
        <v>2016</v>
      </c>
      <c r="I71" s="52" t="s">
        <v>76</v>
      </c>
      <c r="J71" s="52" t="s">
        <v>48</v>
      </c>
      <c r="K71" s="52" t="s">
        <v>157</v>
      </c>
      <c r="L71" s="52" t="s">
        <v>158</v>
      </c>
      <c r="M71" s="54">
        <v>17986.5</v>
      </c>
    </row>
    <row r="72" spans="1:13" ht="15.75">
      <c r="A72" s="52" t="s">
        <v>31</v>
      </c>
      <c r="B72" s="52" t="s">
        <v>156</v>
      </c>
      <c r="C72" s="52" t="s">
        <v>74</v>
      </c>
      <c r="D72" s="52" t="s">
        <v>30</v>
      </c>
      <c r="E72" s="52" t="s">
        <v>30</v>
      </c>
      <c r="F72" s="52" t="s">
        <v>47</v>
      </c>
      <c r="G72" s="53">
        <v>201601</v>
      </c>
      <c r="H72" s="53">
        <v>2016</v>
      </c>
      <c r="I72" s="52" t="s">
        <v>76</v>
      </c>
      <c r="J72" s="52" t="s">
        <v>60</v>
      </c>
      <c r="K72" s="52" t="s">
        <v>159</v>
      </c>
      <c r="L72" s="52" t="s">
        <v>160</v>
      </c>
      <c r="M72" s="54">
        <v>8134.5</v>
      </c>
    </row>
    <row r="73" spans="1:13" ht="15.75">
      <c r="A73" s="52" t="s">
        <v>31</v>
      </c>
      <c r="B73" s="52" t="s">
        <v>156</v>
      </c>
      <c r="C73" s="52" t="s">
        <v>74</v>
      </c>
      <c r="D73" s="52" t="s">
        <v>30</v>
      </c>
      <c r="E73" s="52" t="s">
        <v>30</v>
      </c>
      <c r="F73" s="52" t="s">
        <v>47</v>
      </c>
      <c r="G73" s="53">
        <v>201603</v>
      </c>
      <c r="H73" s="53">
        <v>2016</v>
      </c>
      <c r="I73" s="52" t="s">
        <v>76</v>
      </c>
      <c r="J73" s="52" t="s">
        <v>48</v>
      </c>
      <c r="K73" s="52" t="s">
        <v>161</v>
      </c>
      <c r="L73" s="52" t="s">
        <v>162</v>
      </c>
      <c r="M73" s="54">
        <v>17230.5</v>
      </c>
    </row>
    <row r="74" spans="1:13" ht="15.75">
      <c r="A74" s="52" t="s">
        <v>31</v>
      </c>
      <c r="B74" s="52" t="s">
        <v>156</v>
      </c>
      <c r="C74" s="52" t="s">
        <v>74</v>
      </c>
      <c r="D74" s="52" t="s">
        <v>30</v>
      </c>
      <c r="E74" s="52" t="s">
        <v>30</v>
      </c>
      <c r="F74" s="52" t="s">
        <v>47</v>
      </c>
      <c r="G74" s="53">
        <v>201603</v>
      </c>
      <c r="H74" s="53">
        <v>2016</v>
      </c>
      <c r="I74" s="52" t="s">
        <v>76</v>
      </c>
      <c r="J74" s="52" t="s">
        <v>60</v>
      </c>
      <c r="K74" s="52" t="s">
        <v>163</v>
      </c>
      <c r="L74" s="52" t="s">
        <v>164</v>
      </c>
      <c r="M74" s="54">
        <v>7647.75</v>
      </c>
    </row>
    <row r="75" spans="1:13" ht="15.75">
      <c r="A75" s="52" t="s">
        <v>31</v>
      </c>
      <c r="B75" s="52" t="s">
        <v>156</v>
      </c>
      <c r="C75" s="52" t="s">
        <v>74</v>
      </c>
      <c r="D75" s="52" t="s">
        <v>30</v>
      </c>
      <c r="E75" s="52" t="s">
        <v>30</v>
      </c>
      <c r="F75" s="52" t="s">
        <v>47</v>
      </c>
      <c r="G75" s="53">
        <v>201608</v>
      </c>
      <c r="H75" s="53">
        <v>2016</v>
      </c>
      <c r="I75" s="52" t="s">
        <v>76</v>
      </c>
      <c r="J75" s="52" t="s">
        <v>48</v>
      </c>
      <c r="K75" s="52" t="s">
        <v>165</v>
      </c>
      <c r="L75" s="52" t="s">
        <v>99</v>
      </c>
      <c r="M75" s="54">
        <v>46100.5</v>
      </c>
    </row>
    <row r="76" spans="1:13" ht="15.75">
      <c r="A76" s="52" t="s">
        <v>31</v>
      </c>
      <c r="B76" s="52" t="s">
        <v>156</v>
      </c>
      <c r="C76" s="52" t="s">
        <v>74</v>
      </c>
      <c r="D76" s="52" t="s">
        <v>30</v>
      </c>
      <c r="E76" s="52" t="s">
        <v>30</v>
      </c>
      <c r="F76" s="52" t="s">
        <v>47</v>
      </c>
      <c r="G76" s="53">
        <v>201608</v>
      </c>
      <c r="H76" s="53">
        <v>2016</v>
      </c>
      <c r="I76" s="52" t="s">
        <v>76</v>
      </c>
      <c r="J76" s="52" t="s">
        <v>60</v>
      </c>
      <c r="K76" s="52" t="s">
        <v>166</v>
      </c>
      <c r="L76" s="52" t="s">
        <v>99</v>
      </c>
      <c r="M76" s="54">
        <v>27187.06</v>
      </c>
    </row>
    <row r="77" spans="1:13" ht="15.75">
      <c r="A77" s="52" t="s">
        <v>31</v>
      </c>
      <c r="B77" s="52" t="s">
        <v>167</v>
      </c>
      <c r="C77" s="52" t="s">
        <v>74</v>
      </c>
      <c r="D77" s="52" t="s">
        <v>30</v>
      </c>
      <c r="E77" s="52" t="s">
        <v>30</v>
      </c>
      <c r="F77" s="52" t="s">
        <v>44</v>
      </c>
      <c r="G77" s="53">
        <v>201512</v>
      </c>
      <c r="H77" s="53">
        <v>2016</v>
      </c>
      <c r="I77" s="52" t="s">
        <v>76</v>
      </c>
      <c r="J77" s="52" t="s">
        <v>168</v>
      </c>
      <c r="K77" s="52" t="s">
        <v>169</v>
      </c>
      <c r="L77" s="52" t="s">
        <v>82</v>
      </c>
      <c r="M77" s="54">
        <v>106662.94</v>
      </c>
    </row>
    <row r="78" spans="1:13" ht="15.75">
      <c r="A78" s="52" t="s">
        <v>31</v>
      </c>
      <c r="B78" s="52" t="s">
        <v>167</v>
      </c>
      <c r="C78" s="52" t="s">
        <v>74</v>
      </c>
      <c r="D78" s="52" t="s">
        <v>30</v>
      </c>
      <c r="E78" s="52" t="s">
        <v>30</v>
      </c>
      <c r="F78" s="52" t="s">
        <v>44</v>
      </c>
      <c r="G78" s="53">
        <v>201603</v>
      </c>
      <c r="H78" s="53">
        <v>2016</v>
      </c>
      <c r="I78" s="52" t="s">
        <v>76</v>
      </c>
      <c r="J78" s="52" t="s">
        <v>168</v>
      </c>
      <c r="K78" s="52" t="s">
        <v>170</v>
      </c>
      <c r="L78" s="52" t="s">
        <v>171</v>
      </c>
      <c r="M78" s="54">
        <v>18338.88</v>
      </c>
    </row>
    <row r="79" spans="1:13" ht="15.75">
      <c r="A79" s="52" t="s">
        <v>31</v>
      </c>
      <c r="B79" s="52" t="s">
        <v>167</v>
      </c>
      <c r="C79" s="52" t="s">
        <v>74</v>
      </c>
      <c r="D79" s="52" t="s">
        <v>30</v>
      </c>
      <c r="E79" s="52" t="s">
        <v>30</v>
      </c>
      <c r="F79" s="52" t="s">
        <v>44</v>
      </c>
      <c r="G79" s="53">
        <v>201605</v>
      </c>
      <c r="H79" s="53">
        <v>2016</v>
      </c>
      <c r="I79" s="52" t="s">
        <v>76</v>
      </c>
      <c r="J79" s="52" t="s">
        <v>168</v>
      </c>
      <c r="K79" s="52" t="s">
        <v>172</v>
      </c>
      <c r="L79" s="52" t="s">
        <v>173</v>
      </c>
      <c r="M79" s="54">
        <v>1295.77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F.6</vt:lpstr>
      <vt:lpstr>Pivot</vt:lpstr>
      <vt:lpstr>2015.2016 Rate Case Expenses</vt:lpstr>
      <vt:lpstr>F.6!Print_Area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Brannon C Taylor</cp:lastModifiedBy>
  <cp:lastPrinted>2017-07-19T11:21:28Z</cp:lastPrinted>
  <dcterms:created xsi:type="dcterms:W3CDTF">2015-09-10T20:11:33Z</dcterms:created>
  <dcterms:modified xsi:type="dcterms:W3CDTF">2017-09-15T13:06:23Z</dcterms:modified>
</cp:coreProperties>
</file>