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Set 2 Attachments\"/>
    </mc:Choice>
  </mc:AlternateContent>
  <bookViews>
    <workbookView xWindow="0" yWindow="0" windowWidth="28800" windowHeight="12435"/>
  </bookViews>
  <sheets>
    <sheet name="FY 2015" sheetId="1" r:id="rId1"/>
    <sheet name="FY 2016" sheetId="7" r:id="rId2"/>
    <sheet name="FY 2017" sheetId="8" r:id="rId3"/>
    <sheet name="6225C2F8314A4C43BA387B51D45840A" sheetId="5" state="hidden" r:id="rId4"/>
    <sheet name="3FB43041CF5543368D4FAE54598DE08" sheetId="6" state="hidden" r:id="rId5"/>
  </sheets>
  <definedNames>
    <definedName name="csDesignMode">1</definedName>
    <definedName name="EssAliasTable" localSheetId="0">"Default"</definedName>
    <definedName name="EssAliasTable" localSheetId="1">"Default"</definedName>
    <definedName name="EssAliasTable" localSheetId="2">"Default"</definedName>
    <definedName name="EssfHasNonUnique" localSheetId="0">FALSE</definedName>
    <definedName name="EssfHasNonUnique" localSheetId="1">FALSE</definedName>
    <definedName name="EssfHasNonUnique" localSheetId="2">FALSE</definedName>
    <definedName name="EssLatest" localSheetId="0">"Oct"</definedName>
    <definedName name="EssLatest" localSheetId="1">"Oct"</definedName>
    <definedName name="EssLatest" localSheetId="2">"Oct"</definedName>
    <definedName name="EssOptions" localSheetId="0">"A1100000000131000011001100020_01001 00"</definedName>
    <definedName name="EssOptions" localSheetId="1">"A1100000000131000011001100020_01001 00"</definedName>
    <definedName name="EssOptions" localSheetId="2">"A1100000000131000011001100020_01001 00"</definedName>
    <definedName name="EssSamplingValue" localSheetId="0">100</definedName>
    <definedName name="EssSamplingValue" localSheetId="1">100</definedName>
    <definedName name="EssSamplingValue" localSheetId="2">100</definedName>
    <definedName name="_xlnm.Print_Area" localSheetId="0">'FY 2015'!$A$1:$AN$26</definedName>
    <definedName name="_xlnm.Print_Area" localSheetId="1">'FY 2016'!$A$1:$AN$26</definedName>
    <definedName name="_xlnm.Print_Area" localSheetId="2">'FY 2017'!$A$1:$AN$26</definedName>
    <definedName name="_xlnm.Print_Titles" localSheetId="0">'FY 2015'!$A:$A</definedName>
    <definedName name="_xlnm.Print_Titles" localSheetId="1">'FY 2016'!$A:$A</definedName>
    <definedName name="_xlnm.Print_Titles" localSheetId="2">'FY 2017'!$A:$A</definedName>
    <definedName name="Z_14857E25_16AA_4843_B97C_FD1AB5E06ADA_.wvu.PrintArea" localSheetId="0" hidden="1">'FY 2015'!$A$1:$H$26</definedName>
    <definedName name="Z_14857E25_16AA_4843_B97C_FD1AB5E06ADA_.wvu.PrintArea" localSheetId="1" hidden="1">'FY 2016'!$A$1:$H$26</definedName>
    <definedName name="Z_14857E25_16AA_4843_B97C_FD1AB5E06ADA_.wvu.PrintArea" localSheetId="2" hidden="1">'FY 2017'!$A$1:$H$26</definedName>
    <definedName name="Z_3F65F2D2_0A53_4EEC_92A9_401FD290E083_.wvu.PrintArea" localSheetId="0" hidden="1">'FY 2015'!$A$1:$H$26</definedName>
    <definedName name="Z_3F65F2D2_0A53_4EEC_92A9_401FD290E083_.wvu.PrintArea" localSheetId="1" hidden="1">'FY 2016'!$A$1:$H$26</definedName>
    <definedName name="Z_3F65F2D2_0A53_4EEC_92A9_401FD290E083_.wvu.PrintArea" localSheetId="2" hidden="1">'FY 2017'!$A$1:$H$26</definedName>
    <definedName name="Z_5ACD204A_D843_44BB_893E_064191B5C0CB_.wvu.PrintArea" localSheetId="0" hidden="1">'FY 2015'!$A$1:$H$26</definedName>
    <definedName name="Z_5ACD204A_D843_44BB_893E_064191B5C0CB_.wvu.PrintArea" localSheetId="1" hidden="1">'FY 2016'!$A$1:$H$26</definedName>
    <definedName name="Z_5ACD204A_D843_44BB_893E_064191B5C0CB_.wvu.PrintArea" localSheetId="2" hidden="1">'FY 2017'!$A$1:$H$26</definedName>
    <definedName name="Z_95DBCEB6_597C_45CA_9B85_1AC2170D4E32_.wvu.PrintArea" localSheetId="0" hidden="1">'FY 2015'!$A$1:$H$26</definedName>
    <definedName name="Z_95DBCEB6_597C_45CA_9B85_1AC2170D4E32_.wvu.PrintArea" localSheetId="1" hidden="1">'FY 2016'!$A$1:$H$26</definedName>
    <definedName name="Z_95DBCEB6_597C_45CA_9B85_1AC2170D4E32_.wvu.PrintArea" localSheetId="2" hidden="1">'FY 2017'!$A$1:$H$26</definedName>
    <definedName name="Z_E3673DA7_1B12_410B_ACDE_D017347E3E84_.wvu.PrintArea" localSheetId="0" hidden="1">'FY 2015'!$A$1:$H$26</definedName>
    <definedName name="Z_E3673DA7_1B12_410B_ACDE_D017347E3E84_.wvu.PrintArea" localSheetId="1" hidden="1">'FY 2016'!$A$1:$H$26</definedName>
    <definedName name="Z_E3673DA7_1B12_410B_ACDE_D017347E3E84_.wvu.PrintArea" localSheetId="2" hidden="1">'FY 2017'!$A$1:$H$26</definedName>
  </definedNames>
  <calcPr calcId="152511"/>
</workbook>
</file>

<file path=xl/calcChain.xml><?xml version="1.0" encoding="utf-8"?>
<calcChain xmlns="http://schemas.openxmlformats.org/spreadsheetml/2006/main">
  <c r="AP26" i="8" l="1"/>
  <c r="AO26" i="8"/>
  <c r="AN26" i="8"/>
  <c r="AQ26" i="8" s="1"/>
  <c r="AK26" i="8"/>
  <c r="AH26" i="8"/>
  <c r="AE26" i="8"/>
  <c r="AB26" i="8"/>
  <c r="Y26" i="8"/>
  <c r="V26" i="8"/>
  <c r="S26" i="8"/>
  <c r="P26" i="8"/>
  <c r="M26" i="8"/>
  <c r="J26" i="8"/>
  <c r="G26" i="8"/>
  <c r="D26" i="8"/>
  <c r="AQ25" i="8"/>
  <c r="AP25" i="8"/>
  <c r="AO25" i="8"/>
  <c r="AP24" i="8"/>
  <c r="AL24" i="8"/>
  <c r="AO24" i="8" s="1"/>
  <c r="AI24" i="8"/>
  <c r="AK24" i="8" s="1"/>
  <c r="AF24" i="8"/>
  <c r="AH24" i="8" s="1"/>
  <c r="AC24" i="8"/>
  <c r="AE24" i="8" s="1"/>
  <c r="Z24" i="8"/>
  <c r="AB24" i="8" s="1"/>
  <c r="W24" i="8"/>
  <c r="Y24" i="8" s="1"/>
  <c r="T24" i="8"/>
  <c r="V24" i="8" s="1"/>
  <c r="Q24" i="8"/>
  <c r="S24" i="8" s="1"/>
  <c r="N24" i="8"/>
  <c r="P24" i="8" s="1"/>
  <c r="K24" i="8"/>
  <c r="M24" i="8" s="1"/>
  <c r="H24" i="8"/>
  <c r="J24" i="8" s="1"/>
  <c r="E24" i="8"/>
  <c r="G24" i="8" s="1"/>
  <c r="B24" i="8"/>
  <c r="D24" i="8" s="1"/>
  <c r="AP23" i="8"/>
  <c r="AO23" i="8"/>
  <c r="AN23" i="8"/>
  <c r="AQ23" i="8" s="1"/>
  <c r="AK23" i="8"/>
  <c r="AH23" i="8"/>
  <c r="AE23" i="8"/>
  <c r="AB23" i="8"/>
  <c r="Y23" i="8"/>
  <c r="V23" i="8"/>
  <c r="S23" i="8"/>
  <c r="P23" i="8"/>
  <c r="M23" i="8"/>
  <c r="J23" i="8"/>
  <c r="G23" i="8"/>
  <c r="D23" i="8"/>
  <c r="AP22" i="8"/>
  <c r="AO22" i="8"/>
  <c r="AN22" i="8"/>
  <c r="AQ22" i="8" s="1"/>
  <c r="AK22" i="8"/>
  <c r="AH22" i="8"/>
  <c r="AE22" i="8"/>
  <c r="AB22" i="8"/>
  <c r="Y22" i="8"/>
  <c r="V22" i="8"/>
  <c r="S22" i="8"/>
  <c r="P22" i="8"/>
  <c r="M22" i="8"/>
  <c r="J22" i="8"/>
  <c r="G22" i="8"/>
  <c r="D22" i="8"/>
  <c r="AP21" i="8"/>
  <c r="AO21" i="8"/>
  <c r="AN21" i="8"/>
  <c r="AQ21" i="8" s="1"/>
  <c r="AK21" i="8"/>
  <c r="AH21" i="8"/>
  <c r="AE21" i="8"/>
  <c r="AB21" i="8"/>
  <c r="Y21" i="8"/>
  <c r="V21" i="8"/>
  <c r="S21" i="8"/>
  <c r="P21" i="8"/>
  <c r="M21" i="8"/>
  <c r="J21" i="8"/>
  <c r="G21" i="8"/>
  <c r="D21" i="8"/>
  <c r="AP20" i="8"/>
  <c r="AO20" i="8"/>
  <c r="AN20" i="8"/>
  <c r="AQ20" i="8" s="1"/>
  <c r="AK20" i="8"/>
  <c r="AH20" i="8"/>
  <c r="AE20" i="8"/>
  <c r="AB20" i="8"/>
  <c r="Y20" i="8"/>
  <c r="V20" i="8"/>
  <c r="S20" i="8"/>
  <c r="P20" i="8"/>
  <c r="M20" i="8"/>
  <c r="J20" i="8"/>
  <c r="G20" i="8"/>
  <c r="D20" i="8"/>
  <c r="AP19" i="8"/>
  <c r="AO19" i="8"/>
  <c r="AN19" i="8"/>
  <c r="AQ19" i="8" s="1"/>
  <c r="AK19" i="8"/>
  <c r="AH19" i="8"/>
  <c r="AE19" i="8"/>
  <c r="AB19" i="8"/>
  <c r="Y19" i="8"/>
  <c r="V19" i="8"/>
  <c r="S19" i="8"/>
  <c r="P19" i="8"/>
  <c r="M19" i="8"/>
  <c r="J19" i="8"/>
  <c r="G19" i="8"/>
  <c r="D19" i="8"/>
  <c r="AP18" i="8"/>
  <c r="AO18" i="8"/>
  <c r="AN18" i="8"/>
  <c r="AQ18" i="8" s="1"/>
  <c r="AK18" i="8"/>
  <c r="AH18" i="8"/>
  <c r="AE18" i="8"/>
  <c r="AB18" i="8"/>
  <c r="Y18" i="8"/>
  <c r="V18" i="8"/>
  <c r="S18" i="8"/>
  <c r="P18" i="8"/>
  <c r="M18" i="8"/>
  <c r="J18" i="8"/>
  <c r="G18" i="8"/>
  <c r="D18" i="8"/>
  <c r="AP17" i="8"/>
  <c r="AO17" i="8"/>
  <c r="AN17" i="8"/>
  <c r="AQ17" i="8" s="1"/>
  <c r="AK17" i="8"/>
  <c r="AH17" i="8"/>
  <c r="AE17" i="8"/>
  <c r="AB17" i="8"/>
  <c r="Y17" i="8"/>
  <c r="V17" i="8"/>
  <c r="S17" i="8"/>
  <c r="P17" i="8"/>
  <c r="M17" i="8"/>
  <c r="J17" i="8"/>
  <c r="G17" i="8"/>
  <c r="D17" i="8"/>
  <c r="AP16" i="8"/>
  <c r="AO16" i="8"/>
  <c r="AN16" i="8"/>
  <c r="AQ16" i="8" s="1"/>
  <c r="AK16" i="8"/>
  <c r="AH16" i="8"/>
  <c r="AE16" i="8"/>
  <c r="AB16" i="8"/>
  <c r="Y16" i="8"/>
  <c r="V16" i="8"/>
  <c r="S16" i="8"/>
  <c r="P16" i="8"/>
  <c r="M16" i="8"/>
  <c r="J16" i="8"/>
  <c r="G16" i="8"/>
  <c r="D16" i="8"/>
  <c r="AP15" i="8"/>
  <c r="AO15" i="8"/>
  <c r="AN15" i="8"/>
  <c r="AQ15" i="8" s="1"/>
  <c r="AK15" i="8"/>
  <c r="AH15" i="8"/>
  <c r="AE15" i="8"/>
  <c r="AB15" i="8"/>
  <c r="Y15" i="8"/>
  <c r="V15" i="8"/>
  <c r="S15" i="8"/>
  <c r="P15" i="8"/>
  <c r="M15" i="8"/>
  <c r="J15" i="8"/>
  <c r="G15" i="8"/>
  <c r="D15" i="8"/>
  <c r="AP14" i="8"/>
  <c r="AO14" i="8"/>
  <c r="AN14" i="8"/>
  <c r="AQ14" i="8" s="1"/>
  <c r="AK14" i="8"/>
  <c r="AH14" i="8"/>
  <c r="AE14" i="8"/>
  <c r="AB14" i="8"/>
  <c r="Y14" i="8"/>
  <c r="V14" i="8"/>
  <c r="S14" i="8"/>
  <c r="P14" i="8"/>
  <c r="M14" i="8"/>
  <c r="J14" i="8"/>
  <c r="G14" i="8"/>
  <c r="D14" i="8"/>
  <c r="AQ13" i="8"/>
  <c r="AP13" i="8"/>
  <c r="AO13" i="8"/>
  <c r="AP12" i="8"/>
  <c r="AO12" i="8"/>
  <c r="AN12" i="8"/>
  <c r="AK12" i="8"/>
  <c r="AQ12" i="8" s="1"/>
  <c r="AH12" i="8"/>
  <c r="AE12" i="8"/>
  <c r="AB12" i="8"/>
  <c r="Y12" i="8"/>
  <c r="V12" i="8"/>
  <c r="S12" i="8"/>
  <c r="P12" i="8"/>
  <c r="M12" i="8"/>
  <c r="J12" i="8"/>
  <c r="G12" i="8"/>
  <c r="D12" i="8"/>
  <c r="AM10" i="8"/>
  <c r="AJ10" i="8"/>
  <c r="AG10" i="8"/>
  <c r="AD10" i="8"/>
  <c r="AA10" i="8"/>
  <c r="X10" i="8"/>
  <c r="U10" i="8"/>
  <c r="R10" i="8"/>
  <c r="O10" i="8"/>
  <c r="L10" i="8"/>
  <c r="I10" i="8"/>
  <c r="F10" i="8"/>
  <c r="C10" i="8"/>
  <c r="AN24" i="8" l="1"/>
  <c r="AQ24" i="8" s="1"/>
  <c r="AP26" i="7" l="1"/>
  <c r="AO26" i="7"/>
  <c r="AN26" i="7"/>
  <c r="AQ26" i="7" s="1"/>
  <c r="AK26" i="7"/>
  <c r="AH26" i="7"/>
  <c r="AE26" i="7"/>
  <c r="AB26" i="7"/>
  <c r="Y26" i="7"/>
  <c r="V26" i="7"/>
  <c r="S26" i="7"/>
  <c r="P26" i="7"/>
  <c r="M26" i="7"/>
  <c r="J26" i="7"/>
  <c r="G26" i="7"/>
  <c r="D26" i="7"/>
  <c r="AQ25" i="7"/>
  <c r="AP25" i="7"/>
  <c r="AO25" i="7"/>
  <c r="AP24" i="7"/>
  <c r="AL24" i="7"/>
  <c r="AO24" i="7" s="1"/>
  <c r="AI24" i="7"/>
  <c r="AK24" i="7" s="1"/>
  <c r="AF24" i="7"/>
  <c r="AH24" i="7" s="1"/>
  <c r="AC24" i="7"/>
  <c r="AE24" i="7" s="1"/>
  <c r="Z24" i="7"/>
  <c r="AB24" i="7" s="1"/>
  <c r="W24" i="7"/>
  <c r="Y24" i="7" s="1"/>
  <c r="T24" i="7"/>
  <c r="V24" i="7" s="1"/>
  <c r="Q24" i="7"/>
  <c r="S24" i="7" s="1"/>
  <c r="N24" i="7"/>
  <c r="P24" i="7" s="1"/>
  <c r="K24" i="7"/>
  <c r="M24" i="7" s="1"/>
  <c r="H24" i="7"/>
  <c r="J24" i="7" s="1"/>
  <c r="E24" i="7"/>
  <c r="G24" i="7" s="1"/>
  <c r="B24" i="7"/>
  <c r="D24" i="7" s="1"/>
  <c r="AP23" i="7"/>
  <c r="AO23" i="7"/>
  <c r="AN23" i="7"/>
  <c r="AQ23" i="7" s="1"/>
  <c r="AK23" i="7"/>
  <c r="AH23" i="7"/>
  <c r="AE23" i="7"/>
  <c r="AB23" i="7"/>
  <c r="Y23" i="7"/>
  <c r="V23" i="7"/>
  <c r="S23" i="7"/>
  <c r="P23" i="7"/>
  <c r="M23" i="7"/>
  <c r="J23" i="7"/>
  <c r="G23" i="7"/>
  <c r="D23" i="7"/>
  <c r="AP22" i="7"/>
  <c r="AO22" i="7"/>
  <c r="AN22" i="7"/>
  <c r="AQ22" i="7" s="1"/>
  <c r="AK22" i="7"/>
  <c r="AH22" i="7"/>
  <c r="AE22" i="7"/>
  <c r="AB22" i="7"/>
  <c r="Y22" i="7"/>
  <c r="V22" i="7"/>
  <c r="S22" i="7"/>
  <c r="P22" i="7"/>
  <c r="M22" i="7"/>
  <c r="J22" i="7"/>
  <c r="G22" i="7"/>
  <c r="D22" i="7"/>
  <c r="AP21" i="7"/>
  <c r="AO21" i="7"/>
  <c r="AN21" i="7"/>
  <c r="AQ21" i="7" s="1"/>
  <c r="AK21" i="7"/>
  <c r="AH21" i="7"/>
  <c r="AE21" i="7"/>
  <c r="AB21" i="7"/>
  <c r="Y21" i="7"/>
  <c r="V21" i="7"/>
  <c r="S21" i="7"/>
  <c r="P21" i="7"/>
  <c r="M21" i="7"/>
  <c r="J21" i="7"/>
  <c r="G21" i="7"/>
  <c r="D21" i="7"/>
  <c r="AP20" i="7"/>
  <c r="AO20" i="7"/>
  <c r="AN20" i="7"/>
  <c r="AQ20" i="7" s="1"/>
  <c r="AK20" i="7"/>
  <c r="AH20" i="7"/>
  <c r="AE20" i="7"/>
  <c r="AB20" i="7"/>
  <c r="Y20" i="7"/>
  <c r="V20" i="7"/>
  <c r="S20" i="7"/>
  <c r="P20" i="7"/>
  <c r="M20" i="7"/>
  <c r="J20" i="7"/>
  <c r="G20" i="7"/>
  <c r="D20" i="7"/>
  <c r="AP19" i="7"/>
  <c r="AO19" i="7"/>
  <c r="AN19" i="7"/>
  <c r="AQ19" i="7" s="1"/>
  <c r="AK19" i="7"/>
  <c r="AH19" i="7"/>
  <c r="AE19" i="7"/>
  <c r="AB19" i="7"/>
  <c r="Y19" i="7"/>
  <c r="V19" i="7"/>
  <c r="S19" i="7"/>
  <c r="P19" i="7"/>
  <c r="M19" i="7"/>
  <c r="J19" i="7"/>
  <c r="G19" i="7"/>
  <c r="D19" i="7"/>
  <c r="AP18" i="7"/>
  <c r="AO18" i="7"/>
  <c r="AN18" i="7"/>
  <c r="AQ18" i="7" s="1"/>
  <c r="AK18" i="7"/>
  <c r="AH18" i="7"/>
  <c r="AE18" i="7"/>
  <c r="AB18" i="7"/>
  <c r="Y18" i="7"/>
  <c r="V18" i="7"/>
  <c r="S18" i="7"/>
  <c r="P18" i="7"/>
  <c r="M18" i="7"/>
  <c r="J18" i="7"/>
  <c r="G18" i="7"/>
  <c r="D18" i="7"/>
  <c r="AP17" i="7"/>
  <c r="AO17" i="7"/>
  <c r="AN17" i="7"/>
  <c r="AQ17" i="7" s="1"/>
  <c r="AK17" i="7"/>
  <c r="AH17" i="7"/>
  <c r="AE17" i="7"/>
  <c r="AB17" i="7"/>
  <c r="Y17" i="7"/>
  <c r="V17" i="7"/>
  <c r="S17" i="7"/>
  <c r="P17" i="7"/>
  <c r="M17" i="7"/>
  <c r="J17" i="7"/>
  <c r="G17" i="7"/>
  <c r="D17" i="7"/>
  <c r="AP16" i="7"/>
  <c r="AO16" i="7"/>
  <c r="AN16" i="7"/>
  <c r="AQ16" i="7" s="1"/>
  <c r="AK16" i="7"/>
  <c r="AH16" i="7"/>
  <c r="AE16" i="7"/>
  <c r="AB16" i="7"/>
  <c r="Y16" i="7"/>
  <c r="V16" i="7"/>
  <c r="S16" i="7"/>
  <c r="P16" i="7"/>
  <c r="M16" i="7"/>
  <c r="J16" i="7"/>
  <c r="G16" i="7"/>
  <c r="D16" i="7"/>
  <c r="AP15" i="7"/>
  <c r="AO15" i="7"/>
  <c r="AN15" i="7"/>
  <c r="AQ15" i="7" s="1"/>
  <c r="AK15" i="7"/>
  <c r="AH15" i="7"/>
  <c r="AE15" i="7"/>
  <c r="AB15" i="7"/>
  <c r="Y15" i="7"/>
  <c r="V15" i="7"/>
  <c r="S15" i="7"/>
  <c r="P15" i="7"/>
  <c r="M15" i="7"/>
  <c r="J15" i="7"/>
  <c r="G15" i="7"/>
  <c r="D15" i="7"/>
  <c r="AP14" i="7"/>
  <c r="AO14" i="7"/>
  <c r="AN14" i="7"/>
  <c r="AQ14" i="7" s="1"/>
  <c r="AK14" i="7"/>
  <c r="AH14" i="7"/>
  <c r="AE14" i="7"/>
  <c r="AB14" i="7"/>
  <c r="Y14" i="7"/>
  <c r="V14" i="7"/>
  <c r="S14" i="7"/>
  <c r="P14" i="7"/>
  <c r="M14" i="7"/>
  <c r="J14" i="7"/>
  <c r="G14" i="7"/>
  <c r="D14" i="7"/>
  <c r="AQ13" i="7"/>
  <c r="AP13" i="7"/>
  <c r="AO13" i="7"/>
  <c r="AP12" i="7"/>
  <c r="AO12" i="7"/>
  <c r="AN12" i="7"/>
  <c r="AK12" i="7"/>
  <c r="AQ12" i="7" s="1"/>
  <c r="AH12" i="7"/>
  <c r="AE12" i="7"/>
  <c r="AB12" i="7"/>
  <c r="Y12" i="7"/>
  <c r="V12" i="7"/>
  <c r="S12" i="7"/>
  <c r="P12" i="7"/>
  <c r="M12" i="7"/>
  <c r="J12" i="7"/>
  <c r="G12" i="7"/>
  <c r="D12" i="7"/>
  <c r="AM10" i="7"/>
  <c r="AJ10" i="7"/>
  <c r="AG10" i="7"/>
  <c r="AD10" i="7"/>
  <c r="AA10" i="7"/>
  <c r="X10" i="7"/>
  <c r="U10" i="7"/>
  <c r="R10" i="7"/>
  <c r="O10" i="7"/>
  <c r="L10" i="7"/>
  <c r="I10" i="7"/>
  <c r="F10" i="7"/>
  <c r="C10" i="7"/>
  <c r="AN24" i="7" l="1"/>
  <c r="AQ24" i="7" s="1"/>
  <c r="C10" i="1" l="1"/>
  <c r="F10" i="1"/>
  <c r="I10" i="1"/>
  <c r="L10" i="1"/>
  <c r="O10" i="1"/>
  <c r="R10" i="1"/>
  <c r="U10" i="1"/>
  <c r="X10" i="1"/>
  <c r="AA10" i="1"/>
  <c r="AD10" i="1"/>
  <c r="AG10" i="1"/>
  <c r="AJ10" i="1"/>
  <c r="AM10" i="1"/>
  <c r="D12" i="1"/>
  <c r="G12" i="1"/>
  <c r="J12" i="1"/>
  <c r="M12" i="1"/>
  <c r="P12" i="1"/>
  <c r="S12" i="1"/>
  <c r="V12" i="1"/>
  <c r="Y12" i="1"/>
  <c r="AB12" i="1"/>
  <c r="AE12" i="1"/>
  <c r="AH12" i="1"/>
  <c r="AK12" i="1"/>
  <c r="AN12" i="1"/>
  <c r="AO12" i="1"/>
  <c r="AP12" i="1"/>
  <c r="AO13" i="1"/>
  <c r="AP13" i="1"/>
  <c r="AQ13" i="1"/>
  <c r="D14" i="1"/>
  <c r="G14" i="1"/>
  <c r="J14" i="1"/>
  <c r="M14" i="1"/>
  <c r="P14" i="1"/>
  <c r="S14" i="1"/>
  <c r="V14" i="1"/>
  <c r="Y14" i="1"/>
  <c r="AB14" i="1"/>
  <c r="AE14" i="1"/>
  <c r="AH14" i="1"/>
  <c r="AK14" i="1"/>
  <c r="AN14" i="1"/>
  <c r="AQ14" i="1" s="1"/>
  <c r="AO14" i="1"/>
  <c r="AP14" i="1"/>
  <c r="D15" i="1"/>
  <c r="G15" i="1"/>
  <c r="J15" i="1"/>
  <c r="M15" i="1"/>
  <c r="P15" i="1"/>
  <c r="S15" i="1"/>
  <c r="V15" i="1"/>
  <c r="Y15" i="1"/>
  <c r="AB15" i="1"/>
  <c r="AE15" i="1"/>
  <c r="AH15" i="1"/>
  <c r="AK15" i="1"/>
  <c r="AN15" i="1"/>
  <c r="AQ15" i="1" s="1"/>
  <c r="AO15" i="1"/>
  <c r="AP15" i="1"/>
  <c r="D16" i="1"/>
  <c r="G16" i="1"/>
  <c r="J16" i="1"/>
  <c r="M16" i="1"/>
  <c r="P16" i="1"/>
  <c r="S16" i="1"/>
  <c r="V16" i="1"/>
  <c r="Y16" i="1"/>
  <c r="AB16" i="1"/>
  <c r="AE16" i="1"/>
  <c r="AH16" i="1"/>
  <c r="AK16" i="1"/>
  <c r="AN16" i="1"/>
  <c r="AQ16" i="1" s="1"/>
  <c r="AO16" i="1"/>
  <c r="AP16" i="1"/>
  <c r="D17" i="1"/>
  <c r="G17" i="1"/>
  <c r="J17" i="1"/>
  <c r="M17" i="1"/>
  <c r="P17" i="1"/>
  <c r="S17" i="1"/>
  <c r="V17" i="1"/>
  <c r="Y17" i="1"/>
  <c r="AB17" i="1"/>
  <c r="AE17" i="1"/>
  <c r="AH17" i="1"/>
  <c r="AK17" i="1"/>
  <c r="AN17" i="1"/>
  <c r="AQ17" i="1" s="1"/>
  <c r="AO17" i="1"/>
  <c r="AP17" i="1"/>
  <c r="D18" i="1"/>
  <c r="G18" i="1"/>
  <c r="J18" i="1"/>
  <c r="M18" i="1"/>
  <c r="P18" i="1"/>
  <c r="S18" i="1"/>
  <c r="V18" i="1"/>
  <c r="Y18" i="1"/>
  <c r="AB18" i="1"/>
  <c r="AE18" i="1"/>
  <c r="AH18" i="1"/>
  <c r="AK18" i="1"/>
  <c r="AN18" i="1"/>
  <c r="AQ18" i="1" s="1"/>
  <c r="AO18" i="1"/>
  <c r="AP18" i="1"/>
  <c r="D19" i="1"/>
  <c r="G19" i="1"/>
  <c r="J19" i="1"/>
  <c r="M19" i="1"/>
  <c r="P19" i="1"/>
  <c r="S19" i="1"/>
  <c r="V19" i="1"/>
  <c r="Y19" i="1"/>
  <c r="AB19" i="1"/>
  <c r="AE19" i="1"/>
  <c r="AH19" i="1"/>
  <c r="AK19" i="1"/>
  <c r="AN19" i="1"/>
  <c r="AQ19" i="1" s="1"/>
  <c r="AO19" i="1"/>
  <c r="AP19" i="1"/>
  <c r="D20" i="1"/>
  <c r="G20" i="1"/>
  <c r="J20" i="1"/>
  <c r="M20" i="1"/>
  <c r="P20" i="1"/>
  <c r="S20" i="1"/>
  <c r="V20" i="1"/>
  <c r="Y20" i="1"/>
  <c r="AB20" i="1"/>
  <c r="AE20" i="1"/>
  <c r="AH20" i="1"/>
  <c r="AK20" i="1"/>
  <c r="AN20" i="1"/>
  <c r="AQ20" i="1" s="1"/>
  <c r="AO20" i="1"/>
  <c r="AP20" i="1"/>
  <c r="D21" i="1"/>
  <c r="G21" i="1"/>
  <c r="J21" i="1"/>
  <c r="M21" i="1"/>
  <c r="P21" i="1"/>
  <c r="S21" i="1"/>
  <c r="V21" i="1"/>
  <c r="Y21" i="1"/>
  <c r="AB21" i="1"/>
  <c r="AE21" i="1"/>
  <c r="AH21" i="1"/>
  <c r="AK21" i="1"/>
  <c r="AN21" i="1"/>
  <c r="AQ21" i="1" s="1"/>
  <c r="AO21" i="1"/>
  <c r="AP21" i="1"/>
  <c r="D22" i="1"/>
  <c r="G22" i="1"/>
  <c r="J22" i="1"/>
  <c r="M22" i="1"/>
  <c r="P22" i="1"/>
  <c r="S22" i="1"/>
  <c r="V22" i="1"/>
  <c r="Y22" i="1"/>
  <c r="AB22" i="1"/>
  <c r="AE22" i="1"/>
  <c r="AH22" i="1"/>
  <c r="AK22" i="1"/>
  <c r="AN22" i="1"/>
  <c r="AQ22" i="1" s="1"/>
  <c r="AO22" i="1"/>
  <c r="AP22" i="1"/>
  <c r="D23" i="1"/>
  <c r="G23" i="1"/>
  <c r="J23" i="1"/>
  <c r="M23" i="1"/>
  <c r="P23" i="1"/>
  <c r="S23" i="1"/>
  <c r="V23" i="1"/>
  <c r="Y23" i="1"/>
  <c r="AB23" i="1"/>
  <c r="AE23" i="1"/>
  <c r="AH23" i="1"/>
  <c r="AK23" i="1"/>
  <c r="AN23" i="1"/>
  <c r="AQ23" i="1" s="1"/>
  <c r="AO23" i="1"/>
  <c r="AP23" i="1"/>
  <c r="B24" i="1"/>
  <c r="D24" i="1" s="1"/>
  <c r="E24" i="1"/>
  <c r="G24" i="1" s="1"/>
  <c r="H24" i="1"/>
  <c r="J24" i="1" s="1"/>
  <c r="K24" i="1"/>
  <c r="M24" i="1" s="1"/>
  <c r="N24" i="1"/>
  <c r="P24" i="1" s="1"/>
  <c r="Q24" i="1"/>
  <c r="S24" i="1" s="1"/>
  <c r="T24" i="1"/>
  <c r="V24" i="1" s="1"/>
  <c r="W24" i="1"/>
  <c r="Y24" i="1" s="1"/>
  <c r="Z24" i="1"/>
  <c r="AB24" i="1" s="1"/>
  <c r="AC24" i="1"/>
  <c r="AE24" i="1" s="1"/>
  <c r="AF24" i="1"/>
  <c r="AH24" i="1" s="1"/>
  <c r="AI24" i="1"/>
  <c r="AK24" i="1" s="1"/>
  <c r="AL24" i="1"/>
  <c r="AN24" i="1" s="1"/>
  <c r="AP24" i="1"/>
  <c r="AO25" i="1"/>
  <c r="AP25" i="1"/>
  <c r="AQ25" i="1"/>
  <c r="D26" i="1"/>
  <c r="G26" i="1"/>
  <c r="J26" i="1"/>
  <c r="M26" i="1"/>
  <c r="P26" i="1"/>
  <c r="S26" i="1"/>
  <c r="V26" i="1"/>
  <c r="Y26" i="1"/>
  <c r="AB26" i="1"/>
  <c r="AE26" i="1"/>
  <c r="AH26" i="1"/>
  <c r="AK26" i="1"/>
  <c r="AN26" i="1"/>
  <c r="AO26" i="1"/>
  <c r="AP26" i="1"/>
  <c r="AQ26" i="1"/>
  <c r="AO24" i="1" l="1"/>
  <c r="AQ24" i="1"/>
  <c r="AQ12" i="1"/>
</calcChain>
</file>

<file path=xl/sharedStrings.xml><?xml version="1.0" encoding="utf-8"?>
<sst xmlns="http://schemas.openxmlformats.org/spreadsheetml/2006/main" count="174" uniqueCount="38">
  <si>
    <t>Equipment</t>
  </si>
  <si>
    <t>Information Technology</t>
  </si>
  <si>
    <t>Misc</t>
  </si>
  <si>
    <t>Overhead</t>
  </si>
  <si>
    <t>Pipeline Integrity Management</t>
  </si>
  <si>
    <t>Public Improvements</t>
  </si>
  <si>
    <t>Structures</t>
  </si>
  <si>
    <t>System Improvements</t>
  </si>
  <si>
    <t>System Integrity</t>
  </si>
  <si>
    <t>Vehicles</t>
  </si>
  <si>
    <t>Expenditure Organization</t>
  </si>
  <si>
    <t>Project Organization</t>
  </si>
  <si>
    <t>Total Year</t>
  </si>
  <si>
    <t>Activity Code</t>
  </si>
  <si>
    <t>Accounts</t>
  </si>
  <si>
    <t>Capital</t>
  </si>
  <si>
    <t>Growth</t>
  </si>
  <si>
    <t>NonGrowth</t>
  </si>
  <si>
    <t>October</t>
  </si>
  <si>
    <t>Atmos Energy-KY/Mid-States</t>
  </si>
  <si>
    <t>Kentucky Division - 009DIV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</si>
  <si>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</si>
  <si>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</si>
  <si>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</si>
  <si>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</si>
  <si>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</si>
  <si>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</si>
  <si>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</si>
  <si>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</si>
  <si>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</si>
  <si>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</si>
  <si>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</si>
  <si>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Fiscal 2015</t>
  </si>
  <si>
    <t>Budget 2015</t>
  </si>
  <si>
    <t>Fiscal 2016</t>
  </si>
  <si>
    <t>Budget 2016</t>
  </si>
  <si>
    <t>Fiscal 2017</t>
  </si>
  <si>
    <t>Budget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</si>
</sst>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pdated &quot;[$-409]mmm\ d\,\ yyyy\ &quot;@ &quot;h:mm\ AM/PM;@"/>
    <numFmt numFmtId="165" formatCode="&quot;?#,##0;[Red]\-&quot;&quot;?&quot;#,##0"/>
    <numFmt numFmtId="166" formatCode="_(* #,##0.0_);_(* \(#,##0.0\);_(* &quot;-&quot;_);_(@_)"/>
    <numFmt numFmtId="167" formatCode="###,000"/>
  </numFmts>
  <fonts count="44">
    <font>
      <sz val="10"/>
      <name val="Times New Roman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2"/>
      <name val="新細明體"/>
      <family val="1"/>
      <charset val="136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b/>
      <sz val="18"/>
      <color rgb="FF0070C0"/>
      <name val="Times New Roman"/>
      <family val="1"/>
    </font>
    <font>
      <sz val="18"/>
      <color rgb="FF0070C0"/>
      <name val="Times New Roman"/>
      <family val="1"/>
    </font>
    <font>
      <sz val="10"/>
      <color theme="0"/>
      <name val="Times New Roman"/>
      <family val="1"/>
    </font>
    <font>
      <sz val="20"/>
      <color theme="0"/>
      <name val="Times New Roman"/>
      <family val="1"/>
    </font>
    <font>
      <sz val="16"/>
      <color theme="0"/>
      <name val="Times New Roman"/>
      <family val="1"/>
    </font>
    <font>
      <sz val="14"/>
      <color theme="0"/>
      <name val="Times New Roman"/>
      <family val="1"/>
    </font>
    <font>
      <sz val="18"/>
      <color theme="0"/>
      <name val="Times New Roman"/>
      <family val="1"/>
    </font>
    <font>
      <sz val="11"/>
      <color theme="0"/>
      <name val="Times New Roman"/>
      <family val="1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8" fontId="2" fillId="2" borderId="0" applyNumberFormat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10" fontId="2" fillId="3" borderId="3" applyNumberFormat="0" applyBorder="0" applyAlignment="0" applyProtection="0"/>
    <xf numFmtId="165" fontId="4" fillId="0" borderId="0"/>
    <xf numFmtId="0" fontId="4" fillId="0" borderId="0"/>
    <xf numFmtId="4" fontId="5" fillId="4" borderId="0">
      <alignment horizontal="right"/>
    </xf>
    <xf numFmtId="0" fontId="6" fillId="4" borderId="0">
      <alignment horizontal="center" vertical="center"/>
    </xf>
    <xf numFmtId="0" fontId="7" fillId="4" borderId="0"/>
    <xf numFmtId="0" fontId="6" fillId="4" borderId="0" applyBorder="0">
      <alignment horizontal="centerContinuous"/>
    </xf>
    <xf numFmtId="0" fontId="8" fillId="4" borderId="0" applyBorder="0">
      <alignment horizontal="centerContinuous"/>
    </xf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9" fillId="0" borderId="0"/>
    <xf numFmtId="0" fontId="32" fillId="11" borderId="28" applyNumberFormat="0" applyAlignment="0" applyProtection="0">
      <alignment horizontal="left" vertical="center" indent="1"/>
    </xf>
    <xf numFmtId="167" fontId="33" fillId="0" borderId="29" applyNumberFormat="0" applyProtection="0">
      <alignment horizontal="right" vertical="center"/>
    </xf>
    <xf numFmtId="167" fontId="32" fillId="0" borderId="30" applyNumberFormat="0" applyProtection="0">
      <alignment horizontal="right" vertical="center"/>
    </xf>
    <xf numFmtId="0" fontId="34" fillId="12" borderId="30" applyNumberFormat="0" applyAlignment="0" applyProtection="0">
      <alignment horizontal="left" vertical="center" indent="1"/>
    </xf>
    <xf numFmtId="0" fontId="34" fillId="13" borderId="30" applyNumberFormat="0" applyAlignment="0" applyProtection="0">
      <alignment horizontal="left" vertical="center" indent="1"/>
    </xf>
    <xf numFmtId="167" fontId="33" fillId="14" borderId="29" applyNumberFormat="0" applyBorder="0" applyProtection="0">
      <alignment horizontal="right" vertical="center"/>
    </xf>
    <xf numFmtId="0" fontId="34" fillId="12" borderId="30" applyNumberFormat="0" applyAlignment="0" applyProtection="0">
      <alignment horizontal="left" vertical="center" indent="1"/>
    </xf>
    <xf numFmtId="167" fontId="32" fillId="13" borderId="30" applyNumberFormat="0" applyProtection="0">
      <alignment horizontal="right" vertical="center"/>
    </xf>
    <xf numFmtId="167" fontId="32" fillId="14" borderId="30" applyNumberFormat="0" applyBorder="0" applyProtection="0">
      <alignment horizontal="right" vertical="center"/>
    </xf>
    <xf numFmtId="167" fontId="35" fillId="15" borderId="31" applyNumberFormat="0" applyBorder="0" applyAlignment="0" applyProtection="0">
      <alignment horizontal="right" vertical="center" indent="1"/>
    </xf>
    <xf numFmtId="167" fontId="36" fillId="16" borderId="31" applyNumberFormat="0" applyBorder="0" applyAlignment="0" applyProtection="0">
      <alignment horizontal="right" vertical="center" indent="1"/>
    </xf>
    <xf numFmtId="167" fontId="36" fillId="17" borderId="31" applyNumberFormat="0" applyBorder="0" applyAlignment="0" applyProtection="0">
      <alignment horizontal="right" vertical="center" indent="1"/>
    </xf>
    <xf numFmtId="167" fontId="37" fillId="18" borderId="31" applyNumberFormat="0" applyBorder="0" applyAlignment="0" applyProtection="0">
      <alignment horizontal="right" vertical="center" indent="1"/>
    </xf>
    <xf numFmtId="167" fontId="37" fillId="19" borderId="31" applyNumberFormat="0" applyBorder="0" applyAlignment="0" applyProtection="0">
      <alignment horizontal="right" vertical="center" indent="1"/>
    </xf>
    <xf numFmtId="167" fontId="37" fillId="20" borderId="31" applyNumberFormat="0" applyBorder="0" applyAlignment="0" applyProtection="0">
      <alignment horizontal="right" vertical="center" indent="1"/>
    </xf>
    <xf numFmtId="167" fontId="38" fillId="21" borderId="31" applyNumberFormat="0" applyBorder="0" applyAlignment="0" applyProtection="0">
      <alignment horizontal="right" vertical="center" indent="1"/>
    </xf>
    <xf numFmtId="167" fontId="38" fillId="22" borderId="31" applyNumberFormat="0" applyBorder="0" applyAlignment="0" applyProtection="0">
      <alignment horizontal="right" vertical="center" indent="1"/>
    </xf>
    <xf numFmtId="167" fontId="38" fillId="23" borderId="31" applyNumberFormat="0" applyBorder="0" applyAlignment="0" applyProtection="0">
      <alignment horizontal="right" vertical="center" indent="1"/>
    </xf>
    <xf numFmtId="0" fontId="39" fillId="0" borderId="28" applyNumberFormat="0" applyFont="0" applyFill="0" applyAlignment="0" applyProtection="0"/>
    <xf numFmtId="167" fontId="33" fillId="24" borderId="28" applyNumberFormat="0" applyAlignment="0" applyProtection="0">
      <alignment horizontal="left" vertical="center" indent="1"/>
    </xf>
    <xf numFmtId="0" fontId="32" fillId="11" borderId="30" applyNumberFormat="0" applyAlignment="0" applyProtection="0">
      <alignment horizontal="left" vertical="center" indent="1"/>
    </xf>
    <xf numFmtId="0" fontId="34" fillId="25" borderId="28" applyNumberFormat="0" applyAlignment="0" applyProtection="0">
      <alignment horizontal="left" vertical="center" indent="1"/>
    </xf>
    <xf numFmtId="0" fontId="34" fillId="26" borderId="28" applyNumberFormat="0" applyAlignment="0" applyProtection="0">
      <alignment horizontal="left" vertical="center" indent="1"/>
    </xf>
    <xf numFmtId="0" fontId="34" fillId="27" borderId="28" applyNumberFormat="0" applyAlignment="0" applyProtection="0">
      <alignment horizontal="left" vertical="center" indent="1"/>
    </xf>
    <xf numFmtId="0" fontId="34" fillId="14" borderId="28" applyNumberFormat="0" applyAlignment="0" applyProtection="0">
      <alignment horizontal="left" vertical="center" indent="1"/>
    </xf>
    <xf numFmtId="0" fontId="34" fillId="13" borderId="30" applyNumberFormat="0" applyAlignment="0" applyProtection="0">
      <alignment horizontal="left" vertical="center" indent="1"/>
    </xf>
    <xf numFmtId="0" fontId="40" fillId="0" borderId="32" applyNumberFormat="0" applyFill="0" applyBorder="0" applyAlignment="0" applyProtection="0"/>
    <xf numFmtId="0" fontId="41" fillId="0" borderId="32" applyBorder="0" applyAlignment="0" applyProtection="0"/>
    <xf numFmtId="0" fontId="40" fillId="12" borderId="30" applyNumberFormat="0" applyAlignment="0" applyProtection="0">
      <alignment horizontal="left" vertical="center" indent="1"/>
    </xf>
    <xf numFmtId="0" fontId="40" fillId="12" borderId="30" applyNumberFormat="0" applyAlignment="0" applyProtection="0">
      <alignment horizontal="left" vertical="center" indent="1"/>
    </xf>
    <xf numFmtId="0" fontId="40" fillId="13" borderId="30" applyNumberFormat="0" applyAlignment="0" applyProtection="0">
      <alignment horizontal="left" vertical="center" indent="1"/>
    </xf>
    <xf numFmtId="167" fontId="42" fillId="13" borderId="30" applyNumberFormat="0" applyProtection="0">
      <alignment horizontal="right" vertical="center"/>
    </xf>
    <xf numFmtId="167" fontId="43" fillId="14" borderId="29" applyNumberFormat="0" applyBorder="0" applyProtection="0">
      <alignment horizontal="right" vertical="center"/>
    </xf>
    <xf numFmtId="167" fontId="42" fillId="14" borderId="30" applyNumberFormat="0" applyBorder="0" applyProtection="0">
      <alignment horizontal="right" vertical="center"/>
    </xf>
  </cellStyleXfs>
  <cellXfs count="77">
    <xf numFmtId="0" fontId="0" fillId="0" borderId="0" xfId="0"/>
    <xf numFmtId="43" fontId="10" fillId="0" borderId="0" xfId="1" applyFont="1" applyAlignment="1" applyProtection="1">
      <alignment horizontal="centerContinuous"/>
    </xf>
    <xf numFmtId="0" fontId="11" fillId="0" borderId="0" xfId="0" applyFont="1" applyAlignment="1" applyProtection="1">
      <alignment horizontal="centerContinuous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43" fontId="13" fillId="0" borderId="0" xfId="1" applyFont="1" applyAlignment="1" applyProtection="1">
      <alignment horizontal="centerContinuous"/>
    </xf>
    <xf numFmtId="0" fontId="14" fillId="0" borderId="0" xfId="0" applyFont="1" applyAlignment="1" applyProtection="1">
      <alignment horizontal="centerContinuous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 applyProtection="1">
      <alignment horizontal="centerContinuous"/>
    </xf>
    <xf numFmtId="43" fontId="17" fillId="0" borderId="0" xfId="1" applyFont="1" applyAlignment="1" applyProtection="1">
      <alignment horizontal="centerContinuous"/>
    </xf>
    <xf numFmtId="164" fontId="18" fillId="0" borderId="0" xfId="8" applyNumberFormat="1" applyFont="1" applyAlignment="1" applyProtection="1">
      <alignment horizontal="centerContinuous"/>
    </xf>
    <xf numFmtId="0" fontId="19" fillId="0" borderId="0" xfId="0" applyFont="1" applyAlignment="1" applyProtection="1">
      <alignment horizontal="centerContinuous"/>
    </xf>
    <xf numFmtId="0" fontId="14" fillId="6" borderId="4" xfId="0" applyFont="1" applyFill="1" applyBorder="1" applyAlignment="1" applyProtection="1">
      <alignment horizontal="center" vertical="center" wrapText="1"/>
    </xf>
    <xf numFmtId="0" fontId="21" fillId="0" borderId="0" xfId="0" applyFont="1" applyProtection="1">
      <protection locked="0"/>
    </xf>
    <xf numFmtId="0" fontId="14" fillId="6" borderId="5" xfId="0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22" fillId="0" borderId="6" xfId="0" applyFont="1" applyFill="1" applyBorder="1" applyAlignment="1" applyProtection="1">
      <alignment horizontal="center"/>
    </xf>
    <xf numFmtId="0" fontId="22" fillId="0" borderId="5" xfId="0" applyFont="1" applyFill="1" applyBorder="1" applyAlignment="1" applyProtection="1">
      <alignment horizontal="center"/>
    </xf>
    <xf numFmtId="41" fontId="21" fillId="0" borderId="7" xfId="14" applyNumberFormat="1" applyFont="1" applyBorder="1" applyAlignment="1" applyProtection="1">
      <alignment horizontal="right"/>
    </xf>
    <xf numFmtId="38" fontId="21" fillId="0" borderId="9" xfId="2" applyNumberFormat="1" applyFont="1" applyBorder="1" applyAlignment="1" applyProtection="1">
      <alignment horizontal="right"/>
    </xf>
    <xf numFmtId="43" fontId="10" fillId="0" borderId="0" xfId="1" quotePrefix="1" applyFont="1" applyAlignment="1" applyProtection="1">
      <alignment horizontal="centerContinuous"/>
    </xf>
    <xf numFmtId="0" fontId="12" fillId="0" borderId="0" xfId="0" quotePrefix="1" applyFont="1" applyProtection="1">
      <protection locked="0"/>
    </xf>
    <xf numFmtId="43" fontId="13" fillId="0" borderId="0" xfId="1" quotePrefix="1" applyFont="1" applyAlignment="1" applyProtection="1">
      <alignment horizontal="centerContinuous"/>
    </xf>
    <xf numFmtId="0" fontId="20" fillId="6" borderId="13" xfId="0" quotePrefix="1" applyFont="1" applyFill="1" applyBorder="1" applyAlignment="1" applyProtection="1">
      <alignment horizontal="center"/>
    </xf>
    <xf numFmtId="0" fontId="20" fillId="6" borderId="14" xfId="0" quotePrefix="1" applyFont="1" applyFill="1" applyBorder="1" applyAlignment="1" applyProtection="1">
      <alignment horizontal="center"/>
    </xf>
    <xf numFmtId="41" fontId="21" fillId="0" borderId="8" xfId="14" quotePrefix="1" applyNumberFormat="1" applyFont="1" applyBorder="1" applyAlignment="1" applyProtection="1">
      <alignment horizontal="right"/>
    </xf>
    <xf numFmtId="41" fontId="21" fillId="0" borderId="11" xfId="14" quotePrefix="1" applyNumberFormat="1" applyFont="1" applyBorder="1" applyAlignment="1" applyProtection="1">
      <alignment horizontal="right"/>
    </xf>
    <xf numFmtId="0" fontId="1" fillId="0" borderId="0" xfId="0" quotePrefix="1" applyFont="1" applyProtection="1">
      <protection locked="0"/>
    </xf>
    <xf numFmtId="41" fontId="21" fillId="0" borderId="10" xfId="14" applyNumberFormat="1" applyFont="1" applyBorder="1" applyAlignment="1" applyProtection="1">
      <alignment horizontal="right"/>
    </xf>
    <xf numFmtId="38" fontId="21" fillId="0" borderId="12" xfId="2" applyNumberFormat="1" applyFont="1" applyBorder="1" applyAlignment="1" applyProtection="1">
      <alignment horizontal="right"/>
    </xf>
    <xf numFmtId="0" fontId="23" fillId="7" borderId="5" xfId="0" quotePrefix="1" applyFont="1" applyFill="1" applyBorder="1" applyProtection="1"/>
    <xf numFmtId="0" fontId="23" fillId="0" borderId="5" xfId="0" applyFont="1" applyFill="1" applyBorder="1" applyProtection="1"/>
    <xf numFmtId="0" fontId="21" fillId="0" borderId="0" xfId="0" quotePrefix="1" applyFont="1" applyBorder="1" applyProtection="1"/>
    <xf numFmtId="0" fontId="21" fillId="0" borderId="0" xfId="0" quotePrefix="1" applyFont="1" applyFill="1" applyBorder="1" applyProtection="1"/>
    <xf numFmtId="0" fontId="23" fillId="0" borderId="0" xfId="0" applyFont="1" applyFill="1" applyBorder="1" applyProtection="1"/>
    <xf numFmtId="0" fontId="23" fillId="7" borderId="15" xfId="0" quotePrefix="1" applyFont="1" applyFill="1" applyBorder="1" applyProtection="1"/>
    <xf numFmtId="41" fontId="21" fillId="0" borderId="16" xfId="14" applyNumberFormat="1" applyFont="1" applyBorder="1" applyAlignment="1" applyProtection="1">
      <alignment horizontal="right"/>
    </xf>
    <xf numFmtId="41" fontId="21" fillId="0" borderId="17" xfId="14" quotePrefix="1" applyNumberFormat="1" applyFont="1" applyBorder="1" applyAlignment="1" applyProtection="1">
      <alignment horizontal="right"/>
    </xf>
    <xf numFmtId="38" fontId="21" fillId="0" borderId="18" xfId="2" applyNumberFormat="1" applyFont="1" applyBorder="1" applyAlignment="1" applyProtection="1">
      <alignment horizontal="right"/>
    </xf>
    <xf numFmtId="41" fontId="21" fillId="0" borderId="19" xfId="14" applyNumberFormat="1" applyFont="1" applyBorder="1" applyAlignment="1" applyProtection="1">
      <alignment horizontal="right"/>
    </xf>
    <xf numFmtId="41" fontId="21" fillId="0" borderId="20" xfId="14" quotePrefix="1" applyNumberFormat="1" applyFont="1" applyBorder="1" applyAlignment="1" applyProtection="1">
      <alignment horizontal="right"/>
    </xf>
    <xf numFmtId="38" fontId="21" fillId="0" borderId="21" xfId="2" applyNumberFormat="1" applyFont="1" applyBorder="1" applyAlignment="1" applyProtection="1">
      <alignment horizontal="right"/>
    </xf>
    <xf numFmtId="41" fontId="21" fillId="0" borderId="22" xfId="14" applyNumberFormat="1" applyFont="1" applyBorder="1" applyAlignment="1" applyProtection="1">
      <alignment horizontal="right"/>
    </xf>
    <xf numFmtId="41" fontId="21" fillId="0" borderId="23" xfId="14" quotePrefix="1" applyNumberFormat="1" applyFont="1" applyBorder="1" applyAlignment="1" applyProtection="1">
      <alignment horizontal="right"/>
    </xf>
    <xf numFmtId="38" fontId="21" fillId="0" borderId="15" xfId="2" applyNumberFormat="1" applyFont="1" applyBorder="1" applyAlignment="1" applyProtection="1">
      <alignment horizontal="right"/>
    </xf>
    <xf numFmtId="41" fontId="21" fillId="0" borderId="0" xfId="0" applyNumberFormat="1" applyFont="1" applyProtection="1">
      <protection locked="0"/>
    </xf>
    <xf numFmtId="166" fontId="21" fillId="0" borderId="0" xfId="0" applyNumberFormat="1" applyFont="1" applyProtection="1">
      <protection locked="0"/>
    </xf>
    <xf numFmtId="38" fontId="21" fillId="0" borderId="9" xfId="2" quotePrefix="1" applyNumberFormat="1" applyFont="1" applyBorder="1" applyAlignment="1" applyProtection="1">
      <alignment horizontal="right"/>
    </xf>
    <xf numFmtId="38" fontId="21" fillId="0" borderId="12" xfId="2" quotePrefix="1" applyNumberFormat="1" applyFont="1" applyBorder="1" applyAlignment="1" applyProtection="1">
      <alignment horizontal="right"/>
    </xf>
    <xf numFmtId="0" fontId="20" fillId="8" borderId="14" xfId="0" quotePrefix="1" applyFont="1" applyFill="1" applyBorder="1" applyAlignment="1" applyProtection="1">
      <alignment horizontal="center"/>
    </xf>
    <xf numFmtId="38" fontId="21" fillId="0" borderId="21" xfId="2" quotePrefix="1" applyNumberFormat="1" applyFont="1" applyBorder="1" applyAlignment="1" applyProtection="1">
      <alignment horizontal="right"/>
    </xf>
    <xf numFmtId="38" fontId="21" fillId="0" borderId="15" xfId="2" quotePrefix="1" applyNumberFormat="1" applyFont="1" applyBorder="1" applyAlignment="1" applyProtection="1">
      <alignment horizontal="right"/>
    </xf>
    <xf numFmtId="38" fontId="21" fillId="0" borderId="24" xfId="2" applyNumberFormat="1" applyFont="1" applyBorder="1" applyAlignment="1" applyProtection="1">
      <alignment horizontal="right"/>
    </xf>
    <xf numFmtId="38" fontId="21" fillId="0" borderId="25" xfId="2" applyNumberFormat="1" applyFont="1" applyBorder="1" applyAlignment="1" applyProtection="1">
      <alignment horizontal="right"/>
    </xf>
    <xf numFmtId="38" fontId="21" fillId="0" borderId="26" xfId="2" applyNumberFormat="1" applyFont="1" applyBorder="1" applyAlignment="1" applyProtection="1">
      <alignment horizontal="right"/>
    </xf>
    <xf numFmtId="38" fontId="21" fillId="0" borderId="27" xfId="2" applyNumberFormat="1" applyFont="1" applyBorder="1" applyAlignment="1" applyProtection="1">
      <alignment horizontal="right"/>
    </xf>
    <xf numFmtId="0" fontId="20" fillId="9" borderId="0" xfId="0" quotePrefix="1" applyFont="1" applyFill="1" applyBorder="1" applyAlignment="1" applyProtection="1">
      <alignment horizontal="center"/>
    </xf>
    <xf numFmtId="0" fontId="20" fillId="9" borderId="14" xfId="0" quotePrefix="1" applyFont="1" applyFill="1" applyBorder="1" applyAlignment="1" applyProtection="1">
      <alignment horizontal="center"/>
    </xf>
    <xf numFmtId="38" fontId="21" fillId="0" borderId="24" xfId="2" quotePrefix="1" applyNumberFormat="1" applyFont="1" applyBorder="1" applyAlignment="1" applyProtection="1">
      <alignment horizontal="right"/>
    </xf>
    <xf numFmtId="0" fontId="1" fillId="10" borderId="0" xfId="0" quotePrefix="1" applyFont="1" applyFill="1" applyProtection="1">
      <protection locked="0"/>
    </xf>
    <xf numFmtId="41" fontId="21" fillId="0" borderId="7" xfId="14" quotePrefix="1" applyNumberFormat="1" applyFont="1" applyBorder="1" applyAlignment="1" applyProtection="1">
      <alignment horizontal="right"/>
    </xf>
    <xf numFmtId="0" fontId="25" fillId="0" borderId="0" xfId="0" applyFont="1" applyProtection="1">
      <protection locked="0"/>
    </xf>
    <xf numFmtId="0" fontId="26" fillId="0" borderId="0" xfId="0" quotePrefix="1" applyFont="1" applyFill="1" applyProtection="1">
      <protection locked="0"/>
    </xf>
    <xf numFmtId="0" fontId="2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31" fillId="0" borderId="0" xfId="0" applyFont="1" applyProtection="1">
      <protection locked="0"/>
    </xf>
    <xf numFmtId="41" fontId="3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Continuous"/>
    </xf>
    <xf numFmtId="43" fontId="17" fillId="0" borderId="0" xfId="1" quotePrefix="1" applyFont="1" applyAlignment="1" applyProtection="1">
      <alignment horizontal="center"/>
    </xf>
    <xf numFmtId="43" fontId="17" fillId="0" borderId="0" xfId="1" applyFont="1" applyAlignment="1" applyProtection="1">
      <alignment horizontal="center"/>
    </xf>
    <xf numFmtId="43" fontId="24" fillId="5" borderId="0" xfId="1" quotePrefix="1" applyFont="1" applyFill="1" applyAlignment="1" applyProtection="1">
      <alignment horizontal="center"/>
    </xf>
    <xf numFmtId="43" fontId="15" fillId="0" borderId="0" xfId="1" quotePrefix="1" applyFont="1" applyAlignment="1" applyProtection="1">
      <alignment horizontal="center"/>
    </xf>
  </cellXfs>
  <cellStyles count="51">
    <cellStyle name="Comma" xfId="1" builtinId="3"/>
    <cellStyle name="Currency" xfId="2" builtinId="4"/>
    <cellStyle name="Grey" xfId="3"/>
    <cellStyle name="Header1" xfId="4"/>
    <cellStyle name="Header2" xfId="5"/>
    <cellStyle name="Input [yellow]" xfId="6"/>
    <cellStyle name="Normal" xfId="0" builtinId="0"/>
    <cellStyle name="Normal - Style1" xfId="7"/>
    <cellStyle name="Normal_Income Statement - QTD" xfId="8"/>
    <cellStyle name="Output Amounts" xfId="9"/>
    <cellStyle name="Output Column Headings" xfId="10"/>
    <cellStyle name="Output Line Items" xfId="11"/>
    <cellStyle name="Output Report Heading" xfId="12"/>
    <cellStyle name="Output Report Title" xfId="13"/>
    <cellStyle name="Percent" xfId="14" builtinId="5"/>
    <cellStyle name="Percent [2]" xfId="15"/>
    <cellStyle name="SAPBorder" xfId="35"/>
    <cellStyle name="SAPDataCell" xfId="18"/>
    <cellStyle name="SAPDataTotalCell" xfId="19"/>
    <cellStyle name="SAPDimensionCell" xfId="17"/>
    <cellStyle name="SAPEditableDataCell" xfId="20"/>
    <cellStyle name="SAPEditableDataTotalCell" xfId="23"/>
    <cellStyle name="SAPEmphasized" xfId="43"/>
    <cellStyle name="SAPEmphasizedEditableDataCell" xfId="45"/>
    <cellStyle name="SAPEmphasizedEditableDataTotalCell" xfId="46"/>
    <cellStyle name="SAPEmphasizedLockedDataCell" xfId="49"/>
    <cellStyle name="SAPEmphasizedLockedDataTotalCell" xfId="50"/>
    <cellStyle name="SAPEmphasizedReadonlyDataCell" xfId="47"/>
    <cellStyle name="SAPEmphasizedReadonlyDataTotalCell" xfId="48"/>
    <cellStyle name="SAPEmphasizedTotal" xfId="44"/>
    <cellStyle name="SAPExceptionLevel1" xfId="26"/>
    <cellStyle name="SAPExceptionLevel2" xfId="27"/>
    <cellStyle name="SAPExceptionLevel3" xfId="28"/>
    <cellStyle name="SAPExceptionLevel4" xfId="29"/>
    <cellStyle name="SAPExceptionLevel5" xfId="30"/>
    <cellStyle name="SAPExceptionLevel6" xfId="31"/>
    <cellStyle name="SAPExceptionLevel7" xfId="32"/>
    <cellStyle name="SAPExceptionLevel8" xfId="33"/>
    <cellStyle name="SAPExceptionLevel9" xfId="34"/>
    <cellStyle name="SAPHierarchyCell0" xfId="38"/>
    <cellStyle name="SAPHierarchyCell1" xfId="39"/>
    <cellStyle name="SAPHierarchyCell2" xfId="40"/>
    <cellStyle name="SAPHierarchyCell3" xfId="41"/>
    <cellStyle name="SAPHierarchyCell4" xfId="42"/>
    <cellStyle name="SAPLockedDataCell" xfId="22"/>
    <cellStyle name="SAPLockedDataTotalCell" xfId="25"/>
    <cellStyle name="SAPMemberCell" xfId="36"/>
    <cellStyle name="SAPMemberTotalCell" xfId="37"/>
    <cellStyle name="SAPReadonlyDataCell" xfId="21"/>
    <cellStyle name="SAPReadonlyDataTotalCell" xfId="24"/>
    <cellStyle name="一般_dept code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indexed="11"/>
  </sheetPr>
  <dimension ref="A1:AQ253"/>
  <sheetViews>
    <sheetView showGridLines="0" tabSelected="1" view="pageBreakPreview" zoomScale="60" zoomScaleNormal="85" workbookViewId="0"/>
  </sheetViews>
  <sheetFormatPr defaultColWidth="9.33203125" defaultRowHeight="12.75"/>
  <cols>
    <col min="1" max="1" width="32" style="4" bestFit="1" customWidth="1"/>
    <col min="2" max="2" width="13.6640625" style="4" bestFit="1" customWidth="1"/>
    <col min="3" max="3" width="15.33203125" style="4" bestFit="1" customWidth="1"/>
    <col min="4" max="4" width="11.5" style="4" bestFit="1" customWidth="1"/>
    <col min="5" max="5" width="13.6640625" style="4" bestFit="1" customWidth="1"/>
    <col min="6" max="6" width="15.33203125" style="4" bestFit="1" customWidth="1"/>
    <col min="7" max="7" width="12.33203125" style="4" bestFit="1" customWidth="1"/>
    <col min="8" max="8" width="13.6640625" style="4" bestFit="1" customWidth="1"/>
    <col min="9" max="9" width="15.33203125" style="4" bestFit="1" customWidth="1"/>
    <col min="10" max="10" width="12.33203125" style="4" bestFit="1" customWidth="1"/>
    <col min="11" max="11" width="13.6640625" style="4" bestFit="1" customWidth="1"/>
    <col min="12" max="12" width="15.33203125" style="4" bestFit="1" customWidth="1"/>
    <col min="13" max="13" width="12.33203125" style="4" bestFit="1" customWidth="1"/>
    <col min="14" max="14" width="13.6640625" style="4" bestFit="1" customWidth="1"/>
    <col min="15" max="15" width="15.33203125" style="4" bestFit="1" customWidth="1"/>
    <col min="16" max="16" width="12.33203125" style="4" bestFit="1" customWidth="1"/>
    <col min="17" max="17" width="13.6640625" style="4" bestFit="1" customWidth="1"/>
    <col min="18" max="18" width="15.33203125" style="4" bestFit="1" customWidth="1"/>
    <col min="19" max="19" width="12.33203125" style="4" bestFit="1" customWidth="1"/>
    <col min="20" max="20" width="13.6640625" style="4" bestFit="1" customWidth="1"/>
    <col min="21" max="21" width="15.33203125" style="4" bestFit="1" customWidth="1"/>
    <col min="22" max="22" width="12.33203125" style="4" bestFit="1" customWidth="1"/>
    <col min="23" max="23" width="13.6640625" style="4" bestFit="1" customWidth="1"/>
    <col min="24" max="24" width="15.33203125" style="4" bestFit="1" customWidth="1"/>
    <col min="25" max="25" width="12.33203125" style="4" bestFit="1" customWidth="1"/>
    <col min="26" max="26" width="13.6640625" style="4" bestFit="1" customWidth="1"/>
    <col min="27" max="27" width="15.33203125" style="4" bestFit="1" customWidth="1"/>
    <col min="28" max="28" width="12.33203125" style="4" bestFit="1" customWidth="1"/>
    <col min="29" max="29" width="13.6640625" style="4" bestFit="1" customWidth="1"/>
    <col min="30" max="30" width="15.33203125" style="4" bestFit="1" customWidth="1"/>
    <col min="31" max="31" width="11.5" style="4" bestFit="1" customWidth="1"/>
    <col min="32" max="32" width="13.6640625" style="4" bestFit="1" customWidth="1"/>
    <col min="33" max="33" width="15.33203125" style="4" bestFit="1" customWidth="1"/>
    <col min="34" max="34" width="11.5" style="4" bestFit="1" customWidth="1"/>
    <col min="35" max="35" width="13.6640625" style="4" bestFit="1" customWidth="1"/>
    <col min="36" max="36" width="15.33203125" style="4" bestFit="1" customWidth="1"/>
    <col min="37" max="37" width="11.5" style="4" bestFit="1" customWidth="1"/>
    <col min="38" max="38" width="13.6640625" style="4" bestFit="1" customWidth="1"/>
    <col min="39" max="39" width="15.33203125" style="4" bestFit="1" customWidth="1"/>
    <col min="40" max="40" width="12.33203125" style="4" bestFit="1" customWidth="1"/>
    <col min="41" max="42" width="4.83203125" style="67" bestFit="1" customWidth="1"/>
    <col min="43" max="43" width="25" style="67" bestFit="1" customWidth="1"/>
    <col min="44" max="16384" width="9.33203125" style="4"/>
  </cols>
  <sheetData>
    <row r="1" spans="1:43" s="3" customFormat="1" ht="26.25">
      <c r="A1" s="21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O1" s="22"/>
      <c r="AO1" s="64"/>
      <c r="AP1" s="64"/>
      <c r="AQ1" s="63" t="s">
        <v>10</v>
      </c>
    </row>
    <row r="2" spans="1:43" s="7" customFormat="1" ht="20.25">
      <c r="A2" s="23"/>
      <c r="B2" s="6"/>
      <c r="C2" s="6"/>
      <c r="D2" s="6"/>
      <c r="E2" s="6"/>
      <c r="F2" s="5"/>
      <c r="G2" s="5"/>
      <c r="H2" s="5"/>
      <c r="I2" s="5"/>
      <c r="J2" s="5"/>
      <c r="K2" s="5"/>
      <c r="L2" s="5"/>
      <c r="O2" s="22"/>
      <c r="AO2" s="65"/>
      <c r="AP2" s="65"/>
      <c r="AQ2" s="63" t="s">
        <v>11</v>
      </c>
    </row>
    <row r="3" spans="1:43" s="8" customFormat="1" ht="18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66"/>
      <c r="AQ3" s="63" t="s">
        <v>14</v>
      </c>
    </row>
    <row r="4" spans="1:43" ht="15.75"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O4" s="28"/>
      <c r="AQ4" s="63"/>
    </row>
    <row r="5" spans="1:43">
      <c r="B5" s="9"/>
      <c r="C5" s="9"/>
      <c r="D5" s="9"/>
      <c r="E5" s="9"/>
      <c r="F5" s="11"/>
      <c r="G5" s="11"/>
      <c r="H5" s="11"/>
      <c r="I5" s="11"/>
      <c r="J5" s="11"/>
      <c r="K5" s="11"/>
      <c r="L5" s="11"/>
      <c r="O5" s="28"/>
      <c r="AQ5" s="63" t="s">
        <v>13</v>
      </c>
    </row>
    <row r="6" spans="1:43" s="62" customFormat="1" ht="23.25">
      <c r="A6" s="75" t="s">
        <v>19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68"/>
      <c r="AP6" s="68"/>
      <c r="AQ6" s="68"/>
    </row>
    <row r="7" spans="1:43" ht="15.75">
      <c r="A7" s="73" t="s">
        <v>20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</row>
    <row r="8" spans="1:43">
      <c r="A8" s="12"/>
      <c r="B8" s="9"/>
      <c r="C8" s="9"/>
      <c r="D8" s="9"/>
      <c r="E8" s="9"/>
      <c r="F8" s="12"/>
      <c r="G8" s="12"/>
      <c r="H8" s="12"/>
      <c r="I8" s="12"/>
      <c r="J8" s="12"/>
      <c r="K8" s="12"/>
      <c r="L8" s="12"/>
    </row>
    <row r="9" spans="1:43" s="14" customFormat="1" ht="20.25">
      <c r="A9" s="13"/>
      <c r="B9" s="24" t="s">
        <v>32</v>
      </c>
      <c r="C9" s="24" t="s">
        <v>33</v>
      </c>
      <c r="D9" s="25"/>
      <c r="E9" s="24" t="s">
        <v>32</v>
      </c>
      <c r="F9" s="24" t="s">
        <v>33</v>
      </c>
      <c r="G9" s="25"/>
      <c r="H9" s="24" t="s">
        <v>32</v>
      </c>
      <c r="I9" s="24" t="s">
        <v>33</v>
      </c>
      <c r="J9" s="25"/>
      <c r="K9" s="24" t="s">
        <v>32</v>
      </c>
      <c r="L9" s="24" t="s">
        <v>33</v>
      </c>
      <c r="M9" s="25"/>
      <c r="N9" s="24" t="s">
        <v>32</v>
      </c>
      <c r="O9" s="24" t="s">
        <v>33</v>
      </c>
      <c r="P9" s="25"/>
      <c r="Q9" s="24" t="s">
        <v>32</v>
      </c>
      <c r="R9" s="24" t="s">
        <v>33</v>
      </c>
      <c r="S9" s="25"/>
      <c r="T9" s="24" t="s">
        <v>32</v>
      </c>
      <c r="U9" s="24" t="s">
        <v>33</v>
      </c>
      <c r="V9" s="25"/>
      <c r="W9" s="24" t="s">
        <v>32</v>
      </c>
      <c r="X9" s="24" t="s">
        <v>33</v>
      </c>
      <c r="Y9" s="25"/>
      <c r="Z9" s="24" t="s">
        <v>32</v>
      </c>
      <c r="AA9" s="24" t="s">
        <v>33</v>
      </c>
      <c r="AB9" s="25"/>
      <c r="AC9" s="24" t="s">
        <v>32</v>
      </c>
      <c r="AD9" s="24" t="s">
        <v>33</v>
      </c>
      <c r="AE9" s="25"/>
      <c r="AF9" s="24" t="s">
        <v>32</v>
      </c>
      <c r="AG9" s="24" t="s">
        <v>33</v>
      </c>
      <c r="AH9" s="25"/>
      <c r="AI9" s="24" t="s">
        <v>32</v>
      </c>
      <c r="AJ9" s="24" t="s">
        <v>33</v>
      </c>
      <c r="AK9" s="25"/>
      <c r="AL9" s="24" t="s">
        <v>32</v>
      </c>
      <c r="AM9" s="24" t="s">
        <v>33</v>
      </c>
      <c r="AN9" s="25"/>
      <c r="AO9" s="69"/>
      <c r="AP9" s="69"/>
      <c r="AQ9" s="69"/>
    </row>
    <row r="10" spans="1:43" s="14" customFormat="1" ht="20.25">
      <c r="A10" s="15"/>
      <c r="B10" s="57" t="s">
        <v>18</v>
      </c>
      <c r="C10" s="57" t="str">
        <f>B10</f>
        <v>October</v>
      </c>
      <c r="D10" s="57"/>
      <c r="E10" s="57" t="s">
        <v>21</v>
      </c>
      <c r="F10" s="57" t="str">
        <f>E10</f>
        <v>November</v>
      </c>
      <c r="G10" s="57"/>
      <c r="H10" s="57" t="s">
        <v>22</v>
      </c>
      <c r="I10" s="57" t="str">
        <f>H10</f>
        <v>December</v>
      </c>
      <c r="J10" s="57"/>
      <c r="K10" s="57" t="s">
        <v>23</v>
      </c>
      <c r="L10" s="57" t="str">
        <f>K10</f>
        <v>January</v>
      </c>
      <c r="M10" s="57"/>
      <c r="N10" s="57" t="s">
        <v>24</v>
      </c>
      <c r="O10" s="57" t="str">
        <f>N10</f>
        <v>February</v>
      </c>
      <c r="P10" s="57"/>
      <c r="Q10" s="57" t="s">
        <v>25</v>
      </c>
      <c r="R10" s="57" t="str">
        <f>Q10</f>
        <v>March</v>
      </c>
      <c r="S10" s="57"/>
      <c r="T10" s="57" t="s">
        <v>26</v>
      </c>
      <c r="U10" s="57" t="str">
        <f>T10</f>
        <v>April</v>
      </c>
      <c r="V10" s="57"/>
      <c r="W10" s="57" t="s">
        <v>27</v>
      </c>
      <c r="X10" s="57" t="str">
        <f>W10</f>
        <v>May</v>
      </c>
      <c r="Y10" s="57"/>
      <c r="Z10" s="57" t="s">
        <v>28</v>
      </c>
      <c r="AA10" s="57" t="str">
        <f>Z10</f>
        <v>June</v>
      </c>
      <c r="AB10" s="57"/>
      <c r="AC10" s="57" t="s">
        <v>29</v>
      </c>
      <c r="AD10" s="57" t="str">
        <f>AC10</f>
        <v>July</v>
      </c>
      <c r="AE10" s="57"/>
      <c r="AF10" s="57" t="s">
        <v>30</v>
      </c>
      <c r="AG10" s="57" t="str">
        <f>AF10</f>
        <v>August</v>
      </c>
      <c r="AH10" s="57"/>
      <c r="AI10" s="57" t="s">
        <v>31</v>
      </c>
      <c r="AJ10" s="57" t="str">
        <f>AI10</f>
        <v>September</v>
      </c>
      <c r="AK10" s="57"/>
      <c r="AL10" s="57" t="s">
        <v>12</v>
      </c>
      <c r="AM10" s="57" t="str">
        <f>AL10</f>
        <v>Total Year</v>
      </c>
      <c r="AN10" s="57"/>
      <c r="AO10" s="69"/>
      <c r="AP10" s="69"/>
      <c r="AQ10" s="69"/>
    </row>
    <row r="11" spans="1:43" s="14" customFormat="1" ht="20.25">
      <c r="A11" s="16"/>
      <c r="B11" s="16"/>
      <c r="C11" s="17"/>
      <c r="D11" s="18"/>
      <c r="E11" s="16"/>
      <c r="F11" s="17"/>
      <c r="G11" s="18"/>
      <c r="H11" s="16"/>
      <c r="I11" s="17"/>
      <c r="J11" s="18"/>
      <c r="K11" s="16"/>
      <c r="L11" s="17"/>
      <c r="M11" s="18"/>
      <c r="N11" s="16"/>
      <c r="O11" s="17"/>
      <c r="P11" s="18"/>
      <c r="Q11" s="16"/>
      <c r="R11" s="17"/>
      <c r="S11" s="18"/>
      <c r="T11" s="16"/>
      <c r="U11" s="17"/>
      <c r="V11" s="18"/>
      <c r="W11" s="16"/>
      <c r="X11" s="17"/>
      <c r="Y11" s="18"/>
      <c r="Z11" s="16"/>
      <c r="AA11" s="17"/>
      <c r="AB11" s="18"/>
      <c r="AC11" s="16"/>
      <c r="AD11" s="17"/>
      <c r="AE11" s="18"/>
      <c r="AF11" s="16"/>
      <c r="AG11" s="17"/>
      <c r="AH11" s="18"/>
      <c r="AI11" s="16"/>
      <c r="AJ11" s="17"/>
      <c r="AK11" s="18"/>
      <c r="AL11" s="16"/>
      <c r="AM11" s="17"/>
      <c r="AN11" s="18"/>
      <c r="AO11" s="69"/>
      <c r="AP11" s="69"/>
      <c r="AQ11" s="69"/>
    </row>
    <row r="12" spans="1:43" s="14" customFormat="1" ht="15">
      <c r="A12" s="31" t="s">
        <v>16</v>
      </c>
      <c r="B12" s="19">
        <v>292474.39</v>
      </c>
      <c r="C12" s="26">
        <v>285105.61</v>
      </c>
      <c r="D12" s="20">
        <f>B12-C12</f>
        <v>7368.7800000000279</v>
      </c>
      <c r="E12" s="19">
        <v>351142.01999999996</v>
      </c>
      <c r="F12" s="26">
        <v>607459.96</v>
      </c>
      <c r="G12" s="20">
        <f>E12-F12</f>
        <v>-256317.94</v>
      </c>
      <c r="H12" s="19">
        <v>360383.72999999992</v>
      </c>
      <c r="I12" s="26">
        <v>213142.22999999998</v>
      </c>
      <c r="J12" s="20">
        <f>H12-I12</f>
        <v>147241.49999999994</v>
      </c>
      <c r="K12" s="19">
        <v>209793.27000000002</v>
      </c>
      <c r="L12" s="26">
        <v>179003.75</v>
      </c>
      <c r="M12" s="20">
        <f>K12-L12</f>
        <v>30789.520000000019</v>
      </c>
      <c r="N12" s="19">
        <v>369729.30999999994</v>
      </c>
      <c r="O12" s="26">
        <v>133746.82</v>
      </c>
      <c r="P12" s="20">
        <f>N12-O12</f>
        <v>235982.48999999993</v>
      </c>
      <c r="Q12" s="19">
        <v>-148981.15000000002</v>
      </c>
      <c r="R12" s="26">
        <v>192503.47999999998</v>
      </c>
      <c r="S12" s="20">
        <f>Q12-R12</f>
        <v>-341484.63</v>
      </c>
      <c r="T12" s="19">
        <v>-653310.71000000008</v>
      </c>
      <c r="U12" s="26">
        <v>146513.98000000001</v>
      </c>
      <c r="V12" s="20">
        <f>T12-U12</f>
        <v>-799824.69000000006</v>
      </c>
      <c r="W12" s="19">
        <v>279637.29000000004</v>
      </c>
      <c r="X12" s="26">
        <v>295699.39</v>
      </c>
      <c r="Y12" s="20">
        <f>W12-X12</f>
        <v>-16062.099999999977</v>
      </c>
      <c r="Z12" s="19">
        <v>492573.34</v>
      </c>
      <c r="AA12" s="26">
        <v>216881.32</v>
      </c>
      <c r="AB12" s="20">
        <f>Z12-AA12</f>
        <v>275692.02</v>
      </c>
      <c r="AC12" s="19">
        <v>144856.15000000005</v>
      </c>
      <c r="AD12" s="26">
        <v>-577144.51</v>
      </c>
      <c r="AE12" s="20">
        <f>AC12-AD12</f>
        <v>722000.66</v>
      </c>
      <c r="AF12" s="19">
        <v>459400.30000000005</v>
      </c>
      <c r="AG12" s="26">
        <v>341285.06999999995</v>
      </c>
      <c r="AH12" s="20">
        <f>AF12-AG12</f>
        <v>118115.2300000001</v>
      </c>
      <c r="AI12" s="19">
        <v>1143350.78</v>
      </c>
      <c r="AJ12" s="26">
        <v>394218.11</v>
      </c>
      <c r="AK12" s="20">
        <f>AI12-AJ12</f>
        <v>749132.67</v>
      </c>
      <c r="AL12" s="19">
        <v>3301048.7200000007</v>
      </c>
      <c r="AM12" s="26">
        <v>2428415.21</v>
      </c>
      <c r="AN12" s="20">
        <f>AL12-AM12</f>
        <v>872633.51000000071</v>
      </c>
      <c r="AO12" s="70">
        <f t="shared" ref="AO12:AO26" si="0">AL12-AI12-AF12-AC12-Z12-W12-T12-Q12-N12-K12-H12-E12-B12</f>
        <v>0</v>
      </c>
      <c r="AP12" s="70">
        <f t="shared" ref="AP12:AP26" si="1">AM12-AJ12-AG12-AD12-AA12-X12-U12-R12-O12-L12-I12-F12-C12</f>
        <v>0</v>
      </c>
      <c r="AQ12" s="70">
        <f t="shared" ref="AQ12:AQ26" si="2">AN12-AK12-AH12-AE12-AB12-Y12-V12-S12-P12-M12-J12-G12-D12</f>
        <v>6.4028427004814148E-10</v>
      </c>
    </row>
    <row r="13" spans="1:43" s="14" customFormat="1" ht="15">
      <c r="A13" s="32"/>
      <c r="B13" s="19"/>
      <c r="C13" s="26"/>
      <c r="D13" s="20"/>
      <c r="E13" s="19"/>
      <c r="F13" s="26"/>
      <c r="G13" s="20"/>
      <c r="H13" s="19"/>
      <c r="I13" s="26"/>
      <c r="J13" s="20"/>
      <c r="K13" s="19"/>
      <c r="L13" s="26"/>
      <c r="M13" s="20"/>
      <c r="N13" s="19"/>
      <c r="O13" s="26"/>
      <c r="P13" s="20"/>
      <c r="Q13" s="19"/>
      <c r="R13" s="26"/>
      <c r="S13" s="20"/>
      <c r="T13" s="19"/>
      <c r="U13" s="26"/>
      <c r="V13" s="20"/>
      <c r="W13" s="19"/>
      <c r="X13" s="26"/>
      <c r="Y13" s="20"/>
      <c r="Z13" s="19"/>
      <c r="AA13" s="26"/>
      <c r="AB13" s="20"/>
      <c r="AC13" s="19"/>
      <c r="AD13" s="26"/>
      <c r="AE13" s="20"/>
      <c r="AF13" s="19"/>
      <c r="AG13" s="26"/>
      <c r="AH13" s="20"/>
      <c r="AI13" s="19"/>
      <c r="AJ13" s="26"/>
      <c r="AK13" s="20"/>
      <c r="AL13" s="19"/>
      <c r="AM13" s="26"/>
      <c r="AN13" s="20"/>
      <c r="AO13" s="70">
        <f t="shared" si="0"/>
        <v>0</v>
      </c>
      <c r="AP13" s="70">
        <f t="shared" si="1"/>
        <v>0</v>
      </c>
      <c r="AQ13" s="70">
        <f t="shared" si="2"/>
        <v>0</v>
      </c>
    </row>
    <row r="14" spans="1:43" s="14" customFormat="1" ht="15">
      <c r="A14" s="33" t="s">
        <v>0</v>
      </c>
      <c r="B14" s="19">
        <v>1418.1399999999999</v>
      </c>
      <c r="C14" s="26">
        <v>9175.59</v>
      </c>
      <c r="D14" s="20">
        <f t="shared" ref="D14:D24" si="3">B14-C14</f>
        <v>-7757.4500000000007</v>
      </c>
      <c r="E14" s="19">
        <v>76.599999999999994</v>
      </c>
      <c r="F14" s="26">
        <v>21555.49</v>
      </c>
      <c r="G14" s="20">
        <f t="shared" ref="G14:G24" si="4">E14-F14</f>
        <v>-21478.890000000003</v>
      </c>
      <c r="H14" s="19">
        <v>176321.32999999996</v>
      </c>
      <c r="I14" s="26">
        <v>169177.38999999998</v>
      </c>
      <c r="J14" s="20">
        <f t="shared" ref="J14:J24" si="5">H14-I14</f>
        <v>7143.9399999999732</v>
      </c>
      <c r="K14" s="19">
        <v>92390.09</v>
      </c>
      <c r="L14" s="26">
        <v>197383.51</v>
      </c>
      <c r="M14" s="20">
        <f t="shared" ref="M14:M24" si="6">K14-L14</f>
        <v>-104993.42000000001</v>
      </c>
      <c r="N14" s="19">
        <v>51607.8</v>
      </c>
      <c r="O14" s="26">
        <v>166825.12</v>
      </c>
      <c r="P14" s="20">
        <f t="shared" ref="P14:P24" si="7">N14-O14</f>
        <v>-115217.31999999999</v>
      </c>
      <c r="Q14" s="19">
        <v>191096.94</v>
      </c>
      <c r="R14" s="26">
        <v>48692.57</v>
      </c>
      <c r="S14" s="20">
        <f t="shared" ref="S14:S24" si="8">Q14-R14</f>
        <v>142404.37</v>
      </c>
      <c r="T14" s="19">
        <v>27174.880000000001</v>
      </c>
      <c r="U14" s="26">
        <v>13224.07</v>
      </c>
      <c r="V14" s="20">
        <f t="shared" ref="V14:V24" si="9">T14-U14</f>
        <v>13950.810000000001</v>
      </c>
      <c r="W14" s="19">
        <v>87598.56</v>
      </c>
      <c r="X14" s="26">
        <v>0</v>
      </c>
      <c r="Y14" s="20">
        <f t="shared" ref="Y14:Y24" si="10">W14-X14</f>
        <v>87598.56</v>
      </c>
      <c r="Z14" s="19">
        <v>46695.75</v>
      </c>
      <c r="AA14" s="26">
        <v>0</v>
      </c>
      <c r="AB14" s="20">
        <f t="shared" ref="AB14:AB24" si="11">Z14-AA14</f>
        <v>46695.75</v>
      </c>
      <c r="AC14" s="19">
        <v>53669.58</v>
      </c>
      <c r="AD14" s="26">
        <v>0</v>
      </c>
      <c r="AE14" s="20">
        <f t="shared" ref="AE14:AE24" si="12">AC14-AD14</f>
        <v>53669.58</v>
      </c>
      <c r="AF14" s="19">
        <v>81592.23</v>
      </c>
      <c r="AG14" s="26">
        <v>0</v>
      </c>
      <c r="AH14" s="20">
        <f t="shared" ref="AH14:AH24" si="13">AF14-AG14</f>
        <v>81592.23</v>
      </c>
      <c r="AI14" s="19">
        <v>28672.899999999998</v>
      </c>
      <c r="AJ14" s="26">
        <v>0</v>
      </c>
      <c r="AK14" s="20">
        <f t="shared" ref="AK14:AK24" si="14">AI14-AJ14</f>
        <v>28672.899999999998</v>
      </c>
      <c r="AL14" s="19">
        <v>838314.79999999981</v>
      </c>
      <c r="AM14" s="26">
        <v>626033.74</v>
      </c>
      <c r="AN14" s="20">
        <f t="shared" ref="AN14:AN24" si="15">AL14-AM14</f>
        <v>212281.05999999982</v>
      </c>
      <c r="AO14" s="70">
        <f t="shared" si="0"/>
        <v>-1.546140993013978E-10</v>
      </c>
      <c r="AP14" s="70">
        <f t="shared" si="1"/>
        <v>1.0186340659856796E-10</v>
      </c>
      <c r="AQ14" s="70">
        <f t="shared" si="2"/>
        <v>-1.2369127944111824E-10</v>
      </c>
    </row>
    <row r="15" spans="1:43" s="14" customFormat="1" ht="15">
      <c r="A15" s="34" t="s">
        <v>1</v>
      </c>
      <c r="B15" s="19">
        <v>10671.01</v>
      </c>
      <c r="C15" s="26">
        <v>0</v>
      </c>
      <c r="D15" s="20">
        <f t="shared" si="3"/>
        <v>10671.01</v>
      </c>
      <c r="E15" s="19">
        <v>1295.4399999999998</v>
      </c>
      <c r="F15" s="26">
        <v>30754.78</v>
      </c>
      <c r="G15" s="20">
        <f t="shared" si="4"/>
        <v>-29459.34</v>
      </c>
      <c r="H15" s="19">
        <v>12856.170000000002</v>
      </c>
      <c r="I15" s="26">
        <v>0</v>
      </c>
      <c r="J15" s="20">
        <f t="shared" si="5"/>
        <v>12856.170000000002</v>
      </c>
      <c r="K15" s="19">
        <v>55350.179999999993</v>
      </c>
      <c r="L15" s="26">
        <v>91820.739999999991</v>
      </c>
      <c r="M15" s="20">
        <f t="shared" si="6"/>
        <v>-36470.559999999998</v>
      </c>
      <c r="N15" s="19">
        <v>20600.39</v>
      </c>
      <c r="O15" s="26">
        <v>127401.98</v>
      </c>
      <c r="P15" s="20">
        <f t="shared" si="7"/>
        <v>-106801.59</v>
      </c>
      <c r="Q15" s="19">
        <v>122285.37000000001</v>
      </c>
      <c r="R15" s="26">
        <v>27853.96</v>
      </c>
      <c r="S15" s="20">
        <f t="shared" si="8"/>
        <v>94431.41</v>
      </c>
      <c r="T15" s="19">
        <v>4748.1000000000004</v>
      </c>
      <c r="U15" s="26">
        <v>0</v>
      </c>
      <c r="V15" s="20">
        <f t="shared" si="9"/>
        <v>4748.1000000000004</v>
      </c>
      <c r="W15" s="19">
        <v>8238.8700000000008</v>
      </c>
      <c r="X15" s="26">
        <v>19066.16</v>
      </c>
      <c r="Y15" s="20">
        <f t="shared" si="10"/>
        <v>-10827.289999999999</v>
      </c>
      <c r="Z15" s="19">
        <v>287.15999999999997</v>
      </c>
      <c r="AA15" s="26">
        <v>17835.169999999998</v>
      </c>
      <c r="AB15" s="20">
        <f t="shared" si="11"/>
        <v>-17548.009999999998</v>
      </c>
      <c r="AC15" s="19">
        <v>35708.82</v>
      </c>
      <c r="AD15" s="26">
        <v>0</v>
      </c>
      <c r="AE15" s="20">
        <f t="shared" si="12"/>
        <v>35708.82</v>
      </c>
      <c r="AF15" s="19">
        <v>7986.51</v>
      </c>
      <c r="AG15" s="26">
        <v>2434.81</v>
      </c>
      <c r="AH15" s="20">
        <f t="shared" si="13"/>
        <v>5551.7000000000007</v>
      </c>
      <c r="AI15" s="19">
        <v>7072.14</v>
      </c>
      <c r="AJ15" s="26">
        <v>0</v>
      </c>
      <c r="AK15" s="20">
        <f t="shared" si="14"/>
        <v>7072.14</v>
      </c>
      <c r="AL15" s="19">
        <v>287100.15999999997</v>
      </c>
      <c r="AM15" s="26">
        <v>317167.59999999998</v>
      </c>
      <c r="AN15" s="20">
        <f t="shared" si="15"/>
        <v>-30067.440000000002</v>
      </c>
      <c r="AO15" s="70">
        <f t="shared" si="0"/>
        <v>-6.5483618527650833E-11</v>
      </c>
      <c r="AP15" s="70">
        <f t="shared" si="1"/>
        <v>4.3655745685100555E-11</v>
      </c>
      <c r="AQ15" s="70">
        <f t="shared" si="2"/>
        <v>0</v>
      </c>
    </row>
    <row r="16" spans="1:43" s="14" customFormat="1" ht="15">
      <c r="A16" s="34" t="s">
        <v>2</v>
      </c>
      <c r="B16" s="19">
        <v>-7253.6500000000033</v>
      </c>
      <c r="C16" s="26">
        <v>0</v>
      </c>
      <c r="D16" s="20">
        <f t="shared" si="3"/>
        <v>-7253.6500000000033</v>
      </c>
      <c r="E16" s="19">
        <v>-1800.7500000000018</v>
      </c>
      <c r="F16" s="26">
        <v>0</v>
      </c>
      <c r="G16" s="20">
        <f t="shared" si="4"/>
        <v>-1800.7500000000018</v>
      </c>
      <c r="H16" s="19">
        <v>499840.54000000004</v>
      </c>
      <c r="I16" s="26">
        <v>0</v>
      </c>
      <c r="J16" s="20">
        <f t="shared" si="5"/>
        <v>499840.54000000004</v>
      </c>
      <c r="K16" s="19">
        <v>-412089.2</v>
      </c>
      <c r="L16" s="26">
        <v>0</v>
      </c>
      <c r="M16" s="20">
        <f t="shared" si="6"/>
        <v>-412089.2</v>
      </c>
      <c r="N16" s="19">
        <v>-115786.93</v>
      </c>
      <c r="O16" s="26">
        <v>0</v>
      </c>
      <c r="P16" s="20">
        <f t="shared" si="7"/>
        <v>-115786.93</v>
      </c>
      <c r="Q16" s="19">
        <v>179242.19999999998</v>
      </c>
      <c r="R16" s="26">
        <v>0</v>
      </c>
      <c r="S16" s="20">
        <f t="shared" si="8"/>
        <v>179242.19999999998</v>
      </c>
      <c r="T16" s="19">
        <v>-5993.8500000000058</v>
      </c>
      <c r="U16" s="26">
        <v>0</v>
      </c>
      <c r="V16" s="20">
        <f t="shared" si="9"/>
        <v>-5993.8500000000058</v>
      </c>
      <c r="W16" s="19">
        <v>-101803.84</v>
      </c>
      <c r="X16" s="26">
        <v>0</v>
      </c>
      <c r="Y16" s="20">
        <f t="shared" si="10"/>
        <v>-101803.84</v>
      </c>
      <c r="Z16" s="19">
        <v>498424</v>
      </c>
      <c r="AA16" s="26">
        <v>0</v>
      </c>
      <c r="AB16" s="20">
        <f t="shared" si="11"/>
        <v>498424</v>
      </c>
      <c r="AC16" s="19">
        <v>-536351.52</v>
      </c>
      <c r="AD16" s="26">
        <v>0</v>
      </c>
      <c r="AE16" s="20">
        <f t="shared" si="12"/>
        <v>-536351.52</v>
      </c>
      <c r="AF16" s="19">
        <v>22172.81</v>
      </c>
      <c r="AG16" s="26">
        <v>0</v>
      </c>
      <c r="AH16" s="20">
        <f t="shared" si="13"/>
        <v>22172.81</v>
      </c>
      <c r="AI16" s="19">
        <v>-7198.4500000000007</v>
      </c>
      <c r="AJ16" s="26">
        <v>0</v>
      </c>
      <c r="AK16" s="20">
        <f t="shared" si="14"/>
        <v>-7198.4500000000007</v>
      </c>
      <c r="AL16" s="19">
        <v>11401.360000000008</v>
      </c>
      <c r="AM16" s="26">
        <v>0</v>
      </c>
      <c r="AN16" s="20">
        <f t="shared" si="15"/>
        <v>11401.360000000008</v>
      </c>
      <c r="AO16" s="70">
        <f t="shared" si="0"/>
        <v>-1.8189894035458565E-11</v>
      </c>
      <c r="AP16" s="70">
        <f t="shared" si="1"/>
        <v>0</v>
      </c>
      <c r="AQ16" s="70">
        <f t="shared" si="2"/>
        <v>-1.8189894035458565E-11</v>
      </c>
    </row>
    <row r="17" spans="1:43" s="14" customFormat="1" ht="15">
      <c r="A17" s="34" t="s">
        <v>3</v>
      </c>
      <c r="B17" s="19">
        <v>-17060.159999999974</v>
      </c>
      <c r="C17" s="26">
        <v>5.8207660913467407E-11</v>
      </c>
      <c r="D17" s="20">
        <f t="shared" si="3"/>
        <v>-17060.160000000033</v>
      </c>
      <c r="E17" s="19">
        <v>140184.40999999997</v>
      </c>
      <c r="F17" s="26">
        <v>5.8207660913467407E-11</v>
      </c>
      <c r="G17" s="20">
        <f t="shared" si="4"/>
        <v>140184.40999999992</v>
      </c>
      <c r="H17" s="19">
        <v>-123124.25000000006</v>
      </c>
      <c r="I17" s="26">
        <v>-5.8207660913467407E-11</v>
      </c>
      <c r="J17" s="20">
        <f t="shared" si="5"/>
        <v>-123124.25</v>
      </c>
      <c r="K17" s="19">
        <v>354608.15</v>
      </c>
      <c r="L17" s="26">
        <v>0</v>
      </c>
      <c r="M17" s="20">
        <f t="shared" si="6"/>
        <v>354608.15</v>
      </c>
      <c r="N17" s="19">
        <v>-85375.559999999939</v>
      </c>
      <c r="O17" s="26">
        <v>5.8207660913467407E-11</v>
      </c>
      <c r="P17" s="20">
        <f t="shared" si="7"/>
        <v>-85375.56</v>
      </c>
      <c r="Q17" s="19">
        <v>-269232.59000000003</v>
      </c>
      <c r="R17" s="26">
        <v>-5.8207660913467407E-11</v>
      </c>
      <c r="S17" s="20">
        <f t="shared" si="8"/>
        <v>-269232.58999999997</v>
      </c>
      <c r="T17" s="19">
        <v>113947.63</v>
      </c>
      <c r="U17" s="26">
        <v>0</v>
      </c>
      <c r="V17" s="20">
        <f t="shared" si="9"/>
        <v>113947.63</v>
      </c>
      <c r="W17" s="19">
        <v>-157520.48999999993</v>
      </c>
      <c r="X17" s="26">
        <v>0</v>
      </c>
      <c r="Y17" s="20">
        <f t="shared" si="10"/>
        <v>-157520.48999999993</v>
      </c>
      <c r="Z17" s="19">
        <v>43572.860000000102</v>
      </c>
      <c r="AA17" s="26">
        <v>0</v>
      </c>
      <c r="AB17" s="20">
        <f t="shared" si="11"/>
        <v>43572.860000000102</v>
      </c>
      <c r="AC17" s="19">
        <v>-117510.05000000005</v>
      </c>
      <c r="AD17" s="26">
        <v>-5.8207660913467407E-11</v>
      </c>
      <c r="AE17" s="20">
        <f t="shared" si="12"/>
        <v>-117510.04999999999</v>
      </c>
      <c r="AF17" s="19">
        <v>-296455.62000000005</v>
      </c>
      <c r="AG17" s="26">
        <v>0</v>
      </c>
      <c r="AH17" s="20">
        <f t="shared" si="13"/>
        <v>-296455.62000000005</v>
      </c>
      <c r="AI17" s="19">
        <v>413965.67000000004</v>
      </c>
      <c r="AJ17" s="26">
        <v>5.8207660913467407E-11</v>
      </c>
      <c r="AK17" s="20">
        <f t="shared" si="14"/>
        <v>413965.67</v>
      </c>
      <c r="AL17" s="19">
        <v>0</v>
      </c>
      <c r="AM17" s="26">
        <v>4.6566128730773926E-10</v>
      </c>
      <c r="AN17" s="20">
        <f t="shared" si="15"/>
        <v>-4.6566128730773926E-10</v>
      </c>
      <c r="AO17" s="70">
        <f t="shared" si="0"/>
        <v>-1.1641532182693481E-10</v>
      </c>
      <c r="AP17" s="70">
        <f t="shared" si="1"/>
        <v>4.0745362639427185E-10</v>
      </c>
      <c r="AQ17" s="70">
        <f t="shared" si="2"/>
        <v>-5.2386894822120667E-10</v>
      </c>
    </row>
    <row r="18" spans="1:43" s="14" customFormat="1" ht="15">
      <c r="A18" s="34" t="s">
        <v>4</v>
      </c>
      <c r="B18" s="61">
        <v>0</v>
      </c>
      <c r="C18" s="26">
        <v>0</v>
      </c>
      <c r="D18" s="20">
        <f t="shared" si="3"/>
        <v>0</v>
      </c>
      <c r="E18" s="61">
        <v>0</v>
      </c>
      <c r="F18" s="26">
        <v>0</v>
      </c>
      <c r="G18" s="20">
        <f t="shared" si="4"/>
        <v>0</v>
      </c>
      <c r="H18" s="61">
        <v>0</v>
      </c>
      <c r="I18" s="26">
        <v>0</v>
      </c>
      <c r="J18" s="20">
        <f t="shared" si="5"/>
        <v>0</v>
      </c>
      <c r="K18" s="61">
        <v>0</v>
      </c>
      <c r="L18" s="26">
        <v>0</v>
      </c>
      <c r="M18" s="20">
        <f t="shared" si="6"/>
        <v>0</v>
      </c>
      <c r="N18" s="61">
        <v>0</v>
      </c>
      <c r="O18" s="26">
        <v>0</v>
      </c>
      <c r="P18" s="20">
        <f t="shared" si="7"/>
        <v>0</v>
      </c>
      <c r="Q18" s="61">
        <v>0</v>
      </c>
      <c r="R18" s="26">
        <v>0</v>
      </c>
      <c r="S18" s="20">
        <f t="shared" si="8"/>
        <v>0</v>
      </c>
      <c r="T18" s="61">
        <v>0</v>
      </c>
      <c r="U18" s="26">
        <v>0</v>
      </c>
      <c r="V18" s="20">
        <f t="shared" si="9"/>
        <v>0</v>
      </c>
      <c r="W18" s="61">
        <v>0</v>
      </c>
      <c r="X18" s="26">
        <v>0</v>
      </c>
      <c r="Y18" s="20">
        <f t="shared" si="10"/>
        <v>0</v>
      </c>
      <c r="Z18" s="61">
        <v>0</v>
      </c>
      <c r="AA18" s="26">
        <v>0</v>
      </c>
      <c r="AB18" s="20">
        <f t="shared" si="11"/>
        <v>0</v>
      </c>
      <c r="AC18" s="61">
        <v>0</v>
      </c>
      <c r="AD18" s="26">
        <v>0</v>
      </c>
      <c r="AE18" s="20">
        <f t="shared" si="12"/>
        <v>0</v>
      </c>
      <c r="AF18" s="61">
        <v>0</v>
      </c>
      <c r="AG18" s="26">
        <v>0</v>
      </c>
      <c r="AH18" s="20">
        <f t="shared" si="13"/>
        <v>0</v>
      </c>
      <c r="AI18" s="61">
        <v>0</v>
      </c>
      <c r="AJ18" s="26">
        <v>0</v>
      </c>
      <c r="AK18" s="20">
        <f t="shared" si="14"/>
        <v>0</v>
      </c>
      <c r="AL18" s="61">
        <v>0</v>
      </c>
      <c r="AM18" s="26">
        <v>0</v>
      </c>
      <c r="AN18" s="20">
        <f t="shared" si="15"/>
        <v>0</v>
      </c>
      <c r="AO18" s="70">
        <f t="shared" si="0"/>
        <v>0</v>
      </c>
      <c r="AP18" s="70">
        <f t="shared" si="1"/>
        <v>0</v>
      </c>
      <c r="AQ18" s="70">
        <f t="shared" si="2"/>
        <v>0</v>
      </c>
    </row>
    <row r="19" spans="1:43" s="14" customFormat="1" ht="15">
      <c r="A19" s="34" t="s">
        <v>5</v>
      </c>
      <c r="B19" s="19">
        <v>10490.39</v>
      </c>
      <c r="C19" s="26">
        <v>187884.06</v>
      </c>
      <c r="D19" s="20">
        <f t="shared" si="3"/>
        <v>-177393.66999999998</v>
      </c>
      <c r="E19" s="19">
        <v>84.19999999999996</v>
      </c>
      <c r="F19" s="26">
        <v>635356</v>
      </c>
      <c r="G19" s="20">
        <f t="shared" si="4"/>
        <v>-635271.80000000005</v>
      </c>
      <c r="H19" s="19">
        <v>-732031.54999999993</v>
      </c>
      <c r="I19" s="26">
        <v>622147.72</v>
      </c>
      <c r="J19" s="20">
        <f t="shared" si="5"/>
        <v>-1354179.27</v>
      </c>
      <c r="K19" s="19">
        <v>160532.32999999996</v>
      </c>
      <c r="L19" s="26">
        <v>-504165</v>
      </c>
      <c r="M19" s="20">
        <f t="shared" si="6"/>
        <v>664697.32999999996</v>
      </c>
      <c r="N19" s="19">
        <v>32119.4</v>
      </c>
      <c r="O19" s="26">
        <v>0</v>
      </c>
      <c r="P19" s="20">
        <f t="shared" si="7"/>
        <v>32119.4</v>
      </c>
      <c r="Q19" s="19">
        <v>22024.86</v>
      </c>
      <c r="R19" s="26">
        <v>66336.850000000006</v>
      </c>
      <c r="S19" s="20">
        <f t="shared" si="8"/>
        <v>-44311.990000000005</v>
      </c>
      <c r="T19" s="19">
        <v>4346.53</v>
      </c>
      <c r="U19" s="26">
        <v>69813.350000000006</v>
      </c>
      <c r="V19" s="20">
        <f t="shared" si="9"/>
        <v>-65466.820000000007</v>
      </c>
      <c r="W19" s="19">
        <v>31129.209999999995</v>
      </c>
      <c r="X19" s="26">
        <v>624181.16</v>
      </c>
      <c r="Y19" s="20">
        <f t="shared" si="10"/>
        <v>-593051.95000000007</v>
      </c>
      <c r="Z19" s="19">
        <v>21283.050000000003</v>
      </c>
      <c r="AA19" s="26">
        <v>253985.91000000003</v>
      </c>
      <c r="AB19" s="20">
        <f t="shared" si="11"/>
        <v>-232702.86000000004</v>
      </c>
      <c r="AC19" s="19">
        <v>242399.43000000002</v>
      </c>
      <c r="AD19" s="26">
        <v>418055.14</v>
      </c>
      <c r="AE19" s="20">
        <f t="shared" si="12"/>
        <v>-175655.71</v>
      </c>
      <c r="AF19" s="19">
        <v>43519.239999999991</v>
      </c>
      <c r="AG19" s="26">
        <v>44875.08</v>
      </c>
      <c r="AH19" s="20">
        <f t="shared" si="13"/>
        <v>-1355.8400000000111</v>
      </c>
      <c r="AI19" s="19">
        <v>196216.5</v>
      </c>
      <c r="AJ19" s="26">
        <v>-1219991</v>
      </c>
      <c r="AK19" s="20">
        <f t="shared" si="14"/>
        <v>1416207.5</v>
      </c>
      <c r="AL19" s="19">
        <v>32113.590000000026</v>
      </c>
      <c r="AM19" s="26">
        <v>1198479.2699999998</v>
      </c>
      <c r="AN19" s="20">
        <f t="shared" si="15"/>
        <v>-1166365.6799999997</v>
      </c>
      <c r="AO19" s="70">
        <f t="shared" si="0"/>
        <v>-3.2741809263825417E-11</v>
      </c>
      <c r="AP19" s="70">
        <f t="shared" si="1"/>
        <v>-8.7311491370201111E-10</v>
      </c>
      <c r="AQ19" s="70">
        <f t="shared" si="2"/>
        <v>2.9103830456733704E-10</v>
      </c>
    </row>
    <row r="20" spans="1:43" s="14" customFormat="1" ht="15">
      <c r="A20" s="34" t="s">
        <v>6</v>
      </c>
      <c r="B20" s="19">
        <v>10060.769999999999</v>
      </c>
      <c r="C20" s="26">
        <v>0</v>
      </c>
      <c r="D20" s="20">
        <f t="shared" si="3"/>
        <v>10060.769999999999</v>
      </c>
      <c r="E20" s="19">
        <v>12207.71</v>
      </c>
      <c r="F20" s="26">
        <v>55600</v>
      </c>
      <c r="G20" s="20">
        <f t="shared" si="4"/>
        <v>-43392.29</v>
      </c>
      <c r="H20" s="19">
        <v>72965.420000000013</v>
      </c>
      <c r="I20" s="26">
        <v>16000</v>
      </c>
      <c r="J20" s="20">
        <f t="shared" si="5"/>
        <v>56965.420000000013</v>
      </c>
      <c r="K20" s="19">
        <v>66538.23</v>
      </c>
      <c r="L20" s="26">
        <v>34000</v>
      </c>
      <c r="M20" s="20">
        <f t="shared" si="6"/>
        <v>32538.229999999996</v>
      </c>
      <c r="N20" s="19">
        <v>34487.96</v>
      </c>
      <c r="O20" s="26">
        <v>35000</v>
      </c>
      <c r="P20" s="20">
        <f t="shared" si="7"/>
        <v>-512.04000000000087</v>
      </c>
      <c r="Q20" s="19">
        <v>41640.46</v>
      </c>
      <c r="R20" s="26">
        <v>15000</v>
      </c>
      <c r="S20" s="20">
        <f t="shared" si="8"/>
        <v>26640.46</v>
      </c>
      <c r="T20" s="19">
        <v>28348.260000000002</v>
      </c>
      <c r="U20" s="26">
        <v>0</v>
      </c>
      <c r="V20" s="20">
        <f t="shared" si="9"/>
        <v>28348.260000000002</v>
      </c>
      <c r="W20" s="19">
        <v>-372.9</v>
      </c>
      <c r="X20" s="26">
        <v>12000</v>
      </c>
      <c r="Y20" s="20">
        <f t="shared" si="10"/>
        <v>-12372.9</v>
      </c>
      <c r="Z20" s="19">
        <v>69604.990000000005</v>
      </c>
      <c r="AA20" s="26">
        <v>10000</v>
      </c>
      <c r="AB20" s="20">
        <f t="shared" si="11"/>
        <v>59604.990000000005</v>
      </c>
      <c r="AC20" s="19">
        <v>54189.8</v>
      </c>
      <c r="AD20" s="26">
        <v>11590</v>
      </c>
      <c r="AE20" s="20">
        <f t="shared" si="12"/>
        <v>42599.8</v>
      </c>
      <c r="AF20" s="19">
        <v>53819.350000000006</v>
      </c>
      <c r="AG20" s="26">
        <v>6169</v>
      </c>
      <c r="AH20" s="20">
        <f t="shared" si="13"/>
        <v>47650.350000000006</v>
      </c>
      <c r="AI20" s="19">
        <v>257785.33000000002</v>
      </c>
      <c r="AJ20" s="26">
        <v>0</v>
      </c>
      <c r="AK20" s="20">
        <f t="shared" si="14"/>
        <v>257785.33000000002</v>
      </c>
      <c r="AL20" s="19">
        <v>701275.38000000012</v>
      </c>
      <c r="AM20" s="26">
        <v>195359</v>
      </c>
      <c r="AN20" s="20">
        <f t="shared" si="15"/>
        <v>505916.38000000012</v>
      </c>
      <c r="AO20" s="70">
        <f t="shared" si="0"/>
        <v>1.1459633242338896E-10</v>
      </c>
      <c r="AP20" s="70">
        <f t="shared" si="1"/>
        <v>0</v>
      </c>
      <c r="AQ20" s="70">
        <f t="shared" si="2"/>
        <v>7.0940586738288403E-11</v>
      </c>
    </row>
    <row r="21" spans="1:43" s="14" customFormat="1" ht="15">
      <c r="A21" s="34" t="s">
        <v>7</v>
      </c>
      <c r="B21" s="19">
        <v>272994.11</v>
      </c>
      <c r="C21" s="26">
        <v>1019174.6000000001</v>
      </c>
      <c r="D21" s="20">
        <f t="shared" si="3"/>
        <v>-746180.49000000011</v>
      </c>
      <c r="E21" s="19">
        <v>277801.73</v>
      </c>
      <c r="F21" s="26">
        <v>244788.86</v>
      </c>
      <c r="G21" s="20">
        <f t="shared" si="4"/>
        <v>33012.869999999995</v>
      </c>
      <c r="H21" s="19">
        <v>718177.01</v>
      </c>
      <c r="I21" s="26">
        <v>123694.39</v>
      </c>
      <c r="J21" s="20">
        <f t="shared" si="5"/>
        <v>594482.62</v>
      </c>
      <c r="K21" s="19">
        <v>74815.389999999985</v>
      </c>
      <c r="L21" s="26">
        <v>60736.73</v>
      </c>
      <c r="M21" s="20">
        <f t="shared" si="6"/>
        <v>14078.659999999982</v>
      </c>
      <c r="N21" s="19">
        <v>128115.4</v>
      </c>
      <c r="O21" s="26">
        <v>18044.949999999997</v>
      </c>
      <c r="P21" s="20">
        <f t="shared" si="7"/>
        <v>110070.45</v>
      </c>
      <c r="Q21" s="19">
        <v>12081.400000000001</v>
      </c>
      <c r="R21" s="26">
        <v>29098.690000000002</v>
      </c>
      <c r="S21" s="20">
        <f t="shared" si="8"/>
        <v>-17017.29</v>
      </c>
      <c r="T21" s="19">
        <v>33831.979999999996</v>
      </c>
      <c r="U21" s="26">
        <v>180735.53000000003</v>
      </c>
      <c r="V21" s="20">
        <f t="shared" si="9"/>
        <v>-146903.55000000005</v>
      </c>
      <c r="W21" s="19">
        <v>29181.519999999997</v>
      </c>
      <c r="X21" s="26">
        <v>125024.65</v>
      </c>
      <c r="Y21" s="20">
        <f t="shared" si="10"/>
        <v>-95843.13</v>
      </c>
      <c r="Z21" s="19">
        <v>64256.02</v>
      </c>
      <c r="AA21" s="26">
        <v>92651.23</v>
      </c>
      <c r="AB21" s="20">
        <f t="shared" si="11"/>
        <v>-28395.21</v>
      </c>
      <c r="AC21" s="19">
        <v>132129.63999999998</v>
      </c>
      <c r="AD21" s="26">
        <v>17432.45</v>
      </c>
      <c r="AE21" s="20">
        <f t="shared" si="12"/>
        <v>114697.18999999999</v>
      </c>
      <c r="AF21" s="19">
        <v>277261.87</v>
      </c>
      <c r="AG21" s="26">
        <v>171160.36</v>
      </c>
      <c r="AH21" s="20">
        <f t="shared" si="13"/>
        <v>106101.51000000001</v>
      </c>
      <c r="AI21" s="19">
        <v>361318.49</v>
      </c>
      <c r="AJ21" s="26">
        <v>0</v>
      </c>
      <c r="AK21" s="20">
        <f t="shared" si="14"/>
        <v>361318.49</v>
      </c>
      <c r="AL21" s="19">
        <v>2381964.56</v>
      </c>
      <c r="AM21" s="26">
        <v>2082542.44</v>
      </c>
      <c r="AN21" s="20">
        <f t="shared" si="15"/>
        <v>299422.12000000011</v>
      </c>
      <c r="AO21" s="70">
        <f t="shared" si="0"/>
        <v>5.8207660913467407E-10</v>
      </c>
      <c r="AP21" s="70">
        <f t="shared" si="1"/>
        <v>0</v>
      </c>
      <c r="AQ21" s="70">
        <f t="shared" si="2"/>
        <v>0</v>
      </c>
    </row>
    <row r="22" spans="1:43" s="14" customFormat="1" ht="15">
      <c r="A22" s="34" t="s">
        <v>8</v>
      </c>
      <c r="B22" s="19">
        <v>3973106.37</v>
      </c>
      <c r="C22" s="26">
        <v>2711337.36</v>
      </c>
      <c r="D22" s="20">
        <f t="shared" si="3"/>
        <v>1261769.0100000002</v>
      </c>
      <c r="E22" s="19">
        <v>2175570</v>
      </c>
      <c r="F22" s="26">
        <v>2766206.3500000006</v>
      </c>
      <c r="G22" s="20">
        <f t="shared" si="4"/>
        <v>-590636.35000000056</v>
      </c>
      <c r="H22" s="19">
        <v>2708169.13</v>
      </c>
      <c r="I22" s="26">
        <v>4041698.43</v>
      </c>
      <c r="J22" s="20">
        <f t="shared" si="5"/>
        <v>-1333529.3000000003</v>
      </c>
      <c r="K22" s="19">
        <v>1792978.6599999997</v>
      </c>
      <c r="L22" s="26">
        <v>4209515.84</v>
      </c>
      <c r="M22" s="20">
        <f t="shared" si="6"/>
        <v>-2416537.1800000002</v>
      </c>
      <c r="N22" s="19">
        <v>3672698.54</v>
      </c>
      <c r="O22" s="26">
        <v>4499160.8900000006</v>
      </c>
      <c r="P22" s="20">
        <f t="shared" si="7"/>
        <v>-826462.35000000056</v>
      </c>
      <c r="Q22" s="19">
        <v>3527518.67</v>
      </c>
      <c r="R22" s="26">
        <v>4705458.0299999993</v>
      </c>
      <c r="S22" s="20">
        <f t="shared" si="8"/>
        <v>-1177939.3599999994</v>
      </c>
      <c r="T22" s="19">
        <v>3167383.2</v>
      </c>
      <c r="U22" s="26">
        <v>4700690.55</v>
      </c>
      <c r="V22" s="20">
        <f t="shared" si="9"/>
        <v>-1533307.3499999996</v>
      </c>
      <c r="W22" s="19">
        <v>4620871.3699999992</v>
      </c>
      <c r="X22" s="26">
        <v>5572244.4499999993</v>
      </c>
      <c r="Y22" s="20">
        <f t="shared" si="10"/>
        <v>-951373.08000000007</v>
      </c>
      <c r="Z22" s="19">
        <v>4350407.07</v>
      </c>
      <c r="AA22" s="26">
        <v>5543705.1500000004</v>
      </c>
      <c r="AB22" s="20">
        <f t="shared" si="11"/>
        <v>-1193298.08</v>
      </c>
      <c r="AC22" s="19">
        <v>5185469.58</v>
      </c>
      <c r="AD22" s="26">
        <v>4101592.71</v>
      </c>
      <c r="AE22" s="20">
        <f t="shared" si="12"/>
        <v>1083876.8700000001</v>
      </c>
      <c r="AF22" s="19">
        <v>5577214.1799999997</v>
      </c>
      <c r="AG22" s="26">
        <v>3349866.9400000004</v>
      </c>
      <c r="AH22" s="20">
        <f t="shared" si="13"/>
        <v>2227347.2399999993</v>
      </c>
      <c r="AI22" s="19">
        <v>7180985.2199999997</v>
      </c>
      <c r="AJ22" s="26">
        <v>2804228.66</v>
      </c>
      <c r="AK22" s="20">
        <f t="shared" si="14"/>
        <v>4376756.5599999996</v>
      </c>
      <c r="AL22" s="19">
        <v>47932371.989999995</v>
      </c>
      <c r="AM22" s="26">
        <v>49005705.359999999</v>
      </c>
      <c r="AN22" s="20">
        <f t="shared" si="15"/>
        <v>-1073333.3700000048</v>
      </c>
      <c r="AO22" s="70">
        <f t="shared" si="0"/>
        <v>0</v>
      </c>
      <c r="AP22" s="70">
        <f t="shared" si="1"/>
        <v>4.1909515857696533E-9</v>
      </c>
      <c r="AQ22" s="70">
        <f t="shared" si="2"/>
        <v>-2.3283064365386963E-9</v>
      </c>
    </row>
    <row r="23" spans="1:43" s="14" customFormat="1" ht="15">
      <c r="A23" s="34" t="s">
        <v>9</v>
      </c>
      <c r="B23" s="29">
        <v>0</v>
      </c>
      <c r="C23" s="27">
        <v>0</v>
      </c>
      <c r="D23" s="30">
        <f t="shared" si="3"/>
        <v>0</v>
      </c>
      <c r="E23" s="29">
        <v>0</v>
      </c>
      <c r="F23" s="27">
        <v>0</v>
      </c>
      <c r="G23" s="30">
        <f t="shared" si="4"/>
        <v>0</v>
      </c>
      <c r="H23" s="29">
        <v>1063.1499999999999</v>
      </c>
      <c r="I23" s="27">
        <v>0</v>
      </c>
      <c r="J23" s="30">
        <f t="shared" si="5"/>
        <v>1063.1499999999999</v>
      </c>
      <c r="K23" s="29">
        <v>0</v>
      </c>
      <c r="L23" s="27">
        <v>0</v>
      </c>
      <c r="M23" s="30">
        <f t="shared" si="6"/>
        <v>0</v>
      </c>
      <c r="N23" s="29">
        <v>0</v>
      </c>
      <c r="O23" s="27">
        <v>0</v>
      </c>
      <c r="P23" s="30">
        <f t="shared" si="7"/>
        <v>0</v>
      </c>
      <c r="Q23" s="29">
        <v>0</v>
      </c>
      <c r="R23" s="27">
        <v>0</v>
      </c>
      <c r="S23" s="30">
        <f t="shared" si="8"/>
        <v>0</v>
      </c>
      <c r="T23" s="29">
        <v>0</v>
      </c>
      <c r="U23" s="27">
        <v>0</v>
      </c>
      <c r="V23" s="30">
        <f t="shared" si="9"/>
        <v>0</v>
      </c>
      <c r="W23" s="29">
        <v>0</v>
      </c>
      <c r="X23" s="27">
        <v>0</v>
      </c>
      <c r="Y23" s="30">
        <f t="shared" si="10"/>
        <v>0</v>
      </c>
      <c r="Z23" s="29">
        <v>0</v>
      </c>
      <c r="AA23" s="27">
        <v>0</v>
      </c>
      <c r="AB23" s="30">
        <f t="shared" si="11"/>
        <v>0</v>
      </c>
      <c r="AC23" s="29">
        <v>0</v>
      </c>
      <c r="AD23" s="27">
        <v>0</v>
      </c>
      <c r="AE23" s="30">
        <f t="shared" si="12"/>
        <v>0</v>
      </c>
      <c r="AF23" s="29">
        <v>0</v>
      </c>
      <c r="AG23" s="27">
        <v>0</v>
      </c>
      <c r="AH23" s="30">
        <f t="shared" si="13"/>
        <v>0</v>
      </c>
      <c r="AI23" s="29">
        <v>0</v>
      </c>
      <c r="AJ23" s="27">
        <v>0</v>
      </c>
      <c r="AK23" s="30">
        <f t="shared" si="14"/>
        <v>0</v>
      </c>
      <c r="AL23" s="29">
        <v>1063.1499999999999</v>
      </c>
      <c r="AM23" s="27">
        <v>0</v>
      </c>
      <c r="AN23" s="30">
        <f t="shared" si="15"/>
        <v>1063.1499999999999</v>
      </c>
      <c r="AO23" s="70">
        <f t="shared" si="0"/>
        <v>0</v>
      </c>
      <c r="AP23" s="70">
        <f t="shared" si="1"/>
        <v>0</v>
      </c>
      <c r="AQ23" s="70">
        <f t="shared" si="2"/>
        <v>0</v>
      </c>
    </row>
    <row r="24" spans="1:43" s="14" customFormat="1" ht="15">
      <c r="A24" s="31" t="s">
        <v>17</v>
      </c>
      <c r="B24" s="40">
        <f>SUM(B14:B23)</f>
        <v>4254426.9800000004</v>
      </c>
      <c r="C24" s="41">
        <v>3927571.6100000003</v>
      </c>
      <c r="D24" s="42">
        <f t="shared" si="3"/>
        <v>326855.37000000011</v>
      </c>
      <c r="E24" s="40">
        <f>SUM(E14:E23)</f>
        <v>2605419.34</v>
      </c>
      <c r="F24" s="41">
        <v>3754261.4800000004</v>
      </c>
      <c r="G24" s="42">
        <f t="shared" si="4"/>
        <v>-1148842.1400000006</v>
      </c>
      <c r="H24" s="40">
        <f>SUM(H14:H23)</f>
        <v>3334236.9499999997</v>
      </c>
      <c r="I24" s="41">
        <v>4972717.9300000006</v>
      </c>
      <c r="J24" s="42">
        <f t="shared" si="5"/>
        <v>-1638480.9800000009</v>
      </c>
      <c r="K24" s="40">
        <f>SUM(K14:K23)</f>
        <v>2185123.8299999996</v>
      </c>
      <c r="L24" s="41">
        <v>4089291.8200000003</v>
      </c>
      <c r="M24" s="42">
        <f t="shared" si="6"/>
        <v>-1904167.9900000007</v>
      </c>
      <c r="N24" s="40">
        <f>SUM(N14:N23)</f>
        <v>3738467</v>
      </c>
      <c r="O24" s="41">
        <v>4846432.9399999995</v>
      </c>
      <c r="P24" s="42">
        <f t="shared" si="7"/>
        <v>-1107965.9399999995</v>
      </c>
      <c r="Q24" s="40">
        <f>SUM(Q14:Q23)</f>
        <v>3826657.31</v>
      </c>
      <c r="R24" s="41">
        <v>4892440.0999999996</v>
      </c>
      <c r="S24" s="42">
        <f t="shared" si="8"/>
        <v>-1065782.7899999996</v>
      </c>
      <c r="T24" s="40">
        <f>SUM(T14:T23)</f>
        <v>3373786.7300000004</v>
      </c>
      <c r="U24" s="41">
        <v>4964463.5</v>
      </c>
      <c r="V24" s="42">
        <f t="shared" si="9"/>
        <v>-1590676.7699999996</v>
      </c>
      <c r="W24" s="40">
        <f>SUM(W14:W23)</f>
        <v>4517322.2999999989</v>
      </c>
      <c r="X24" s="41">
        <v>6352516.4199999999</v>
      </c>
      <c r="Y24" s="42">
        <f t="shared" si="10"/>
        <v>-1835194.120000001</v>
      </c>
      <c r="Z24" s="40">
        <f>SUM(Z14:Z23)</f>
        <v>5094530.9000000004</v>
      </c>
      <c r="AA24" s="41">
        <v>5918177.459999999</v>
      </c>
      <c r="AB24" s="42">
        <f t="shared" si="11"/>
        <v>-823646.55999999866</v>
      </c>
      <c r="AC24" s="40">
        <f>SUM(AC14:AC23)</f>
        <v>5049705.28</v>
      </c>
      <c r="AD24" s="41">
        <v>4548670.3</v>
      </c>
      <c r="AE24" s="42">
        <f t="shared" si="12"/>
        <v>501034.98000000045</v>
      </c>
      <c r="AF24" s="40">
        <f>SUM(AF14:AF23)</f>
        <v>5767110.5699999994</v>
      </c>
      <c r="AG24" s="41">
        <v>3574506.19</v>
      </c>
      <c r="AH24" s="42">
        <f t="shared" si="13"/>
        <v>2192604.3799999994</v>
      </c>
      <c r="AI24" s="40">
        <f>SUM(AI14:AI23)</f>
        <v>8438817.8000000007</v>
      </c>
      <c r="AJ24" s="41">
        <v>1584237.6599999997</v>
      </c>
      <c r="AK24" s="42">
        <f t="shared" si="14"/>
        <v>6854580.1400000006</v>
      </c>
      <c r="AL24" s="40">
        <f>SUM(AL14:AL23)</f>
        <v>52185604.989999995</v>
      </c>
      <c r="AM24" s="41">
        <v>53425287.410000004</v>
      </c>
      <c r="AN24" s="42">
        <f t="shared" si="15"/>
        <v>-1239682.4200000092</v>
      </c>
      <c r="AO24" s="70">
        <f t="shared" si="0"/>
        <v>0</v>
      </c>
      <c r="AP24" s="70">
        <f t="shared" si="1"/>
        <v>7.4505805969238281E-9</v>
      </c>
      <c r="AQ24" s="70">
        <f t="shared" si="2"/>
        <v>-9.3132257461547852E-9</v>
      </c>
    </row>
    <row r="25" spans="1:43" s="14" customFormat="1" ht="15">
      <c r="A25" s="35"/>
      <c r="B25" s="37"/>
      <c r="C25" s="38"/>
      <c r="D25" s="39"/>
      <c r="E25" s="37"/>
      <c r="F25" s="38"/>
      <c r="G25" s="39"/>
      <c r="H25" s="37"/>
      <c r="I25" s="38"/>
      <c r="J25" s="39"/>
      <c r="K25" s="37"/>
      <c r="L25" s="38"/>
      <c r="M25" s="39"/>
      <c r="N25" s="37"/>
      <c r="O25" s="38"/>
      <c r="P25" s="39"/>
      <c r="Q25" s="37"/>
      <c r="R25" s="38"/>
      <c r="S25" s="39"/>
      <c r="T25" s="37"/>
      <c r="U25" s="38"/>
      <c r="V25" s="39"/>
      <c r="W25" s="37"/>
      <c r="X25" s="38"/>
      <c r="Y25" s="39"/>
      <c r="Z25" s="37"/>
      <c r="AA25" s="38"/>
      <c r="AB25" s="39"/>
      <c r="AC25" s="37"/>
      <c r="AD25" s="38"/>
      <c r="AE25" s="39"/>
      <c r="AF25" s="37"/>
      <c r="AG25" s="38"/>
      <c r="AH25" s="39"/>
      <c r="AI25" s="37"/>
      <c r="AJ25" s="38"/>
      <c r="AK25" s="39"/>
      <c r="AL25" s="37"/>
      <c r="AM25" s="38"/>
      <c r="AN25" s="39"/>
      <c r="AO25" s="70">
        <f t="shared" si="0"/>
        <v>0</v>
      </c>
      <c r="AP25" s="70">
        <f t="shared" si="1"/>
        <v>0</v>
      </c>
      <c r="AQ25" s="70">
        <f t="shared" si="2"/>
        <v>0</v>
      </c>
    </row>
    <row r="26" spans="1:43" s="14" customFormat="1" ht="15.75" thickBot="1">
      <c r="A26" s="36" t="s">
        <v>15</v>
      </c>
      <c r="B26" s="43">
        <v>4546901.37</v>
      </c>
      <c r="C26" s="44">
        <v>4212677.22</v>
      </c>
      <c r="D26" s="45">
        <f>B26-C26</f>
        <v>334224.15000000037</v>
      </c>
      <c r="E26" s="43">
        <v>2956561.3600000003</v>
      </c>
      <c r="F26" s="44">
        <v>4361721.4400000004</v>
      </c>
      <c r="G26" s="45">
        <f>E26-F26</f>
        <v>-1405160.08</v>
      </c>
      <c r="H26" s="43">
        <v>3694620.68</v>
      </c>
      <c r="I26" s="44">
        <v>5185860.16</v>
      </c>
      <c r="J26" s="45">
        <f>H26-I26</f>
        <v>-1491239.48</v>
      </c>
      <c r="K26" s="43">
        <v>2394917.1</v>
      </c>
      <c r="L26" s="44">
        <v>4268295.57</v>
      </c>
      <c r="M26" s="45">
        <f>K26-L26</f>
        <v>-1873378.4700000002</v>
      </c>
      <c r="N26" s="43">
        <v>4108196.3099999996</v>
      </c>
      <c r="O26" s="44">
        <v>4980179.76</v>
      </c>
      <c r="P26" s="45">
        <f>N26-O26</f>
        <v>-871983.45000000019</v>
      </c>
      <c r="Q26" s="43">
        <v>3677676.1599999997</v>
      </c>
      <c r="R26" s="44">
        <v>5084943.58</v>
      </c>
      <c r="S26" s="45">
        <f>Q26-R26</f>
        <v>-1407267.4200000004</v>
      </c>
      <c r="T26" s="43">
        <v>2720476.0199999996</v>
      </c>
      <c r="U26" s="44">
        <v>5110977.4799999995</v>
      </c>
      <c r="V26" s="45">
        <f>T26-U26</f>
        <v>-2390501.46</v>
      </c>
      <c r="W26" s="43">
        <v>4796959.59</v>
      </c>
      <c r="X26" s="44">
        <v>6648215.8100000005</v>
      </c>
      <c r="Y26" s="45">
        <f>W26-X26</f>
        <v>-1851256.2200000007</v>
      </c>
      <c r="Z26" s="43">
        <v>5587104.2400000002</v>
      </c>
      <c r="AA26" s="44">
        <v>6135058.7799999993</v>
      </c>
      <c r="AB26" s="45">
        <f>Z26-AA26</f>
        <v>-547954.53999999911</v>
      </c>
      <c r="AC26" s="43">
        <v>5194561.4300000006</v>
      </c>
      <c r="AD26" s="44">
        <v>3971525.79</v>
      </c>
      <c r="AE26" s="45">
        <f>AC26-AD26</f>
        <v>1223035.6400000006</v>
      </c>
      <c r="AF26" s="43">
        <v>6226510.8699999992</v>
      </c>
      <c r="AG26" s="44">
        <v>3915791.26</v>
      </c>
      <c r="AH26" s="45">
        <f>AF26-AG26</f>
        <v>2310719.6099999994</v>
      </c>
      <c r="AI26" s="43">
        <v>9582168.5799999982</v>
      </c>
      <c r="AJ26" s="44">
        <v>1978455.7700000003</v>
      </c>
      <c r="AK26" s="45">
        <f>AI26-AJ26</f>
        <v>7603712.8099999977</v>
      </c>
      <c r="AL26" s="43">
        <v>55486653.710000001</v>
      </c>
      <c r="AM26" s="44">
        <v>55853702.619999997</v>
      </c>
      <c r="AN26" s="45">
        <f>AL26-AM26</f>
        <v>-367048.90999999642</v>
      </c>
      <c r="AO26" s="70">
        <f t="shared" si="0"/>
        <v>0</v>
      </c>
      <c r="AP26" s="70">
        <f t="shared" si="1"/>
        <v>-7.4505805969238281E-9</v>
      </c>
      <c r="AQ26" s="70">
        <f t="shared" si="2"/>
        <v>5.5879354476928711E-9</v>
      </c>
    </row>
    <row r="27" spans="1:43" s="14" customFormat="1" ht="15.75" thickTop="1">
      <c r="AO27" s="69"/>
      <c r="AP27" s="69"/>
      <c r="AQ27" s="69"/>
    </row>
    <row r="28" spans="1:43" s="14" customFormat="1" ht="15">
      <c r="F28" s="47"/>
      <c r="G28" s="46"/>
      <c r="AO28" s="69"/>
      <c r="AP28" s="69"/>
      <c r="AQ28" s="69"/>
    </row>
    <row r="29" spans="1:43" s="14" customFormat="1" ht="15">
      <c r="B29" s="46"/>
      <c r="AO29" s="69"/>
      <c r="AP29" s="69"/>
      <c r="AQ29" s="69"/>
    </row>
    <row r="30" spans="1:43" s="14" customFormat="1" ht="15">
      <c r="AO30" s="69"/>
      <c r="AP30" s="69"/>
      <c r="AQ30" s="69"/>
    </row>
    <row r="31" spans="1:43" s="14" customFormat="1" ht="15">
      <c r="AO31" s="69"/>
      <c r="AP31" s="69"/>
      <c r="AQ31" s="69"/>
    </row>
    <row r="32" spans="1:43" s="14" customFormat="1" ht="15">
      <c r="AO32" s="69"/>
      <c r="AP32" s="69"/>
      <c r="AQ32" s="69"/>
    </row>
    <row r="33" spans="41:43" s="14" customFormat="1" ht="15">
      <c r="AO33" s="69"/>
      <c r="AP33" s="69"/>
      <c r="AQ33" s="69"/>
    </row>
    <row r="34" spans="41:43" s="14" customFormat="1" ht="15">
      <c r="AO34" s="69"/>
      <c r="AP34" s="69"/>
      <c r="AQ34" s="69"/>
    </row>
    <row r="35" spans="41:43" s="14" customFormat="1" ht="15">
      <c r="AO35" s="69"/>
      <c r="AP35" s="69"/>
      <c r="AQ35" s="69"/>
    </row>
    <row r="36" spans="41:43" s="14" customFormat="1" ht="15">
      <c r="AO36" s="69"/>
      <c r="AP36" s="69"/>
      <c r="AQ36" s="69"/>
    </row>
    <row r="37" spans="41:43" s="14" customFormat="1" ht="15">
      <c r="AO37" s="69"/>
      <c r="AP37" s="69"/>
      <c r="AQ37" s="69"/>
    </row>
    <row r="38" spans="41:43" s="14" customFormat="1" ht="15">
      <c r="AO38" s="69"/>
      <c r="AP38" s="69"/>
      <c r="AQ38" s="69"/>
    </row>
    <row r="39" spans="41:43" s="14" customFormat="1" ht="15">
      <c r="AO39" s="69"/>
      <c r="AP39" s="69"/>
      <c r="AQ39" s="69"/>
    </row>
    <row r="40" spans="41:43" s="14" customFormat="1" ht="15">
      <c r="AO40" s="69"/>
      <c r="AP40" s="69"/>
      <c r="AQ40" s="69"/>
    </row>
    <row r="41" spans="41:43" s="14" customFormat="1" ht="15">
      <c r="AO41" s="69"/>
      <c r="AP41" s="69"/>
      <c r="AQ41" s="69"/>
    </row>
    <row r="42" spans="41:43" s="14" customFormat="1" ht="15">
      <c r="AO42" s="69"/>
      <c r="AP42" s="69"/>
      <c r="AQ42" s="69"/>
    </row>
    <row r="43" spans="41:43" s="14" customFormat="1" ht="15">
      <c r="AO43" s="69"/>
      <c r="AP43" s="69"/>
      <c r="AQ43" s="69"/>
    </row>
    <row r="44" spans="41:43" s="14" customFormat="1" ht="15">
      <c r="AO44" s="69"/>
      <c r="AP44" s="69"/>
      <c r="AQ44" s="69"/>
    </row>
    <row r="45" spans="41:43" s="14" customFormat="1" ht="15">
      <c r="AO45" s="69"/>
      <c r="AP45" s="69"/>
      <c r="AQ45" s="69"/>
    </row>
    <row r="46" spans="41:43" s="14" customFormat="1" ht="15">
      <c r="AO46" s="69"/>
      <c r="AP46" s="69"/>
      <c r="AQ46" s="69"/>
    </row>
    <row r="47" spans="41:43" s="14" customFormat="1" ht="15">
      <c r="AO47" s="69"/>
      <c r="AP47" s="69"/>
      <c r="AQ47" s="69"/>
    </row>
    <row r="48" spans="41:43" s="14" customFormat="1" ht="15">
      <c r="AO48" s="69"/>
      <c r="AP48" s="69"/>
      <c r="AQ48" s="69"/>
    </row>
    <row r="49" spans="41:43" s="14" customFormat="1" ht="15">
      <c r="AO49" s="69"/>
      <c r="AP49" s="69"/>
      <c r="AQ49" s="69"/>
    </row>
    <row r="50" spans="41:43" s="14" customFormat="1" ht="15">
      <c r="AO50" s="69"/>
      <c r="AP50" s="69"/>
      <c r="AQ50" s="69"/>
    </row>
    <row r="51" spans="41:43" s="14" customFormat="1" ht="15">
      <c r="AO51" s="69"/>
      <c r="AP51" s="69"/>
      <c r="AQ51" s="69"/>
    </row>
    <row r="52" spans="41:43" s="14" customFormat="1" ht="15">
      <c r="AO52" s="69"/>
      <c r="AP52" s="69"/>
      <c r="AQ52" s="69"/>
    </row>
    <row r="53" spans="41:43" s="14" customFormat="1" ht="15">
      <c r="AO53" s="69"/>
      <c r="AP53" s="69"/>
      <c r="AQ53" s="69"/>
    </row>
    <row r="54" spans="41:43" s="14" customFormat="1" ht="15">
      <c r="AO54" s="69"/>
      <c r="AP54" s="69"/>
      <c r="AQ54" s="69"/>
    </row>
    <row r="55" spans="41:43" s="14" customFormat="1" ht="15">
      <c r="AO55" s="69"/>
      <c r="AP55" s="69"/>
      <c r="AQ55" s="69"/>
    </row>
    <row r="56" spans="41:43" s="14" customFormat="1" ht="15">
      <c r="AO56" s="69"/>
      <c r="AP56" s="69"/>
      <c r="AQ56" s="69"/>
    </row>
    <row r="57" spans="41:43" s="14" customFormat="1" ht="15">
      <c r="AO57" s="69"/>
      <c r="AP57" s="69"/>
      <c r="AQ57" s="69"/>
    </row>
    <row r="58" spans="41:43" s="14" customFormat="1" ht="15">
      <c r="AO58" s="69"/>
      <c r="AP58" s="69"/>
      <c r="AQ58" s="69"/>
    </row>
    <row r="59" spans="41:43" s="14" customFormat="1" ht="15">
      <c r="AO59" s="69"/>
      <c r="AP59" s="69"/>
      <c r="AQ59" s="69"/>
    </row>
    <row r="60" spans="41:43" s="14" customFormat="1" ht="15">
      <c r="AO60" s="69"/>
      <c r="AP60" s="69"/>
      <c r="AQ60" s="69"/>
    </row>
    <row r="61" spans="41:43" s="14" customFormat="1" ht="15">
      <c r="AO61" s="69"/>
      <c r="AP61" s="69"/>
      <c r="AQ61" s="69"/>
    </row>
    <row r="62" spans="41:43" s="14" customFormat="1" ht="15">
      <c r="AO62" s="69"/>
      <c r="AP62" s="69"/>
      <c r="AQ62" s="69"/>
    </row>
    <row r="63" spans="41:43" s="14" customFormat="1" ht="15">
      <c r="AO63" s="69"/>
      <c r="AP63" s="69"/>
      <c r="AQ63" s="69"/>
    </row>
    <row r="64" spans="41:43" s="14" customFormat="1" ht="15">
      <c r="AO64" s="69"/>
      <c r="AP64" s="69"/>
      <c r="AQ64" s="69"/>
    </row>
    <row r="65" spans="41:43" s="14" customFormat="1" ht="15">
      <c r="AO65" s="69"/>
      <c r="AP65" s="69"/>
      <c r="AQ65" s="69"/>
    </row>
    <row r="66" spans="41:43" s="14" customFormat="1" ht="15">
      <c r="AO66" s="69"/>
      <c r="AP66" s="69"/>
      <c r="AQ66" s="69"/>
    </row>
    <row r="67" spans="41:43" s="14" customFormat="1" ht="15">
      <c r="AO67" s="69"/>
      <c r="AP67" s="69"/>
      <c r="AQ67" s="69"/>
    </row>
    <row r="68" spans="41:43" s="14" customFormat="1" ht="15">
      <c r="AO68" s="69"/>
      <c r="AP68" s="69"/>
      <c r="AQ68" s="69"/>
    </row>
    <row r="69" spans="41:43" s="14" customFormat="1" ht="15">
      <c r="AO69" s="69"/>
      <c r="AP69" s="69"/>
      <c r="AQ69" s="69"/>
    </row>
    <row r="70" spans="41:43" s="14" customFormat="1" ht="15">
      <c r="AO70" s="69"/>
      <c r="AP70" s="69"/>
      <c r="AQ70" s="69"/>
    </row>
    <row r="71" spans="41:43" s="14" customFormat="1" ht="15">
      <c r="AO71" s="69"/>
      <c r="AP71" s="69"/>
      <c r="AQ71" s="69"/>
    </row>
    <row r="72" spans="41:43" s="14" customFormat="1" ht="15">
      <c r="AO72" s="69"/>
      <c r="AP72" s="69"/>
      <c r="AQ72" s="69"/>
    </row>
    <row r="73" spans="41:43" s="14" customFormat="1" ht="15">
      <c r="AO73" s="69"/>
      <c r="AP73" s="69"/>
      <c r="AQ73" s="69"/>
    </row>
    <row r="74" spans="41:43" s="14" customFormat="1" ht="15">
      <c r="AO74" s="69"/>
      <c r="AP74" s="69"/>
      <c r="AQ74" s="69"/>
    </row>
    <row r="75" spans="41:43" s="14" customFormat="1" ht="15">
      <c r="AO75" s="69"/>
      <c r="AP75" s="69"/>
      <c r="AQ75" s="69"/>
    </row>
    <row r="76" spans="41:43" s="14" customFormat="1" ht="15">
      <c r="AO76" s="69"/>
      <c r="AP76" s="69"/>
      <c r="AQ76" s="69"/>
    </row>
    <row r="77" spans="41:43" s="14" customFormat="1" ht="15">
      <c r="AO77" s="69"/>
      <c r="AP77" s="69"/>
      <c r="AQ77" s="69"/>
    </row>
    <row r="78" spans="41:43" s="14" customFormat="1" ht="15">
      <c r="AO78" s="69"/>
      <c r="AP78" s="69"/>
      <c r="AQ78" s="69"/>
    </row>
    <row r="79" spans="41:43" s="14" customFormat="1" ht="15">
      <c r="AO79" s="69"/>
      <c r="AP79" s="69"/>
      <c r="AQ79" s="69"/>
    </row>
    <row r="80" spans="41:43" s="14" customFormat="1" ht="15">
      <c r="AO80" s="69"/>
      <c r="AP80" s="69"/>
      <c r="AQ80" s="69"/>
    </row>
    <row r="81" spans="41:43" s="14" customFormat="1" ht="15">
      <c r="AO81" s="69"/>
      <c r="AP81" s="69"/>
      <c r="AQ81" s="69"/>
    </row>
    <row r="82" spans="41:43" s="14" customFormat="1" ht="15">
      <c r="AO82" s="69"/>
      <c r="AP82" s="69"/>
      <c r="AQ82" s="69"/>
    </row>
    <row r="83" spans="41:43" s="14" customFormat="1" ht="15">
      <c r="AO83" s="69"/>
      <c r="AP83" s="69"/>
      <c r="AQ83" s="69"/>
    </row>
    <row r="84" spans="41:43" s="14" customFormat="1" ht="15">
      <c r="AO84" s="69"/>
      <c r="AP84" s="69"/>
      <c r="AQ84" s="69"/>
    </row>
    <row r="85" spans="41:43" s="14" customFormat="1" ht="15">
      <c r="AO85" s="69"/>
      <c r="AP85" s="69"/>
      <c r="AQ85" s="69"/>
    </row>
    <row r="86" spans="41:43" s="14" customFormat="1" ht="15">
      <c r="AO86" s="69"/>
      <c r="AP86" s="69"/>
      <c r="AQ86" s="69"/>
    </row>
    <row r="87" spans="41:43" s="14" customFormat="1" ht="15">
      <c r="AO87" s="69"/>
      <c r="AP87" s="69"/>
      <c r="AQ87" s="69"/>
    </row>
    <row r="88" spans="41:43" s="14" customFormat="1" ht="15">
      <c r="AO88" s="69"/>
      <c r="AP88" s="69"/>
      <c r="AQ88" s="69"/>
    </row>
    <row r="89" spans="41:43" s="14" customFormat="1" ht="15">
      <c r="AO89" s="69"/>
      <c r="AP89" s="69"/>
      <c r="AQ89" s="69"/>
    </row>
    <row r="90" spans="41:43" s="14" customFormat="1" ht="15">
      <c r="AO90" s="69"/>
      <c r="AP90" s="69"/>
      <c r="AQ90" s="69"/>
    </row>
    <row r="91" spans="41:43" s="14" customFormat="1" ht="15">
      <c r="AO91" s="69"/>
      <c r="AP91" s="69"/>
      <c r="AQ91" s="69"/>
    </row>
    <row r="92" spans="41:43" s="14" customFormat="1" ht="15">
      <c r="AO92" s="69"/>
      <c r="AP92" s="69"/>
      <c r="AQ92" s="69"/>
    </row>
    <row r="93" spans="41:43" s="14" customFormat="1" ht="15">
      <c r="AO93" s="69"/>
      <c r="AP93" s="69"/>
      <c r="AQ93" s="69"/>
    </row>
    <row r="94" spans="41:43" s="14" customFormat="1" ht="15">
      <c r="AO94" s="69"/>
      <c r="AP94" s="69"/>
      <c r="AQ94" s="69"/>
    </row>
    <row r="95" spans="41:43" s="14" customFormat="1" ht="15">
      <c r="AO95" s="69"/>
      <c r="AP95" s="69"/>
      <c r="AQ95" s="69"/>
    </row>
    <row r="96" spans="41:43" s="14" customFormat="1" ht="15">
      <c r="AO96" s="69"/>
      <c r="AP96" s="69"/>
      <c r="AQ96" s="69"/>
    </row>
    <row r="97" spans="41:43" s="14" customFormat="1" ht="15">
      <c r="AO97" s="69"/>
      <c r="AP97" s="69"/>
      <c r="AQ97" s="69"/>
    </row>
    <row r="98" spans="41:43" s="14" customFormat="1" ht="15">
      <c r="AO98" s="69"/>
      <c r="AP98" s="69"/>
      <c r="AQ98" s="69"/>
    </row>
    <row r="99" spans="41:43" s="14" customFormat="1" ht="15">
      <c r="AO99" s="69"/>
      <c r="AP99" s="69"/>
      <c r="AQ99" s="69"/>
    </row>
    <row r="100" spans="41:43" s="14" customFormat="1" ht="15">
      <c r="AO100" s="69"/>
      <c r="AP100" s="69"/>
      <c r="AQ100" s="69"/>
    </row>
    <row r="101" spans="41:43" s="14" customFormat="1" ht="15">
      <c r="AO101" s="69"/>
      <c r="AP101" s="69"/>
      <c r="AQ101" s="69"/>
    </row>
    <row r="102" spans="41:43" s="14" customFormat="1" ht="15">
      <c r="AO102" s="69"/>
      <c r="AP102" s="69"/>
      <c r="AQ102" s="69"/>
    </row>
    <row r="103" spans="41:43" s="14" customFormat="1" ht="15">
      <c r="AO103" s="69"/>
      <c r="AP103" s="69"/>
      <c r="AQ103" s="69"/>
    </row>
    <row r="104" spans="41:43" s="14" customFormat="1" ht="15">
      <c r="AO104" s="69"/>
      <c r="AP104" s="69"/>
      <c r="AQ104" s="69"/>
    </row>
    <row r="105" spans="41:43" s="14" customFormat="1" ht="15">
      <c r="AO105" s="69"/>
      <c r="AP105" s="69"/>
      <c r="AQ105" s="69"/>
    </row>
    <row r="106" spans="41:43" s="14" customFormat="1" ht="15">
      <c r="AO106" s="69"/>
      <c r="AP106" s="69"/>
      <c r="AQ106" s="69"/>
    </row>
    <row r="107" spans="41:43" s="14" customFormat="1" ht="15">
      <c r="AO107" s="69"/>
      <c r="AP107" s="69"/>
      <c r="AQ107" s="69"/>
    </row>
    <row r="108" spans="41:43" s="14" customFormat="1" ht="15">
      <c r="AO108" s="69"/>
      <c r="AP108" s="69"/>
      <c r="AQ108" s="69"/>
    </row>
    <row r="109" spans="41:43" s="14" customFormat="1" ht="15">
      <c r="AO109" s="69"/>
      <c r="AP109" s="69"/>
      <c r="AQ109" s="69"/>
    </row>
    <row r="110" spans="41:43" s="14" customFormat="1" ht="15">
      <c r="AO110" s="69"/>
      <c r="AP110" s="69"/>
      <c r="AQ110" s="69"/>
    </row>
    <row r="111" spans="41:43" s="14" customFormat="1" ht="15">
      <c r="AO111" s="69"/>
      <c r="AP111" s="69"/>
      <c r="AQ111" s="69"/>
    </row>
    <row r="112" spans="41:43" s="14" customFormat="1" ht="15">
      <c r="AO112" s="69"/>
      <c r="AP112" s="69"/>
      <c r="AQ112" s="69"/>
    </row>
    <row r="113" spans="41:43" s="14" customFormat="1" ht="15">
      <c r="AO113" s="69"/>
      <c r="AP113" s="69"/>
      <c r="AQ113" s="69"/>
    </row>
    <row r="114" spans="41:43" s="14" customFormat="1" ht="15">
      <c r="AO114" s="69"/>
      <c r="AP114" s="69"/>
      <c r="AQ114" s="69"/>
    </row>
    <row r="115" spans="41:43" s="14" customFormat="1" ht="15">
      <c r="AO115" s="69"/>
      <c r="AP115" s="69"/>
      <c r="AQ115" s="69"/>
    </row>
    <row r="116" spans="41:43" s="14" customFormat="1" ht="15">
      <c r="AO116" s="69"/>
      <c r="AP116" s="69"/>
      <c r="AQ116" s="69"/>
    </row>
    <row r="117" spans="41:43" s="14" customFormat="1" ht="15">
      <c r="AO117" s="69"/>
      <c r="AP117" s="69"/>
      <c r="AQ117" s="69"/>
    </row>
    <row r="118" spans="41:43" s="14" customFormat="1" ht="15">
      <c r="AO118" s="69"/>
      <c r="AP118" s="69"/>
      <c r="AQ118" s="69"/>
    </row>
    <row r="119" spans="41:43" s="14" customFormat="1" ht="15">
      <c r="AO119" s="69"/>
      <c r="AP119" s="69"/>
      <c r="AQ119" s="69"/>
    </row>
    <row r="120" spans="41:43" s="14" customFormat="1" ht="15">
      <c r="AO120" s="69"/>
      <c r="AP120" s="69"/>
      <c r="AQ120" s="69"/>
    </row>
    <row r="121" spans="41:43" s="14" customFormat="1" ht="15">
      <c r="AO121" s="69"/>
      <c r="AP121" s="69"/>
      <c r="AQ121" s="69"/>
    </row>
    <row r="122" spans="41:43" s="14" customFormat="1" ht="15">
      <c r="AO122" s="69"/>
      <c r="AP122" s="69"/>
      <c r="AQ122" s="69"/>
    </row>
    <row r="123" spans="41:43" s="14" customFormat="1" ht="15">
      <c r="AO123" s="69"/>
      <c r="AP123" s="69"/>
      <c r="AQ123" s="69"/>
    </row>
    <row r="124" spans="41:43" s="14" customFormat="1" ht="15">
      <c r="AO124" s="69"/>
      <c r="AP124" s="69"/>
      <c r="AQ124" s="69"/>
    </row>
    <row r="125" spans="41:43" s="14" customFormat="1" ht="15">
      <c r="AO125" s="69"/>
      <c r="AP125" s="69"/>
      <c r="AQ125" s="69"/>
    </row>
    <row r="126" spans="41:43" s="14" customFormat="1" ht="15">
      <c r="AO126" s="69"/>
      <c r="AP126" s="69"/>
      <c r="AQ126" s="69"/>
    </row>
    <row r="127" spans="41:43" s="14" customFormat="1" ht="15">
      <c r="AO127" s="69"/>
      <c r="AP127" s="69"/>
      <c r="AQ127" s="69"/>
    </row>
    <row r="128" spans="41:43" s="14" customFormat="1" ht="15">
      <c r="AO128" s="69"/>
      <c r="AP128" s="69"/>
      <c r="AQ128" s="69"/>
    </row>
    <row r="129" spans="41:43" s="14" customFormat="1" ht="15">
      <c r="AO129" s="69"/>
      <c r="AP129" s="69"/>
      <c r="AQ129" s="69"/>
    </row>
    <row r="130" spans="41:43" s="14" customFormat="1" ht="15">
      <c r="AO130" s="69"/>
      <c r="AP130" s="69"/>
      <c r="AQ130" s="69"/>
    </row>
    <row r="131" spans="41:43" s="14" customFormat="1" ht="15">
      <c r="AO131" s="69"/>
      <c r="AP131" s="69"/>
      <c r="AQ131" s="69"/>
    </row>
    <row r="132" spans="41:43" s="14" customFormat="1" ht="15">
      <c r="AO132" s="69"/>
      <c r="AP132" s="69"/>
      <c r="AQ132" s="69"/>
    </row>
    <row r="133" spans="41:43" s="14" customFormat="1" ht="15">
      <c r="AO133" s="69"/>
      <c r="AP133" s="69"/>
      <c r="AQ133" s="69"/>
    </row>
    <row r="134" spans="41:43" s="14" customFormat="1" ht="15">
      <c r="AO134" s="69"/>
      <c r="AP134" s="69"/>
      <c r="AQ134" s="69"/>
    </row>
    <row r="135" spans="41:43" s="14" customFormat="1" ht="15">
      <c r="AO135" s="69"/>
      <c r="AP135" s="69"/>
      <c r="AQ135" s="69"/>
    </row>
    <row r="136" spans="41:43" s="14" customFormat="1" ht="15">
      <c r="AO136" s="69"/>
      <c r="AP136" s="69"/>
      <c r="AQ136" s="69"/>
    </row>
    <row r="137" spans="41:43" s="14" customFormat="1" ht="15">
      <c r="AO137" s="69"/>
      <c r="AP137" s="69"/>
      <c r="AQ137" s="69"/>
    </row>
    <row r="138" spans="41:43" s="14" customFormat="1" ht="15">
      <c r="AO138" s="69"/>
      <c r="AP138" s="69"/>
      <c r="AQ138" s="69"/>
    </row>
    <row r="139" spans="41:43" s="14" customFormat="1" ht="15">
      <c r="AO139" s="69"/>
      <c r="AP139" s="69"/>
      <c r="AQ139" s="69"/>
    </row>
    <row r="140" spans="41:43" s="14" customFormat="1" ht="15">
      <c r="AO140" s="69"/>
      <c r="AP140" s="69"/>
      <c r="AQ140" s="69"/>
    </row>
    <row r="141" spans="41:43" s="14" customFormat="1" ht="15">
      <c r="AO141" s="69"/>
      <c r="AP141" s="69"/>
      <c r="AQ141" s="69"/>
    </row>
    <row r="142" spans="41:43" s="14" customFormat="1" ht="15">
      <c r="AO142" s="69"/>
      <c r="AP142" s="69"/>
      <c r="AQ142" s="69"/>
    </row>
    <row r="143" spans="41:43" s="14" customFormat="1" ht="15">
      <c r="AO143" s="69"/>
      <c r="AP143" s="69"/>
      <c r="AQ143" s="69"/>
    </row>
    <row r="144" spans="41:43" s="14" customFormat="1" ht="15">
      <c r="AO144" s="69"/>
      <c r="AP144" s="69"/>
      <c r="AQ144" s="69"/>
    </row>
    <row r="145" spans="41:43" s="14" customFormat="1" ht="15">
      <c r="AO145" s="69"/>
      <c r="AP145" s="69"/>
      <c r="AQ145" s="69"/>
    </row>
    <row r="146" spans="41:43" s="14" customFormat="1" ht="15">
      <c r="AO146" s="69"/>
      <c r="AP146" s="69"/>
      <c r="AQ146" s="69"/>
    </row>
    <row r="147" spans="41:43" s="14" customFormat="1" ht="15">
      <c r="AO147" s="69"/>
      <c r="AP147" s="69"/>
      <c r="AQ147" s="69"/>
    </row>
    <row r="148" spans="41:43" s="14" customFormat="1" ht="15">
      <c r="AO148" s="69"/>
      <c r="AP148" s="69"/>
      <c r="AQ148" s="69"/>
    </row>
    <row r="149" spans="41:43" s="14" customFormat="1" ht="15">
      <c r="AO149" s="69"/>
      <c r="AP149" s="69"/>
      <c r="AQ149" s="69"/>
    </row>
    <row r="150" spans="41:43" s="14" customFormat="1" ht="15">
      <c r="AO150" s="69"/>
      <c r="AP150" s="69"/>
      <c r="AQ150" s="69"/>
    </row>
    <row r="151" spans="41:43" s="14" customFormat="1" ht="15">
      <c r="AO151" s="69"/>
      <c r="AP151" s="69"/>
      <c r="AQ151" s="69"/>
    </row>
    <row r="152" spans="41:43" s="14" customFormat="1" ht="15">
      <c r="AO152" s="69"/>
      <c r="AP152" s="69"/>
      <c r="AQ152" s="69"/>
    </row>
    <row r="153" spans="41:43" s="14" customFormat="1" ht="15">
      <c r="AO153" s="69"/>
      <c r="AP153" s="69"/>
      <c r="AQ153" s="69"/>
    </row>
    <row r="154" spans="41:43" s="14" customFormat="1" ht="15">
      <c r="AO154" s="69"/>
      <c r="AP154" s="69"/>
      <c r="AQ154" s="69"/>
    </row>
    <row r="155" spans="41:43" s="14" customFormat="1" ht="15">
      <c r="AO155" s="69"/>
      <c r="AP155" s="69"/>
      <c r="AQ155" s="69"/>
    </row>
    <row r="156" spans="41:43" s="14" customFormat="1" ht="15">
      <c r="AO156" s="69"/>
      <c r="AP156" s="69"/>
      <c r="AQ156" s="69"/>
    </row>
    <row r="157" spans="41:43" s="14" customFormat="1" ht="15">
      <c r="AO157" s="69"/>
      <c r="AP157" s="69"/>
      <c r="AQ157" s="69"/>
    </row>
    <row r="158" spans="41:43" s="14" customFormat="1" ht="15">
      <c r="AO158" s="69"/>
      <c r="AP158" s="69"/>
      <c r="AQ158" s="69"/>
    </row>
    <row r="159" spans="41:43" s="14" customFormat="1" ht="15">
      <c r="AO159" s="69"/>
      <c r="AP159" s="69"/>
      <c r="AQ159" s="69"/>
    </row>
    <row r="160" spans="41:43" s="14" customFormat="1" ht="15">
      <c r="AO160" s="69"/>
      <c r="AP160" s="69"/>
      <c r="AQ160" s="69"/>
    </row>
    <row r="161" spans="41:43" s="14" customFormat="1" ht="15">
      <c r="AO161" s="69"/>
      <c r="AP161" s="69"/>
      <c r="AQ161" s="69"/>
    </row>
    <row r="162" spans="41:43" s="14" customFormat="1" ht="15">
      <c r="AO162" s="69"/>
      <c r="AP162" s="69"/>
      <c r="AQ162" s="69"/>
    </row>
    <row r="163" spans="41:43" s="14" customFormat="1" ht="15">
      <c r="AO163" s="69"/>
      <c r="AP163" s="69"/>
      <c r="AQ163" s="69"/>
    </row>
    <row r="164" spans="41:43" s="14" customFormat="1" ht="15">
      <c r="AO164" s="69"/>
      <c r="AP164" s="69"/>
      <c r="AQ164" s="69"/>
    </row>
    <row r="165" spans="41:43" s="14" customFormat="1" ht="15">
      <c r="AO165" s="69"/>
      <c r="AP165" s="69"/>
      <c r="AQ165" s="69"/>
    </row>
    <row r="166" spans="41:43" s="14" customFormat="1" ht="15">
      <c r="AO166" s="69"/>
      <c r="AP166" s="69"/>
      <c r="AQ166" s="69"/>
    </row>
    <row r="167" spans="41:43" s="14" customFormat="1" ht="15">
      <c r="AO167" s="69"/>
      <c r="AP167" s="69"/>
      <c r="AQ167" s="69"/>
    </row>
    <row r="168" spans="41:43" s="14" customFormat="1" ht="15">
      <c r="AO168" s="69"/>
      <c r="AP168" s="69"/>
      <c r="AQ168" s="69"/>
    </row>
    <row r="169" spans="41:43" s="14" customFormat="1" ht="15">
      <c r="AO169" s="69"/>
      <c r="AP169" s="69"/>
      <c r="AQ169" s="69"/>
    </row>
    <row r="170" spans="41:43" s="14" customFormat="1" ht="15">
      <c r="AO170" s="69"/>
      <c r="AP170" s="69"/>
      <c r="AQ170" s="69"/>
    </row>
    <row r="171" spans="41:43" s="14" customFormat="1" ht="15">
      <c r="AO171" s="69"/>
      <c r="AP171" s="69"/>
      <c r="AQ171" s="69"/>
    </row>
    <row r="172" spans="41:43" s="14" customFormat="1" ht="15">
      <c r="AO172" s="69"/>
      <c r="AP172" s="69"/>
      <c r="AQ172" s="69"/>
    </row>
    <row r="173" spans="41:43" s="14" customFormat="1" ht="15">
      <c r="AO173" s="69"/>
      <c r="AP173" s="69"/>
      <c r="AQ173" s="69"/>
    </row>
    <row r="174" spans="41:43" s="14" customFormat="1" ht="15">
      <c r="AO174" s="69"/>
      <c r="AP174" s="69"/>
      <c r="AQ174" s="69"/>
    </row>
    <row r="175" spans="41:43" s="14" customFormat="1" ht="15">
      <c r="AO175" s="69"/>
      <c r="AP175" s="69"/>
      <c r="AQ175" s="69"/>
    </row>
    <row r="176" spans="41:43" s="14" customFormat="1" ht="15">
      <c r="AO176" s="69"/>
      <c r="AP176" s="69"/>
      <c r="AQ176" s="69"/>
    </row>
    <row r="177" spans="41:43" s="14" customFormat="1" ht="15">
      <c r="AO177" s="69"/>
      <c r="AP177" s="69"/>
      <c r="AQ177" s="69"/>
    </row>
    <row r="178" spans="41:43" s="14" customFormat="1" ht="15">
      <c r="AO178" s="69"/>
      <c r="AP178" s="69"/>
      <c r="AQ178" s="69"/>
    </row>
    <row r="179" spans="41:43" s="14" customFormat="1" ht="15">
      <c r="AO179" s="69"/>
      <c r="AP179" s="69"/>
      <c r="AQ179" s="69"/>
    </row>
    <row r="180" spans="41:43" s="14" customFormat="1" ht="15">
      <c r="AO180" s="69"/>
      <c r="AP180" s="69"/>
      <c r="AQ180" s="69"/>
    </row>
    <row r="181" spans="41:43" s="14" customFormat="1" ht="15">
      <c r="AO181" s="69"/>
      <c r="AP181" s="69"/>
      <c r="AQ181" s="69"/>
    </row>
    <row r="182" spans="41:43" s="14" customFormat="1" ht="15">
      <c r="AO182" s="69"/>
      <c r="AP182" s="69"/>
      <c r="AQ182" s="69"/>
    </row>
    <row r="183" spans="41:43" s="14" customFormat="1" ht="15">
      <c r="AO183" s="69"/>
      <c r="AP183" s="69"/>
      <c r="AQ183" s="69"/>
    </row>
    <row r="184" spans="41:43" s="14" customFormat="1" ht="15">
      <c r="AO184" s="69"/>
      <c r="AP184" s="69"/>
      <c r="AQ184" s="69"/>
    </row>
    <row r="185" spans="41:43" s="14" customFormat="1" ht="15">
      <c r="AO185" s="69"/>
      <c r="AP185" s="69"/>
      <c r="AQ185" s="69"/>
    </row>
    <row r="186" spans="41:43" s="14" customFormat="1" ht="15">
      <c r="AO186" s="69"/>
      <c r="AP186" s="69"/>
      <c r="AQ186" s="69"/>
    </row>
    <row r="187" spans="41:43" s="14" customFormat="1" ht="15">
      <c r="AO187" s="69"/>
      <c r="AP187" s="69"/>
      <c r="AQ187" s="69"/>
    </row>
    <row r="188" spans="41:43" s="14" customFormat="1" ht="15">
      <c r="AO188" s="69"/>
      <c r="AP188" s="69"/>
      <c r="AQ188" s="69"/>
    </row>
    <row r="189" spans="41:43" s="14" customFormat="1" ht="15">
      <c r="AO189" s="69"/>
      <c r="AP189" s="69"/>
      <c r="AQ189" s="69"/>
    </row>
    <row r="190" spans="41:43" s="14" customFormat="1" ht="15">
      <c r="AO190" s="69"/>
      <c r="AP190" s="69"/>
      <c r="AQ190" s="69"/>
    </row>
    <row r="191" spans="41:43" s="14" customFormat="1" ht="15">
      <c r="AO191" s="69"/>
      <c r="AP191" s="69"/>
      <c r="AQ191" s="69"/>
    </row>
    <row r="192" spans="41:43" s="14" customFormat="1" ht="15">
      <c r="AO192" s="69"/>
      <c r="AP192" s="69"/>
      <c r="AQ192" s="69"/>
    </row>
    <row r="193" spans="41:43" s="14" customFormat="1" ht="15">
      <c r="AO193" s="69"/>
      <c r="AP193" s="69"/>
      <c r="AQ193" s="69"/>
    </row>
    <row r="194" spans="41:43" s="14" customFormat="1" ht="15">
      <c r="AO194" s="69"/>
      <c r="AP194" s="69"/>
      <c r="AQ194" s="69"/>
    </row>
    <row r="195" spans="41:43" s="14" customFormat="1" ht="15">
      <c r="AO195" s="69"/>
      <c r="AP195" s="69"/>
      <c r="AQ195" s="69"/>
    </row>
    <row r="196" spans="41:43" s="14" customFormat="1" ht="15">
      <c r="AO196" s="69"/>
      <c r="AP196" s="69"/>
      <c r="AQ196" s="69"/>
    </row>
    <row r="197" spans="41:43" s="14" customFormat="1" ht="15">
      <c r="AO197" s="69"/>
      <c r="AP197" s="69"/>
      <c r="AQ197" s="69"/>
    </row>
    <row r="198" spans="41:43" s="14" customFormat="1" ht="15">
      <c r="AO198" s="69"/>
      <c r="AP198" s="69"/>
      <c r="AQ198" s="69"/>
    </row>
    <row r="199" spans="41:43" s="14" customFormat="1" ht="15">
      <c r="AO199" s="69"/>
      <c r="AP199" s="69"/>
      <c r="AQ199" s="69"/>
    </row>
    <row r="200" spans="41:43" s="14" customFormat="1" ht="15">
      <c r="AO200" s="69"/>
      <c r="AP200" s="69"/>
      <c r="AQ200" s="69"/>
    </row>
    <row r="201" spans="41:43" s="14" customFormat="1" ht="15">
      <c r="AO201" s="69"/>
      <c r="AP201" s="69"/>
      <c r="AQ201" s="69"/>
    </row>
    <row r="202" spans="41:43" s="14" customFormat="1" ht="15">
      <c r="AO202" s="69"/>
      <c r="AP202" s="69"/>
      <c r="AQ202" s="69"/>
    </row>
    <row r="203" spans="41:43" s="14" customFormat="1" ht="15">
      <c r="AO203" s="69"/>
      <c r="AP203" s="69"/>
      <c r="AQ203" s="69"/>
    </row>
    <row r="204" spans="41:43" s="14" customFormat="1" ht="15">
      <c r="AO204" s="69"/>
      <c r="AP204" s="69"/>
      <c r="AQ204" s="69"/>
    </row>
    <row r="205" spans="41:43" s="14" customFormat="1" ht="15">
      <c r="AO205" s="69"/>
      <c r="AP205" s="69"/>
      <c r="AQ205" s="69"/>
    </row>
    <row r="206" spans="41:43" s="14" customFormat="1" ht="15">
      <c r="AO206" s="69"/>
      <c r="AP206" s="69"/>
      <c r="AQ206" s="69"/>
    </row>
    <row r="207" spans="41:43" s="14" customFormat="1" ht="15">
      <c r="AO207" s="69"/>
      <c r="AP207" s="69"/>
      <c r="AQ207" s="69"/>
    </row>
    <row r="208" spans="41:43" s="14" customFormat="1" ht="15">
      <c r="AO208" s="69"/>
      <c r="AP208" s="69"/>
      <c r="AQ208" s="69"/>
    </row>
    <row r="209" spans="41:43" s="14" customFormat="1" ht="15">
      <c r="AO209" s="69"/>
      <c r="AP209" s="69"/>
      <c r="AQ209" s="69"/>
    </row>
    <row r="210" spans="41:43" s="14" customFormat="1" ht="15">
      <c r="AO210" s="69"/>
      <c r="AP210" s="69"/>
      <c r="AQ210" s="69"/>
    </row>
    <row r="211" spans="41:43" s="14" customFormat="1" ht="15">
      <c r="AO211" s="69"/>
      <c r="AP211" s="69"/>
      <c r="AQ211" s="69"/>
    </row>
    <row r="212" spans="41:43" s="14" customFormat="1" ht="15">
      <c r="AO212" s="69"/>
      <c r="AP212" s="69"/>
      <c r="AQ212" s="69"/>
    </row>
    <row r="213" spans="41:43" s="14" customFormat="1" ht="15">
      <c r="AO213" s="69"/>
      <c r="AP213" s="69"/>
      <c r="AQ213" s="69"/>
    </row>
    <row r="214" spans="41:43" s="14" customFormat="1" ht="15">
      <c r="AO214" s="69"/>
      <c r="AP214" s="69"/>
      <c r="AQ214" s="69"/>
    </row>
    <row r="215" spans="41:43" s="14" customFormat="1" ht="15">
      <c r="AO215" s="69"/>
      <c r="AP215" s="69"/>
      <c r="AQ215" s="69"/>
    </row>
    <row r="216" spans="41:43" s="14" customFormat="1" ht="15">
      <c r="AO216" s="69"/>
      <c r="AP216" s="69"/>
      <c r="AQ216" s="69"/>
    </row>
    <row r="217" spans="41:43" s="14" customFormat="1" ht="15">
      <c r="AO217" s="69"/>
      <c r="AP217" s="69"/>
      <c r="AQ217" s="69"/>
    </row>
    <row r="218" spans="41:43" s="14" customFormat="1" ht="15">
      <c r="AO218" s="69"/>
      <c r="AP218" s="69"/>
      <c r="AQ218" s="69"/>
    </row>
    <row r="219" spans="41:43" s="14" customFormat="1" ht="15">
      <c r="AO219" s="69"/>
      <c r="AP219" s="69"/>
      <c r="AQ219" s="69"/>
    </row>
    <row r="220" spans="41:43" s="14" customFormat="1" ht="15">
      <c r="AO220" s="69"/>
      <c r="AP220" s="69"/>
      <c r="AQ220" s="69"/>
    </row>
    <row r="221" spans="41:43" s="14" customFormat="1" ht="15">
      <c r="AO221" s="69"/>
      <c r="AP221" s="69"/>
      <c r="AQ221" s="69"/>
    </row>
    <row r="222" spans="41:43" s="14" customFormat="1" ht="15">
      <c r="AO222" s="69"/>
      <c r="AP222" s="69"/>
      <c r="AQ222" s="69"/>
    </row>
    <row r="223" spans="41:43" s="14" customFormat="1" ht="15">
      <c r="AO223" s="69"/>
      <c r="AP223" s="69"/>
      <c r="AQ223" s="69"/>
    </row>
    <row r="224" spans="41:43" s="14" customFormat="1" ht="15">
      <c r="AO224" s="69"/>
      <c r="AP224" s="69"/>
      <c r="AQ224" s="69"/>
    </row>
    <row r="225" spans="1:43" s="14" customFormat="1" ht="15">
      <c r="AO225" s="69"/>
      <c r="AP225" s="69"/>
      <c r="AQ225" s="69"/>
    </row>
    <row r="226" spans="1:43" s="14" customFormat="1" ht="15">
      <c r="AO226" s="69"/>
      <c r="AP226" s="69"/>
      <c r="AQ226" s="69"/>
    </row>
    <row r="227" spans="1:43" s="14" customFormat="1" ht="15">
      <c r="AO227" s="69"/>
      <c r="AP227" s="69"/>
      <c r="AQ227" s="69"/>
    </row>
    <row r="228" spans="1:43" s="14" customFormat="1" ht="15">
      <c r="AO228" s="69"/>
      <c r="AP228" s="69"/>
      <c r="AQ228" s="69"/>
    </row>
    <row r="229" spans="1:43" s="14" customFormat="1" ht="15">
      <c r="AO229" s="69"/>
      <c r="AP229" s="69"/>
      <c r="AQ229" s="69"/>
    </row>
    <row r="230" spans="1:43" s="14" customFormat="1" ht="15">
      <c r="AO230" s="69"/>
      <c r="AP230" s="69"/>
      <c r="AQ230" s="69"/>
    </row>
    <row r="231" spans="1:43" s="14" customFormat="1" ht="15">
      <c r="AO231" s="69"/>
      <c r="AP231" s="69"/>
      <c r="AQ231" s="69"/>
    </row>
    <row r="232" spans="1:43" s="14" customFormat="1" ht="15">
      <c r="AO232" s="69"/>
      <c r="AP232" s="69"/>
      <c r="AQ232" s="69"/>
    </row>
    <row r="233" spans="1:43" s="14" customFormat="1" ht="15">
      <c r="AO233" s="69"/>
      <c r="AP233" s="69"/>
      <c r="AQ233" s="69"/>
    </row>
    <row r="234" spans="1:43" s="14" customFormat="1" ht="15">
      <c r="AO234" s="69"/>
      <c r="AP234" s="69"/>
      <c r="AQ234" s="69"/>
    </row>
    <row r="235" spans="1:43" s="14" customFormat="1" ht="15">
      <c r="AO235" s="69"/>
      <c r="AP235" s="69"/>
      <c r="AQ235" s="69"/>
    </row>
    <row r="236" spans="1:43" s="14" customFormat="1" ht="15">
      <c r="AO236" s="69"/>
      <c r="AP236" s="69"/>
      <c r="AQ236" s="69"/>
    </row>
    <row r="237" spans="1:43" s="14" customFormat="1" ht="15">
      <c r="AO237" s="69"/>
      <c r="AP237" s="69"/>
      <c r="AQ237" s="69"/>
    </row>
    <row r="238" spans="1:43" s="14" customFormat="1" ht="15">
      <c r="AO238" s="69"/>
      <c r="AP238" s="69"/>
      <c r="AQ238" s="69"/>
    </row>
    <row r="239" spans="1:43" ht="1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</row>
    <row r="240" spans="1:43" ht="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</row>
    <row r="241" spans="1:15" ht="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</row>
    <row r="242" spans="1:15" ht="1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</row>
    <row r="243" spans="1:15" ht="1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</row>
    <row r="244" spans="1:15" ht="1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</row>
    <row r="245" spans="1:15" ht="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</row>
    <row r="246" spans="1:15" ht="1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</row>
    <row r="247" spans="1:15" ht="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1:15" ht="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</row>
    <row r="249" spans="1:15" ht="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</row>
    <row r="250" spans="1:15" ht="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1:15" ht="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</row>
    <row r="252" spans="1:15" ht="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</row>
    <row r="253" spans="1:15" ht="1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</row>
  </sheetData>
  <sheetProtection formatCells="0" formatColumns="0" formatRows="0"/>
  <mergeCells count="3">
    <mergeCell ref="A7:AN7"/>
    <mergeCell ref="A6:AN6"/>
    <mergeCell ref="A3:AO3"/>
  </mergeCells>
  <phoneticPr fontId="0" type="noConversion"/>
  <pageMargins left="0.25" right="0.25" top="0.75" bottom="0.75" header="0.5" footer="0.5"/>
  <pageSetup scale="60" orientation="landscape" r:id="rId1"/>
  <headerFooter alignWithMargins="0">
    <oddHeader>&amp;R&amp;"Arial,Regular"CASE NO. 2017-00349
ATTACHMENT 1
TO STAFF DR NO. 2-16</oddHeader>
  </headerFooter>
  <colBreaks count="2" manualBreakCount="2">
    <brk id="16" max="25" man="1"/>
    <brk id="31" max="25" man="1"/>
  </colBreaks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  <customPr name="USER_FORMATTING" r:id="rId1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Q253"/>
  <sheetViews>
    <sheetView showGridLines="0" view="pageBreakPreview" zoomScale="60" zoomScaleNormal="85" workbookViewId="0"/>
  </sheetViews>
  <sheetFormatPr defaultColWidth="9.33203125" defaultRowHeight="12.75"/>
  <cols>
    <col min="1" max="1" width="32" style="71" bestFit="1" customWidth="1"/>
    <col min="2" max="2" width="13.6640625" style="71" bestFit="1" customWidth="1"/>
    <col min="3" max="3" width="15.33203125" style="71" bestFit="1" customWidth="1"/>
    <col min="4" max="4" width="12.33203125" style="71" bestFit="1" customWidth="1"/>
    <col min="5" max="5" width="13.6640625" style="71" bestFit="1" customWidth="1"/>
    <col min="6" max="6" width="15.33203125" style="71" bestFit="1" customWidth="1"/>
    <col min="7" max="7" width="11.5" style="71" bestFit="1" customWidth="1"/>
    <col min="8" max="8" width="13.6640625" style="71" bestFit="1" customWidth="1"/>
    <col min="9" max="9" width="15.33203125" style="71" bestFit="1" customWidth="1"/>
    <col min="10" max="10" width="12.33203125" style="71" bestFit="1" customWidth="1"/>
    <col min="11" max="11" width="13.6640625" style="71" bestFit="1" customWidth="1"/>
    <col min="12" max="12" width="15.33203125" style="71" bestFit="1" customWidth="1"/>
    <col min="13" max="13" width="10.5" style="71" bestFit="1" customWidth="1"/>
    <col min="14" max="14" width="13.6640625" style="71" bestFit="1" customWidth="1"/>
    <col min="15" max="15" width="15.33203125" style="71" bestFit="1" customWidth="1"/>
    <col min="16" max="16" width="11.5" style="71" bestFit="1" customWidth="1"/>
    <col min="17" max="17" width="13.6640625" style="71" bestFit="1" customWidth="1"/>
    <col min="18" max="18" width="15.33203125" style="71" bestFit="1" customWidth="1"/>
    <col min="19" max="19" width="10.5" style="71" bestFit="1" customWidth="1"/>
    <col min="20" max="20" width="13.6640625" style="71" bestFit="1" customWidth="1"/>
    <col min="21" max="21" width="15.33203125" style="71" bestFit="1" customWidth="1"/>
    <col min="22" max="22" width="12.33203125" style="71" bestFit="1" customWidth="1"/>
    <col min="23" max="23" width="13.6640625" style="71" bestFit="1" customWidth="1"/>
    <col min="24" max="24" width="15.33203125" style="71" bestFit="1" customWidth="1"/>
    <col min="25" max="25" width="12.33203125" style="71" bestFit="1" customWidth="1"/>
    <col min="26" max="26" width="13.6640625" style="71" bestFit="1" customWidth="1"/>
    <col min="27" max="27" width="15.33203125" style="71" bestFit="1" customWidth="1"/>
    <col min="28" max="28" width="11.5" style="71" bestFit="1" customWidth="1"/>
    <col min="29" max="29" width="13.6640625" style="71" bestFit="1" customWidth="1"/>
    <col min="30" max="30" width="15.33203125" style="71" bestFit="1" customWidth="1"/>
    <col min="31" max="31" width="12.33203125" style="71" bestFit="1" customWidth="1"/>
    <col min="32" max="32" width="13.6640625" style="71" bestFit="1" customWidth="1"/>
    <col min="33" max="33" width="15.33203125" style="71" bestFit="1" customWidth="1"/>
    <col min="34" max="34" width="12.33203125" style="71" bestFit="1" customWidth="1"/>
    <col min="35" max="35" width="13.6640625" style="71" bestFit="1" customWidth="1"/>
    <col min="36" max="36" width="15.33203125" style="71" bestFit="1" customWidth="1"/>
    <col min="37" max="37" width="11.5" style="71" bestFit="1" customWidth="1"/>
    <col min="38" max="38" width="13.6640625" style="71" bestFit="1" customWidth="1"/>
    <col min="39" max="39" width="15.33203125" style="71" bestFit="1" customWidth="1"/>
    <col min="40" max="40" width="12.33203125" style="71" bestFit="1" customWidth="1"/>
    <col min="41" max="42" width="4.83203125" style="67" bestFit="1" customWidth="1"/>
    <col min="43" max="43" width="25" style="67" bestFit="1" customWidth="1"/>
    <col min="44" max="16384" width="9.33203125" style="71"/>
  </cols>
  <sheetData>
    <row r="1" spans="1:43" s="3" customFormat="1" ht="26.25">
      <c r="A1" s="21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O1" s="28"/>
      <c r="AO1" s="64"/>
      <c r="AP1" s="64"/>
      <c r="AQ1" s="63" t="s">
        <v>10</v>
      </c>
    </row>
    <row r="2" spans="1:43" s="7" customFormat="1" ht="20.25">
      <c r="A2" s="23"/>
      <c r="B2" s="6"/>
      <c r="C2" s="6"/>
      <c r="D2" s="6"/>
      <c r="E2" s="6"/>
      <c r="F2" s="5"/>
      <c r="G2" s="5"/>
      <c r="H2" s="5"/>
      <c r="I2" s="5"/>
      <c r="J2" s="5"/>
      <c r="K2" s="5"/>
      <c r="L2" s="5"/>
      <c r="O2" s="28"/>
      <c r="AO2" s="65"/>
      <c r="AP2" s="65"/>
      <c r="AQ2" s="63" t="s">
        <v>11</v>
      </c>
    </row>
    <row r="3" spans="1:43" s="8" customFormat="1" ht="18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66"/>
      <c r="AQ3" s="63" t="s">
        <v>14</v>
      </c>
    </row>
    <row r="4" spans="1:43" ht="15.75">
      <c r="B4" s="72"/>
      <c r="C4" s="72"/>
      <c r="D4" s="72"/>
      <c r="E4" s="72"/>
      <c r="F4" s="10"/>
      <c r="G4" s="10"/>
      <c r="H4" s="10"/>
      <c r="I4" s="10"/>
      <c r="J4" s="10"/>
      <c r="K4" s="10"/>
      <c r="L4" s="10"/>
      <c r="O4" s="28"/>
      <c r="AQ4" s="63"/>
    </row>
    <row r="5" spans="1:43">
      <c r="B5" s="72"/>
      <c r="C5" s="72"/>
      <c r="D5" s="72"/>
      <c r="E5" s="72"/>
      <c r="F5" s="11"/>
      <c r="G5" s="11"/>
      <c r="H5" s="11"/>
      <c r="I5" s="11"/>
      <c r="J5" s="11"/>
      <c r="K5" s="11"/>
      <c r="L5" s="11"/>
      <c r="O5" s="28"/>
      <c r="AQ5" s="63" t="s">
        <v>13</v>
      </c>
    </row>
    <row r="6" spans="1:43" s="62" customFormat="1" ht="23.25">
      <c r="A6" s="75" t="s">
        <v>19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68"/>
      <c r="AP6" s="68"/>
      <c r="AQ6" s="68"/>
    </row>
    <row r="7" spans="1:43" ht="15.75">
      <c r="A7" s="73" t="s">
        <v>20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</row>
    <row r="8" spans="1:43">
      <c r="A8" s="12"/>
      <c r="B8" s="72"/>
      <c r="C8" s="72"/>
      <c r="D8" s="72"/>
      <c r="E8" s="72"/>
      <c r="F8" s="12"/>
      <c r="G8" s="12"/>
      <c r="H8" s="12"/>
      <c r="I8" s="12"/>
      <c r="J8" s="12"/>
      <c r="K8" s="12"/>
      <c r="L8" s="12"/>
    </row>
    <row r="9" spans="1:43" s="14" customFormat="1" ht="20.25">
      <c r="A9" s="13"/>
      <c r="B9" s="24" t="s">
        <v>34</v>
      </c>
      <c r="C9" s="24" t="s">
        <v>35</v>
      </c>
      <c r="D9" s="25"/>
      <c r="E9" s="24" t="s">
        <v>34</v>
      </c>
      <c r="F9" s="24" t="s">
        <v>35</v>
      </c>
      <c r="G9" s="25"/>
      <c r="H9" s="24" t="s">
        <v>34</v>
      </c>
      <c r="I9" s="24" t="s">
        <v>35</v>
      </c>
      <c r="J9" s="25"/>
      <c r="K9" s="24" t="s">
        <v>34</v>
      </c>
      <c r="L9" s="24" t="s">
        <v>35</v>
      </c>
      <c r="M9" s="25"/>
      <c r="N9" s="24" t="s">
        <v>34</v>
      </c>
      <c r="O9" s="24" t="s">
        <v>35</v>
      </c>
      <c r="P9" s="25"/>
      <c r="Q9" s="24" t="s">
        <v>34</v>
      </c>
      <c r="R9" s="24" t="s">
        <v>35</v>
      </c>
      <c r="S9" s="25"/>
      <c r="T9" s="24" t="s">
        <v>34</v>
      </c>
      <c r="U9" s="24" t="s">
        <v>35</v>
      </c>
      <c r="V9" s="25"/>
      <c r="W9" s="24" t="s">
        <v>34</v>
      </c>
      <c r="X9" s="24" t="s">
        <v>35</v>
      </c>
      <c r="Y9" s="25"/>
      <c r="Z9" s="24" t="s">
        <v>34</v>
      </c>
      <c r="AA9" s="24" t="s">
        <v>35</v>
      </c>
      <c r="AB9" s="25"/>
      <c r="AC9" s="24" t="s">
        <v>34</v>
      </c>
      <c r="AD9" s="24" t="s">
        <v>35</v>
      </c>
      <c r="AE9" s="25"/>
      <c r="AF9" s="24" t="s">
        <v>34</v>
      </c>
      <c r="AG9" s="24" t="s">
        <v>35</v>
      </c>
      <c r="AH9" s="25"/>
      <c r="AI9" s="24" t="s">
        <v>34</v>
      </c>
      <c r="AJ9" s="24" t="s">
        <v>35</v>
      </c>
      <c r="AK9" s="25"/>
      <c r="AL9" s="24" t="s">
        <v>34</v>
      </c>
      <c r="AM9" s="24" t="s">
        <v>35</v>
      </c>
      <c r="AN9" s="25"/>
      <c r="AO9" s="69"/>
      <c r="AP9" s="69"/>
      <c r="AQ9" s="69"/>
    </row>
    <row r="10" spans="1:43" s="14" customFormat="1" ht="20.25">
      <c r="A10" s="15"/>
      <c r="B10" s="57" t="s">
        <v>18</v>
      </c>
      <c r="C10" s="57" t="str">
        <f>B10</f>
        <v>October</v>
      </c>
      <c r="D10" s="57"/>
      <c r="E10" s="57" t="s">
        <v>21</v>
      </c>
      <c r="F10" s="57" t="str">
        <f>E10</f>
        <v>November</v>
      </c>
      <c r="G10" s="57"/>
      <c r="H10" s="57" t="s">
        <v>22</v>
      </c>
      <c r="I10" s="57" t="str">
        <f>H10</f>
        <v>December</v>
      </c>
      <c r="J10" s="57"/>
      <c r="K10" s="57" t="s">
        <v>23</v>
      </c>
      <c r="L10" s="57" t="str">
        <f>K10</f>
        <v>January</v>
      </c>
      <c r="M10" s="57"/>
      <c r="N10" s="57" t="s">
        <v>24</v>
      </c>
      <c r="O10" s="57" t="str">
        <f>N10</f>
        <v>February</v>
      </c>
      <c r="P10" s="57"/>
      <c r="Q10" s="57" t="s">
        <v>25</v>
      </c>
      <c r="R10" s="57" t="str">
        <f>Q10</f>
        <v>March</v>
      </c>
      <c r="S10" s="57"/>
      <c r="T10" s="57" t="s">
        <v>26</v>
      </c>
      <c r="U10" s="57" t="str">
        <f>T10</f>
        <v>April</v>
      </c>
      <c r="V10" s="57"/>
      <c r="W10" s="57" t="s">
        <v>27</v>
      </c>
      <c r="X10" s="57" t="str">
        <f>W10</f>
        <v>May</v>
      </c>
      <c r="Y10" s="57"/>
      <c r="Z10" s="57" t="s">
        <v>28</v>
      </c>
      <c r="AA10" s="57" t="str">
        <f>Z10</f>
        <v>June</v>
      </c>
      <c r="AB10" s="57"/>
      <c r="AC10" s="57" t="s">
        <v>29</v>
      </c>
      <c r="AD10" s="57" t="str">
        <f>AC10</f>
        <v>July</v>
      </c>
      <c r="AE10" s="57"/>
      <c r="AF10" s="57" t="s">
        <v>30</v>
      </c>
      <c r="AG10" s="57" t="str">
        <f>AF10</f>
        <v>August</v>
      </c>
      <c r="AH10" s="57"/>
      <c r="AI10" s="57" t="s">
        <v>31</v>
      </c>
      <c r="AJ10" s="57" t="str">
        <f>AI10</f>
        <v>September</v>
      </c>
      <c r="AK10" s="57"/>
      <c r="AL10" s="57" t="s">
        <v>12</v>
      </c>
      <c r="AM10" s="57" t="str">
        <f>AL10</f>
        <v>Total Year</v>
      </c>
      <c r="AN10" s="57"/>
      <c r="AO10" s="69"/>
      <c r="AP10" s="69"/>
      <c r="AQ10" s="69"/>
    </row>
    <row r="11" spans="1:43" s="14" customFormat="1" ht="20.25">
      <c r="A11" s="16"/>
      <c r="B11" s="16"/>
      <c r="C11" s="17"/>
      <c r="D11" s="18"/>
      <c r="E11" s="16"/>
      <c r="F11" s="17"/>
      <c r="G11" s="18"/>
      <c r="H11" s="16"/>
      <c r="I11" s="17"/>
      <c r="J11" s="18"/>
      <c r="K11" s="16"/>
      <c r="L11" s="17"/>
      <c r="M11" s="18"/>
      <c r="N11" s="16"/>
      <c r="O11" s="17"/>
      <c r="P11" s="18"/>
      <c r="Q11" s="16"/>
      <c r="R11" s="17"/>
      <c r="S11" s="18"/>
      <c r="T11" s="16"/>
      <c r="U11" s="17"/>
      <c r="V11" s="18"/>
      <c r="W11" s="16"/>
      <c r="X11" s="17"/>
      <c r="Y11" s="18"/>
      <c r="Z11" s="16"/>
      <c r="AA11" s="17"/>
      <c r="AB11" s="18"/>
      <c r="AC11" s="16"/>
      <c r="AD11" s="17"/>
      <c r="AE11" s="18"/>
      <c r="AF11" s="16"/>
      <c r="AG11" s="17"/>
      <c r="AH11" s="18"/>
      <c r="AI11" s="16"/>
      <c r="AJ11" s="17"/>
      <c r="AK11" s="18"/>
      <c r="AL11" s="16"/>
      <c r="AM11" s="17"/>
      <c r="AN11" s="18"/>
      <c r="AO11" s="69"/>
      <c r="AP11" s="69"/>
      <c r="AQ11" s="69"/>
    </row>
    <row r="12" spans="1:43" s="14" customFormat="1" ht="15">
      <c r="A12" s="31" t="s">
        <v>16</v>
      </c>
      <c r="B12" s="19">
        <v>364671.99</v>
      </c>
      <c r="C12" s="26">
        <v>399744.26999999996</v>
      </c>
      <c r="D12" s="20">
        <f>B12-C12</f>
        <v>-35072.27999999997</v>
      </c>
      <c r="E12" s="19">
        <v>540082.19000000006</v>
      </c>
      <c r="F12" s="26">
        <v>461425.12</v>
      </c>
      <c r="G12" s="20">
        <f>E12-F12</f>
        <v>78657.070000000065</v>
      </c>
      <c r="H12" s="19">
        <v>388615.06</v>
      </c>
      <c r="I12" s="26">
        <v>359000</v>
      </c>
      <c r="J12" s="20">
        <f>H12-I12</f>
        <v>29615.059999999998</v>
      </c>
      <c r="K12" s="19">
        <v>294439.58000000007</v>
      </c>
      <c r="L12" s="26">
        <v>284036.15000000002</v>
      </c>
      <c r="M12" s="20">
        <f>K12-L12</f>
        <v>10403.430000000051</v>
      </c>
      <c r="N12" s="19">
        <v>355277.91999999993</v>
      </c>
      <c r="O12" s="26">
        <v>203339.61000000004</v>
      </c>
      <c r="P12" s="20">
        <f>N12-O12</f>
        <v>151938.30999999988</v>
      </c>
      <c r="Q12" s="19">
        <v>283080.24</v>
      </c>
      <c r="R12" s="26">
        <v>219346.71999999997</v>
      </c>
      <c r="S12" s="20">
        <f>Q12-R12</f>
        <v>63733.520000000019</v>
      </c>
      <c r="T12" s="19">
        <v>152459.88999999993</v>
      </c>
      <c r="U12" s="26">
        <v>310291.29000000004</v>
      </c>
      <c r="V12" s="20">
        <f>T12-U12</f>
        <v>-157831.40000000011</v>
      </c>
      <c r="W12" s="19">
        <v>341489.37999999989</v>
      </c>
      <c r="X12" s="26">
        <v>283810.68</v>
      </c>
      <c r="Y12" s="20">
        <f>W12-X12</f>
        <v>57678.699999999895</v>
      </c>
      <c r="Z12" s="19">
        <v>266277.23</v>
      </c>
      <c r="AA12" s="26">
        <v>336294.95999999996</v>
      </c>
      <c r="AB12" s="20">
        <f>Z12-AA12</f>
        <v>-70017.729999999981</v>
      </c>
      <c r="AC12" s="19">
        <v>223474.62999999998</v>
      </c>
      <c r="AD12" s="26">
        <v>256946.5</v>
      </c>
      <c r="AE12" s="20">
        <f>AC12-AD12</f>
        <v>-33471.870000000024</v>
      </c>
      <c r="AF12" s="19">
        <v>342676.37</v>
      </c>
      <c r="AG12" s="26">
        <v>276054.34000000003</v>
      </c>
      <c r="AH12" s="20">
        <f>AF12-AG12</f>
        <v>66622.02999999997</v>
      </c>
      <c r="AI12" s="19">
        <v>268183.55</v>
      </c>
      <c r="AJ12" s="26">
        <v>1072819.4100000001</v>
      </c>
      <c r="AK12" s="20">
        <f>AI12-AJ12</f>
        <v>-804635.8600000001</v>
      </c>
      <c r="AL12" s="19">
        <v>3820728.0300000003</v>
      </c>
      <c r="AM12" s="26">
        <v>4463109.05</v>
      </c>
      <c r="AN12" s="20">
        <f>AL12-AM12</f>
        <v>-642381.01999999955</v>
      </c>
      <c r="AO12" s="70">
        <f t="shared" ref="AO12:AQ26" si="0">AL12-AI12-AF12-AC12-Z12-W12-T12-Q12-N12-K12-H12-E12-B12</f>
        <v>0</v>
      </c>
      <c r="AP12" s="70">
        <f t="shared" si="0"/>
        <v>0</v>
      </c>
      <c r="AQ12" s="70">
        <f t="shared" si="0"/>
        <v>7.5669959187507629E-10</v>
      </c>
    </row>
    <row r="13" spans="1:43" s="14" customFormat="1" ht="15">
      <c r="A13" s="32"/>
      <c r="B13" s="19"/>
      <c r="C13" s="26"/>
      <c r="D13" s="20"/>
      <c r="E13" s="19"/>
      <c r="F13" s="26"/>
      <c r="G13" s="20"/>
      <c r="H13" s="19"/>
      <c r="I13" s="26"/>
      <c r="J13" s="20"/>
      <c r="K13" s="19"/>
      <c r="L13" s="26"/>
      <c r="M13" s="20"/>
      <c r="N13" s="19"/>
      <c r="O13" s="26"/>
      <c r="P13" s="20"/>
      <c r="Q13" s="19"/>
      <c r="R13" s="26"/>
      <c r="S13" s="20"/>
      <c r="T13" s="19"/>
      <c r="U13" s="26"/>
      <c r="V13" s="20"/>
      <c r="W13" s="19"/>
      <c r="X13" s="26"/>
      <c r="Y13" s="20"/>
      <c r="Z13" s="19"/>
      <c r="AA13" s="26"/>
      <c r="AB13" s="20"/>
      <c r="AC13" s="19"/>
      <c r="AD13" s="26"/>
      <c r="AE13" s="20"/>
      <c r="AF13" s="19"/>
      <c r="AG13" s="26"/>
      <c r="AH13" s="20"/>
      <c r="AI13" s="19"/>
      <c r="AJ13" s="26"/>
      <c r="AK13" s="20"/>
      <c r="AL13" s="19"/>
      <c r="AM13" s="26"/>
      <c r="AN13" s="20"/>
      <c r="AO13" s="70">
        <f t="shared" si="0"/>
        <v>0</v>
      </c>
      <c r="AP13" s="70">
        <f t="shared" si="0"/>
        <v>0</v>
      </c>
      <c r="AQ13" s="70">
        <f t="shared" si="0"/>
        <v>0</v>
      </c>
    </row>
    <row r="14" spans="1:43" s="14" customFormat="1" ht="15">
      <c r="A14" s="33" t="s">
        <v>0</v>
      </c>
      <c r="B14" s="19">
        <v>60328.05000000001</v>
      </c>
      <c r="C14" s="26">
        <v>4982.5599999999995</v>
      </c>
      <c r="D14" s="20">
        <f t="shared" ref="D14:D24" si="1">B14-C14</f>
        <v>55345.490000000013</v>
      </c>
      <c r="E14" s="19">
        <v>144242.28</v>
      </c>
      <c r="F14" s="26">
        <v>16280.64</v>
      </c>
      <c r="G14" s="20">
        <f t="shared" ref="G14:G24" si="2">E14-F14</f>
        <v>127961.64</v>
      </c>
      <c r="H14" s="19">
        <v>67241.150000000009</v>
      </c>
      <c r="I14" s="26">
        <v>126820.08</v>
      </c>
      <c r="J14" s="20">
        <f t="shared" ref="J14:J24" si="3">H14-I14</f>
        <v>-59578.929999999993</v>
      </c>
      <c r="K14" s="19">
        <v>59572</v>
      </c>
      <c r="L14" s="26">
        <v>204393.02000000002</v>
      </c>
      <c r="M14" s="20">
        <f t="shared" ref="M14:M24" si="4">K14-L14</f>
        <v>-144821.02000000002</v>
      </c>
      <c r="N14" s="19">
        <v>53864.17</v>
      </c>
      <c r="O14" s="26">
        <v>128856.62</v>
      </c>
      <c r="P14" s="20">
        <f t="shared" ref="P14:P24" si="5">N14-O14</f>
        <v>-74992.45</v>
      </c>
      <c r="Q14" s="19">
        <v>71822.52</v>
      </c>
      <c r="R14" s="26">
        <v>32606.6</v>
      </c>
      <c r="S14" s="20">
        <f t="shared" ref="S14:S24" si="6">Q14-R14</f>
        <v>39215.920000000006</v>
      </c>
      <c r="T14" s="19">
        <v>10832.720000000001</v>
      </c>
      <c r="U14" s="26">
        <v>0</v>
      </c>
      <c r="V14" s="20">
        <f t="shared" ref="V14:V24" si="7">T14-U14</f>
        <v>10832.720000000001</v>
      </c>
      <c r="W14" s="19">
        <v>8215.82</v>
      </c>
      <c r="X14" s="26">
        <v>0</v>
      </c>
      <c r="Y14" s="20">
        <f t="shared" ref="Y14:Y24" si="8">W14-X14</f>
        <v>8215.82</v>
      </c>
      <c r="Z14" s="19">
        <v>21799.550000000003</v>
      </c>
      <c r="AA14" s="26">
        <v>17415.84</v>
      </c>
      <c r="AB14" s="20">
        <f t="shared" ref="AB14:AB24" si="9">Z14-AA14</f>
        <v>4383.7100000000028</v>
      </c>
      <c r="AC14" s="19">
        <v>42242.2</v>
      </c>
      <c r="AD14" s="26">
        <v>0</v>
      </c>
      <c r="AE14" s="20">
        <f t="shared" ref="AE14:AE24" si="10">AC14-AD14</f>
        <v>42242.2</v>
      </c>
      <c r="AF14" s="19">
        <v>26234.15</v>
      </c>
      <c r="AG14" s="26">
        <v>0</v>
      </c>
      <c r="AH14" s="20">
        <f t="shared" ref="AH14:AH24" si="11">AF14-AG14</f>
        <v>26234.15</v>
      </c>
      <c r="AI14" s="19">
        <v>29090.490000000005</v>
      </c>
      <c r="AJ14" s="26">
        <v>0</v>
      </c>
      <c r="AK14" s="20">
        <f t="shared" ref="AK14:AK24" si="12">AI14-AJ14</f>
        <v>29090.490000000005</v>
      </c>
      <c r="AL14" s="19">
        <v>595485.1</v>
      </c>
      <c r="AM14" s="26">
        <v>531355.36</v>
      </c>
      <c r="AN14" s="20">
        <f t="shared" ref="AN14:AN24" si="13">AL14-AM14</f>
        <v>64129.739999999991</v>
      </c>
      <c r="AO14" s="70">
        <f t="shared" si="0"/>
        <v>-1.0913936421275139E-10</v>
      </c>
      <c r="AP14" s="70">
        <f t="shared" si="0"/>
        <v>-3.092281986027956E-11</v>
      </c>
      <c r="AQ14" s="70">
        <f t="shared" si="0"/>
        <v>0</v>
      </c>
    </row>
    <row r="15" spans="1:43" s="14" customFormat="1" ht="15">
      <c r="A15" s="34" t="s">
        <v>1</v>
      </c>
      <c r="B15" s="19">
        <v>2461.13</v>
      </c>
      <c r="C15" s="26">
        <v>0</v>
      </c>
      <c r="D15" s="20">
        <f t="shared" si="1"/>
        <v>2461.13</v>
      </c>
      <c r="E15" s="19">
        <v>223848.21000000002</v>
      </c>
      <c r="F15" s="26">
        <v>377234.33</v>
      </c>
      <c r="G15" s="20">
        <f t="shared" si="2"/>
        <v>-153386.12</v>
      </c>
      <c r="H15" s="19">
        <v>-4169.18</v>
      </c>
      <c r="I15" s="26">
        <v>0</v>
      </c>
      <c r="J15" s="20">
        <f t="shared" si="3"/>
        <v>-4169.18</v>
      </c>
      <c r="K15" s="19">
        <v>0</v>
      </c>
      <c r="L15" s="26">
        <v>0</v>
      </c>
      <c r="M15" s="20">
        <f t="shared" si="4"/>
        <v>0</v>
      </c>
      <c r="N15" s="19">
        <v>34601.39</v>
      </c>
      <c r="O15" s="26">
        <v>86822.82</v>
      </c>
      <c r="P15" s="20">
        <f t="shared" si="5"/>
        <v>-52221.430000000008</v>
      </c>
      <c r="Q15" s="19">
        <v>31442.910000000003</v>
      </c>
      <c r="R15" s="26">
        <v>0</v>
      </c>
      <c r="S15" s="20">
        <f t="shared" si="6"/>
        <v>31442.910000000003</v>
      </c>
      <c r="T15" s="19">
        <v>2076.08</v>
      </c>
      <c r="U15" s="26">
        <v>0</v>
      </c>
      <c r="V15" s="20">
        <f t="shared" si="7"/>
        <v>2076.08</v>
      </c>
      <c r="W15" s="19">
        <v>1950.99</v>
      </c>
      <c r="X15" s="26">
        <v>0</v>
      </c>
      <c r="Y15" s="20">
        <f t="shared" si="8"/>
        <v>1950.99</v>
      </c>
      <c r="Z15" s="19">
        <v>7.0100000000000007</v>
      </c>
      <c r="AA15" s="26">
        <v>0</v>
      </c>
      <c r="AB15" s="20">
        <f t="shared" si="9"/>
        <v>7.0100000000000007</v>
      </c>
      <c r="AC15" s="19">
        <v>26830.75</v>
      </c>
      <c r="AD15" s="26">
        <v>0</v>
      </c>
      <c r="AE15" s="20">
        <f t="shared" si="10"/>
        <v>26830.75</v>
      </c>
      <c r="AF15" s="19">
        <v>17109.02</v>
      </c>
      <c r="AG15" s="26">
        <v>0</v>
      </c>
      <c r="AH15" s="20">
        <f t="shared" si="11"/>
        <v>17109.02</v>
      </c>
      <c r="AI15" s="19">
        <v>13107.570000000002</v>
      </c>
      <c r="AJ15" s="26">
        <v>0</v>
      </c>
      <c r="AK15" s="20">
        <f t="shared" si="12"/>
        <v>13107.570000000002</v>
      </c>
      <c r="AL15" s="19">
        <v>349265.88</v>
      </c>
      <c r="AM15" s="26">
        <v>464057.15</v>
      </c>
      <c r="AN15" s="20">
        <f t="shared" si="13"/>
        <v>-114791.27000000002</v>
      </c>
      <c r="AO15" s="70">
        <f t="shared" si="0"/>
        <v>-5.3660187404602766E-11</v>
      </c>
      <c r="AP15" s="70">
        <f t="shared" si="0"/>
        <v>0</v>
      </c>
      <c r="AQ15" s="70">
        <f t="shared" si="0"/>
        <v>4.5474735088646412E-12</v>
      </c>
    </row>
    <row r="16" spans="1:43" s="14" customFormat="1" ht="15">
      <c r="A16" s="34" t="s">
        <v>2</v>
      </c>
      <c r="B16" s="19">
        <v>-37281.520000000011</v>
      </c>
      <c r="C16" s="26">
        <v>0</v>
      </c>
      <c r="D16" s="20">
        <f t="shared" si="1"/>
        <v>-37281.520000000011</v>
      </c>
      <c r="E16" s="19">
        <v>42703.43</v>
      </c>
      <c r="F16" s="26">
        <v>0</v>
      </c>
      <c r="G16" s="20">
        <f t="shared" si="2"/>
        <v>42703.43</v>
      </c>
      <c r="H16" s="19">
        <v>451439.28</v>
      </c>
      <c r="I16" s="26">
        <v>0</v>
      </c>
      <c r="J16" s="20">
        <f t="shared" si="3"/>
        <v>451439.28</v>
      </c>
      <c r="K16" s="19">
        <v>-404096.16000000003</v>
      </c>
      <c r="L16" s="26">
        <v>0</v>
      </c>
      <c r="M16" s="20">
        <f t="shared" si="4"/>
        <v>-404096.16000000003</v>
      </c>
      <c r="N16" s="19">
        <v>356100.73</v>
      </c>
      <c r="O16" s="26">
        <v>0</v>
      </c>
      <c r="P16" s="20">
        <f t="shared" si="5"/>
        <v>356100.73</v>
      </c>
      <c r="Q16" s="19">
        <v>-449549.18</v>
      </c>
      <c r="R16" s="26">
        <v>0</v>
      </c>
      <c r="S16" s="20">
        <f t="shared" si="6"/>
        <v>-449549.18</v>
      </c>
      <c r="T16" s="19">
        <v>19598.510000000006</v>
      </c>
      <c r="U16" s="26">
        <v>0</v>
      </c>
      <c r="V16" s="20">
        <f t="shared" si="7"/>
        <v>19598.510000000006</v>
      </c>
      <c r="W16" s="19">
        <v>-20519.47</v>
      </c>
      <c r="X16" s="26">
        <v>0</v>
      </c>
      <c r="Y16" s="20">
        <f t="shared" si="8"/>
        <v>-20519.47</v>
      </c>
      <c r="Z16" s="19">
        <v>91502.150000000009</v>
      </c>
      <c r="AA16" s="26">
        <v>0</v>
      </c>
      <c r="AB16" s="20">
        <f t="shared" si="9"/>
        <v>91502.150000000009</v>
      </c>
      <c r="AC16" s="19">
        <v>-83591.429999999993</v>
      </c>
      <c r="AD16" s="26">
        <v>0</v>
      </c>
      <c r="AE16" s="20">
        <f t="shared" si="10"/>
        <v>-83591.429999999993</v>
      </c>
      <c r="AF16" s="19">
        <v>64975.009999999995</v>
      </c>
      <c r="AG16" s="26">
        <v>0</v>
      </c>
      <c r="AH16" s="20">
        <f t="shared" si="11"/>
        <v>64975.009999999995</v>
      </c>
      <c r="AI16" s="19">
        <v>-8062.3500000000058</v>
      </c>
      <c r="AJ16" s="26">
        <v>0</v>
      </c>
      <c r="AK16" s="20">
        <f t="shared" si="12"/>
        <v>-8062.3500000000058</v>
      </c>
      <c r="AL16" s="19">
        <v>23218.999999999956</v>
      </c>
      <c r="AM16" s="26">
        <v>0</v>
      </c>
      <c r="AN16" s="20">
        <f t="shared" si="13"/>
        <v>23218.999999999956</v>
      </c>
      <c r="AO16" s="70">
        <f t="shared" si="0"/>
        <v>0</v>
      </c>
      <c r="AP16" s="70">
        <f t="shared" si="0"/>
        <v>0</v>
      </c>
      <c r="AQ16" s="70">
        <f t="shared" si="0"/>
        <v>0</v>
      </c>
    </row>
    <row r="17" spans="1:43" s="14" customFormat="1" ht="15">
      <c r="A17" s="34" t="s">
        <v>3</v>
      </c>
      <c r="B17" s="19">
        <v>153950.44999999995</v>
      </c>
      <c r="C17" s="26">
        <v>0</v>
      </c>
      <c r="D17" s="20">
        <f t="shared" si="1"/>
        <v>153950.44999999995</v>
      </c>
      <c r="E17" s="19">
        <v>-146499.47999999992</v>
      </c>
      <c r="F17" s="26">
        <v>-5.8207660913467407E-11</v>
      </c>
      <c r="G17" s="20">
        <f t="shared" si="2"/>
        <v>-146499.47999999986</v>
      </c>
      <c r="H17" s="19">
        <v>-7450.9700000000303</v>
      </c>
      <c r="I17" s="26">
        <v>0</v>
      </c>
      <c r="J17" s="20">
        <f t="shared" si="3"/>
        <v>-7450.9700000000303</v>
      </c>
      <c r="K17" s="19">
        <v>226015.93999999994</v>
      </c>
      <c r="L17" s="26">
        <v>0</v>
      </c>
      <c r="M17" s="20">
        <f t="shared" si="4"/>
        <v>226015.93999999994</v>
      </c>
      <c r="N17" s="19">
        <v>-128264.53000000003</v>
      </c>
      <c r="O17" s="26">
        <v>0</v>
      </c>
      <c r="P17" s="20">
        <f t="shared" si="5"/>
        <v>-128264.53000000003</v>
      </c>
      <c r="Q17" s="19">
        <v>-97751.410000000091</v>
      </c>
      <c r="R17" s="26">
        <v>0</v>
      </c>
      <c r="S17" s="20">
        <f t="shared" si="6"/>
        <v>-97751.410000000091</v>
      </c>
      <c r="T17" s="19">
        <v>89187.06</v>
      </c>
      <c r="U17" s="26">
        <v>0</v>
      </c>
      <c r="V17" s="20">
        <f t="shared" si="7"/>
        <v>89187.06</v>
      </c>
      <c r="W17" s="19">
        <v>-19159.030000000028</v>
      </c>
      <c r="X17" s="26">
        <v>5.8207660913467407E-11</v>
      </c>
      <c r="Y17" s="20">
        <f t="shared" si="8"/>
        <v>-19159.030000000086</v>
      </c>
      <c r="Z17" s="19">
        <v>-70028.02999999997</v>
      </c>
      <c r="AA17" s="26">
        <v>0</v>
      </c>
      <c r="AB17" s="20">
        <f t="shared" si="9"/>
        <v>-70028.02999999997</v>
      </c>
      <c r="AC17" s="19">
        <v>168817.58000000002</v>
      </c>
      <c r="AD17" s="26">
        <v>-5.8207660913467407E-11</v>
      </c>
      <c r="AE17" s="20">
        <f t="shared" si="10"/>
        <v>168817.58000000007</v>
      </c>
      <c r="AF17" s="19">
        <v>-160656.73000000004</v>
      </c>
      <c r="AG17" s="26">
        <v>0</v>
      </c>
      <c r="AH17" s="20">
        <f t="shared" si="11"/>
        <v>-160656.73000000004</v>
      </c>
      <c r="AI17" s="19">
        <v>-8160.8499999999767</v>
      </c>
      <c r="AJ17" s="26">
        <v>5.8207660913467407E-11</v>
      </c>
      <c r="AK17" s="20">
        <f t="shared" si="12"/>
        <v>-8160.8500000000349</v>
      </c>
      <c r="AL17" s="19">
        <v>9.3132257461547852E-10</v>
      </c>
      <c r="AM17" s="26">
        <v>0</v>
      </c>
      <c r="AN17" s="20">
        <f t="shared" si="13"/>
        <v>9.3132257461547852E-10</v>
      </c>
      <c r="AO17" s="70">
        <f t="shared" si="0"/>
        <v>1.1059455573558807E-9</v>
      </c>
      <c r="AP17" s="70">
        <f t="shared" si="0"/>
        <v>0</v>
      </c>
      <c r="AQ17" s="70">
        <f t="shared" si="0"/>
        <v>1.1059455573558807E-9</v>
      </c>
    </row>
    <row r="18" spans="1:43" s="14" customFormat="1" ht="15">
      <c r="A18" s="34" t="s">
        <v>4</v>
      </c>
      <c r="B18" s="61">
        <v>0</v>
      </c>
      <c r="C18" s="26">
        <v>0</v>
      </c>
      <c r="D18" s="20">
        <f t="shared" si="1"/>
        <v>0</v>
      </c>
      <c r="E18" s="61">
        <v>0</v>
      </c>
      <c r="F18" s="26">
        <v>0</v>
      </c>
      <c r="G18" s="20">
        <f t="shared" si="2"/>
        <v>0</v>
      </c>
      <c r="H18" s="61">
        <v>0</v>
      </c>
      <c r="I18" s="26">
        <v>0</v>
      </c>
      <c r="J18" s="20">
        <f t="shared" si="3"/>
        <v>0</v>
      </c>
      <c r="K18" s="61">
        <v>0</v>
      </c>
      <c r="L18" s="26">
        <v>0</v>
      </c>
      <c r="M18" s="20">
        <f t="shared" si="4"/>
        <v>0</v>
      </c>
      <c r="N18" s="61">
        <v>0</v>
      </c>
      <c r="O18" s="26">
        <v>0</v>
      </c>
      <c r="P18" s="20">
        <f t="shared" si="5"/>
        <v>0</v>
      </c>
      <c r="Q18" s="61">
        <v>0</v>
      </c>
      <c r="R18" s="26">
        <v>0</v>
      </c>
      <c r="S18" s="20">
        <f t="shared" si="6"/>
        <v>0</v>
      </c>
      <c r="T18" s="61">
        <v>0</v>
      </c>
      <c r="U18" s="26">
        <v>0</v>
      </c>
      <c r="V18" s="20">
        <f t="shared" si="7"/>
        <v>0</v>
      </c>
      <c r="W18" s="61">
        <v>0</v>
      </c>
      <c r="X18" s="26">
        <v>0</v>
      </c>
      <c r="Y18" s="20">
        <f t="shared" si="8"/>
        <v>0</v>
      </c>
      <c r="Z18" s="61">
        <v>0</v>
      </c>
      <c r="AA18" s="26">
        <v>0</v>
      </c>
      <c r="AB18" s="20">
        <f t="shared" si="9"/>
        <v>0</v>
      </c>
      <c r="AC18" s="61">
        <v>0</v>
      </c>
      <c r="AD18" s="26">
        <v>0</v>
      </c>
      <c r="AE18" s="20">
        <f t="shared" si="10"/>
        <v>0</v>
      </c>
      <c r="AF18" s="61">
        <v>0</v>
      </c>
      <c r="AG18" s="26">
        <v>0</v>
      </c>
      <c r="AH18" s="20">
        <f t="shared" si="11"/>
        <v>0</v>
      </c>
      <c r="AI18" s="61">
        <v>0</v>
      </c>
      <c r="AJ18" s="26">
        <v>0</v>
      </c>
      <c r="AK18" s="20">
        <f t="shared" si="12"/>
        <v>0</v>
      </c>
      <c r="AL18" s="61">
        <v>0</v>
      </c>
      <c r="AM18" s="26">
        <v>0</v>
      </c>
      <c r="AN18" s="20">
        <f t="shared" si="13"/>
        <v>0</v>
      </c>
      <c r="AO18" s="70">
        <f t="shared" si="0"/>
        <v>0</v>
      </c>
      <c r="AP18" s="70">
        <f t="shared" si="0"/>
        <v>0</v>
      </c>
      <c r="AQ18" s="70">
        <f t="shared" si="0"/>
        <v>0</v>
      </c>
    </row>
    <row r="19" spans="1:43" s="14" customFormat="1" ht="15">
      <c r="A19" s="34" t="s">
        <v>5</v>
      </c>
      <c r="B19" s="19">
        <v>47027.390000000007</v>
      </c>
      <c r="C19" s="26">
        <v>6756.35</v>
      </c>
      <c r="D19" s="20">
        <f t="shared" si="1"/>
        <v>40271.040000000008</v>
      </c>
      <c r="E19" s="19">
        <v>293434.86</v>
      </c>
      <c r="F19" s="26">
        <v>310865.18</v>
      </c>
      <c r="G19" s="20">
        <f t="shared" si="2"/>
        <v>-17430.320000000007</v>
      </c>
      <c r="H19" s="19">
        <v>189231.34000000003</v>
      </c>
      <c r="I19" s="26">
        <v>325415.89999999997</v>
      </c>
      <c r="J19" s="20">
        <f t="shared" si="3"/>
        <v>-136184.55999999994</v>
      </c>
      <c r="K19" s="19">
        <v>330791.63999999996</v>
      </c>
      <c r="L19" s="26">
        <v>355500.33999999997</v>
      </c>
      <c r="M19" s="20">
        <f t="shared" si="4"/>
        <v>-24708.700000000012</v>
      </c>
      <c r="N19" s="19">
        <v>131015.92000000001</v>
      </c>
      <c r="O19" s="26">
        <v>371833.64</v>
      </c>
      <c r="P19" s="20">
        <f t="shared" si="5"/>
        <v>-240817.72</v>
      </c>
      <c r="Q19" s="19">
        <v>1037852.16</v>
      </c>
      <c r="R19" s="26">
        <v>686866.24</v>
      </c>
      <c r="S19" s="20">
        <f t="shared" si="6"/>
        <v>350985.92000000004</v>
      </c>
      <c r="T19" s="19">
        <v>105567.42999999996</v>
      </c>
      <c r="U19" s="26">
        <v>-496852.19</v>
      </c>
      <c r="V19" s="20">
        <f t="shared" si="7"/>
        <v>602419.62</v>
      </c>
      <c r="W19" s="19">
        <v>161911.23000000001</v>
      </c>
      <c r="X19" s="26">
        <v>332015.31000000006</v>
      </c>
      <c r="Y19" s="20">
        <f t="shared" si="8"/>
        <v>-170104.08000000005</v>
      </c>
      <c r="Z19" s="19">
        <v>207122.58</v>
      </c>
      <c r="AA19" s="26">
        <v>83896.26</v>
      </c>
      <c r="AB19" s="20">
        <f t="shared" si="9"/>
        <v>123226.31999999999</v>
      </c>
      <c r="AC19" s="19">
        <v>41213.57</v>
      </c>
      <c r="AD19" s="26">
        <v>84891.89</v>
      </c>
      <c r="AE19" s="20">
        <f t="shared" si="10"/>
        <v>-43678.32</v>
      </c>
      <c r="AF19" s="19">
        <v>-1532457.0199999998</v>
      </c>
      <c r="AG19" s="26">
        <v>88299.239999999991</v>
      </c>
      <c r="AH19" s="20">
        <f t="shared" si="11"/>
        <v>-1620756.2599999998</v>
      </c>
      <c r="AI19" s="19">
        <v>348874.31</v>
      </c>
      <c r="AJ19" s="26">
        <v>70131.83</v>
      </c>
      <c r="AK19" s="20">
        <f t="shared" si="12"/>
        <v>278742.48</v>
      </c>
      <c r="AL19" s="19">
        <v>1361585.4099999995</v>
      </c>
      <c r="AM19" s="26">
        <v>2219619.9899999998</v>
      </c>
      <c r="AN19" s="20">
        <f t="shared" si="13"/>
        <v>-858034.58000000031</v>
      </c>
      <c r="AO19" s="70">
        <f t="shared" si="0"/>
        <v>-6.3300831243395805E-10</v>
      </c>
      <c r="AP19" s="70">
        <f t="shared" si="0"/>
        <v>-2.5647750589996576E-10</v>
      </c>
      <c r="AQ19" s="70">
        <f t="shared" si="0"/>
        <v>-6.4028427004814148E-10</v>
      </c>
    </row>
    <row r="20" spans="1:43" s="14" customFormat="1" ht="15">
      <c r="A20" s="34" t="s">
        <v>6</v>
      </c>
      <c r="B20" s="19">
        <v>2955.21</v>
      </c>
      <c r="C20" s="26">
        <v>0</v>
      </c>
      <c r="D20" s="20">
        <f t="shared" si="1"/>
        <v>2955.21</v>
      </c>
      <c r="E20" s="19">
        <v>2472.1</v>
      </c>
      <c r="F20" s="26">
        <v>0</v>
      </c>
      <c r="G20" s="20">
        <f t="shared" si="2"/>
        <v>2472.1</v>
      </c>
      <c r="H20" s="19">
        <v>1409.77</v>
      </c>
      <c r="I20" s="26">
        <v>0</v>
      </c>
      <c r="J20" s="20">
        <f t="shared" si="3"/>
        <v>1409.77</v>
      </c>
      <c r="K20" s="19">
        <v>491.25</v>
      </c>
      <c r="L20" s="26">
        <v>0</v>
      </c>
      <c r="M20" s="20">
        <f t="shared" si="4"/>
        <v>491.25</v>
      </c>
      <c r="N20" s="19">
        <v>0</v>
      </c>
      <c r="O20" s="26">
        <v>0</v>
      </c>
      <c r="P20" s="20">
        <f t="shared" si="5"/>
        <v>0</v>
      </c>
      <c r="Q20" s="19">
        <v>2405</v>
      </c>
      <c r="R20" s="26">
        <v>0</v>
      </c>
      <c r="S20" s="20">
        <f t="shared" si="6"/>
        <v>2405</v>
      </c>
      <c r="T20" s="19">
        <v>4409.1000000000004</v>
      </c>
      <c r="U20" s="26">
        <v>0</v>
      </c>
      <c r="V20" s="20">
        <f t="shared" si="7"/>
        <v>4409.1000000000004</v>
      </c>
      <c r="W20" s="19">
        <v>140154.29999999999</v>
      </c>
      <c r="X20" s="26">
        <v>500000</v>
      </c>
      <c r="Y20" s="20">
        <f t="shared" si="8"/>
        <v>-359845.7</v>
      </c>
      <c r="Z20" s="19">
        <v>256253.87999999998</v>
      </c>
      <c r="AA20" s="26">
        <v>200000</v>
      </c>
      <c r="AB20" s="20">
        <f t="shared" si="9"/>
        <v>56253.879999999976</v>
      </c>
      <c r="AC20" s="19">
        <v>153493.20000000001</v>
      </c>
      <c r="AD20" s="26">
        <v>200000</v>
      </c>
      <c r="AE20" s="20">
        <f t="shared" si="10"/>
        <v>-46506.799999999988</v>
      </c>
      <c r="AF20" s="19">
        <v>479814</v>
      </c>
      <c r="AG20" s="26">
        <v>100000</v>
      </c>
      <c r="AH20" s="20">
        <f t="shared" si="11"/>
        <v>379814</v>
      </c>
      <c r="AI20" s="19">
        <v>1310536.9300000002</v>
      </c>
      <c r="AJ20" s="26">
        <v>850000</v>
      </c>
      <c r="AK20" s="20">
        <f t="shared" si="12"/>
        <v>460536.93000000017</v>
      </c>
      <c r="AL20" s="19">
        <v>2354394.7400000002</v>
      </c>
      <c r="AM20" s="26">
        <v>1850000</v>
      </c>
      <c r="AN20" s="20">
        <f t="shared" si="13"/>
        <v>504394.74000000022</v>
      </c>
      <c r="AO20" s="70">
        <f t="shared" si="0"/>
        <v>7.9580786405131221E-11</v>
      </c>
      <c r="AP20" s="70">
        <f t="shared" si="0"/>
        <v>0</v>
      </c>
      <c r="AQ20" s="70">
        <f t="shared" si="0"/>
        <v>1.0868461686186492E-10</v>
      </c>
    </row>
    <row r="21" spans="1:43" s="14" customFormat="1" ht="15">
      <c r="A21" s="34" t="s">
        <v>7</v>
      </c>
      <c r="B21" s="19">
        <v>87502.95</v>
      </c>
      <c r="C21" s="26">
        <v>-401793.27</v>
      </c>
      <c r="D21" s="20">
        <f t="shared" si="1"/>
        <v>489296.22000000003</v>
      </c>
      <c r="E21" s="19">
        <v>1384376.91</v>
      </c>
      <c r="F21" s="26">
        <v>457442.22</v>
      </c>
      <c r="G21" s="20">
        <f t="shared" si="2"/>
        <v>926934.69</v>
      </c>
      <c r="H21" s="19">
        <v>256238.16</v>
      </c>
      <c r="I21" s="26">
        <v>1499224.2699999998</v>
      </c>
      <c r="J21" s="20">
        <f t="shared" si="3"/>
        <v>-1242986.1099999999</v>
      </c>
      <c r="K21" s="19">
        <v>616682.27</v>
      </c>
      <c r="L21" s="26">
        <v>296533.57999999996</v>
      </c>
      <c r="M21" s="20">
        <f t="shared" si="4"/>
        <v>320148.69000000006</v>
      </c>
      <c r="N21" s="19">
        <v>191861.35000000003</v>
      </c>
      <c r="O21" s="26">
        <v>351588.59</v>
      </c>
      <c r="P21" s="20">
        <f t="shared" si="5"/>
        <v>-159727.24</v>
      </c>
      <c r="Q21" s="19">
        <v>295915.12</v>
      </c>
      <c r="R21" s="26">
        <v>537656.37</v>
      </c>
      <c r="S21" s="20">
        <f t="shared" si="6"/>
        <v>-241741.25</v>
      </c>
      <c r="T21" s="19">
        <v>587197.22</v>
      </c>
      <c r="U21" s="26">
        <v>1313450.5499999998</v>
      </c>
      <c r="V21" s="20">
        <f t="shared" si="7"/>
        <v>-726253.32999999984</v>
      </c>
      <c r="W21" s="19">
        <v>1055911.51</v>
      </c>
      <c r="X21" s="26">
        <v>792332.35000000009</v>
      </c>
      <c r="Y21" s="20">
        <f t="shared" si="8"/>
        <v>263579.15999999992</v>
      </c>
      <c r="Z21" s="19">
        <v>1355704.19</v>
      </c>
      <c r="AA21" s="26">
        <v>300263.51</v>
      </c>
      <c r="AB21" s="20">
        <f t="shared" si="9"/>
        <v>1055440.68</v>
      </c>
      <c r="AC21" s="19">
        <v>1242225.0299999998</v>
      </c>
      <c r="AD21" s="26">
        <v>1000158.8200000001</v>
      </c>
      <c r="AE21" s="20">
        <f t="shared" si="10"/>
        <v>242066.20999999973</v>
      </c>
      <c r="AF21" s="19">
        <v>2435897.4399999995</v>
      </c>
      <c r="AG21" s="26">
        <v>937981.49</v>
      </c>
      <c r="AH21" s="20">
        <f t="shared" si="11"/>
        <v>1497915.9499999995</v>
      </c>
      <c r="AI21" s="19">
        <v>1838804.55</v>
      </c>
      <c r="AJ21" s="26">
        <v>982058.44</v>
      </c>
      <c r="AK21" s="20">
        <f t="shared" si="12"/>
        <v>856746.1100000001</v>
      </c>
      <c r="AL21" s="19">
        <v>11348316.699999999</v>
      </c>
      <c r="AM21" s="26">
        <v>8066896.9199999999</v>
      </c>
      <c r="AN21" s="20">
        <f t="shared" si="13"/>
        <v>3281419.7799999993</v>
      </c>
      <c r="AO21" s="70">
        <f t="shared" si="0"/>
        <v>6.5483618527650833E-10</v>
      </c>
      <c r="AP21" s="70">
        <f t="shared" si="0"/>
        <v>4.6566128730773926E-10</v>
      </c>
      <c r="AQ21" s="70">
        <f t="shared" si="0"/>
        <v>0</v>
      </c>
    </row>
    <row r="22" spans="1:43" s="14" customFormat="1" ht="15">
      <c r="A22" s="34" t="s">
        <v>8</v>
      </c>
      <c r="B22" s="19">
        <v>3099979.7200000007</v>
      </c>
      <c r="C22" s="26">
        <v>4243982.66</v>
      </c>
      <c r="D22" s="20">
        <f t="shared" si="1"/>
        <v>-1144002.9399999995</v>
      </c>
      <c r="E22" s="19">
        <v>4480142.6900000004</v>
      </c>
      <c r="F22" s="26">
        <v>3335348.4</v>
      </c>
      <c r="G22" s="20">
        <f t="shared" si="2"/>
        <v>1144794.2900000005</v>
      </c>
      <c r="H22" s="19">
        <v>3460721.6500000004</v>
      </c>
      <c r="I22" s="26">
        <v>4238226.5900000008</v>
      </c>
      <c r="J22" s="20">
        <f t="shared" si="3"/>
        <v>-777504.94000000041</v>
      </c>
      <c r="K22" s="19">
        <v>2516456.84</v>
      </c>
      <c r="L22" s="26">
        <v>3112708.8899999997</v>
      </c>
      <c r="M22" s="20">
        <f t="shared" si="4"/>
        <v>-596252.04999999981</v>
      </c>
      <c r="N22" s="19">
        <v>4998740.33</v>
      </c>
      <c r="O22" s="26">
        <v>3622099.6900000004</v>
      </c>
      <c r="P22" s="20">
        <f t="shared" si="5"/>
        <v>1376640.6399999997</v>
      </c>
      <c r="Q22" s="19">
        <v>4447627.7300000004</v>
      </c>
      <c r="R22" s="26">
        <v>3719597.67</v>
      </c>
      <c r="S22" s="20">
        <f t="shared" si="6"/>
        <v>728030.06000000052</v>
      </c>
      <c r="T22" s="19">
        <v>2840179.38</v>
      </c>
      <c r="U22" s="26">
        <v>4491574.79</v>
      </c>
      <c r="V22" s="20">
        <f t="shared" si="7"/>
        <v>-1651395.4100000001</v>
      </c>
      <c r="W22" s="19">
        <v>3584019.5600000005</v>
      </c>
      <c r="X22" s="26">
        <v>4970129.09</v>
      </c>
      <c r="Y22" s="20">
        <f t="shared" si="8"/>
        <v>-1386109.5299999993</v>
      </c>
      <c r="Z22" s="19">
        <v>4081506.95</v>
      </c>
      <c r="AA22" s="26">
        <v>4771561.5600000005</v>
      </c>
      <c r="AB22" s="20">
        <f t="shared" si="9"/>
        <v>-690054.61000000034</v>
      </c>
      <c r="AC22" s="19">
        <v>3054459.0200000005</v>
      </c>
      <c r="AD22" s="26">
        <v>4278305.8</v>
      </c>
      <c r="AE22" s="20">
        <f t="shared" si="10"/>
        <v>-1223846.7799999993</v>
      </c>
      <c r="AF22" s="19">
        <v>4051613.8599999994</v>
      </c>
      <c r="AG22" s="26">
        <v>2826643.38</v>
      </c>
      <c r="AH22" s="20">
        <f t="shared" si="11"/>
        <v>1224970.4799999995</v>
      </c>
      <c r="AI22" s="19">
        <v>3721996.2099999995</v>
      </c>
      <c r="AJ22" s="26">
        <v>2820914.33</v>
      </c>
      <c r="AK22" s="20">
        <f t="shared" si="12"/>
        <v>901081.87999999942</v>
      </c>
      <c r="AL22" s="19">
        <v>44337443.940000005</v>
      </c>
      <c r="AM22" s="26">
        <v>46431092.849999994</v>
      </c>
      <c r="AN22" s="20">
        <f t="shared" si="13"/>
        <v>-2093648.909999989</v>
      </c>
      <c r="AO22" s="70">
        <f t="shared" si="0"/>
        <v>0</v>
      </c>
      <c r="AP22" s="70">
        <f t="shared" si="0"/>
        <v>0</v>
      </c>
      <c r="AQ22" s="70">
        <f t="shared" si="0"/>
        <v>9.7788870334625244E-9</v>
      </c>
    </row>
    <row r="23" spans="1:43" s="14" customFormat="1" ht="15">
      <c r="A23" s="34" t="s">
        <v>9</v>
      </c>
      <c r="B23" s="29">
        <v>0</v>
      </c>
      <c r="C23" s="27">
        <v>0</v>
      </c>
      <c r="D23" s="30">
        <f t="shared" si="1"/>
        <v>0</v>
      </c>
      <c r="E23" s="29">
        <v>0</v>
      </c>
      <c r="F23" s="27">
        <v>0</v>
      </c>
      <c r="G23" s="30">
        <f t="shared" si="2"/>
        <v>0</v>
      </c>
      <c r="H23" s="29">
        <v>0</v>
      </c>
      <c r="I23" s="27">
        <v>0</v>
      </c>
      <c r="J23" s="30">
        <f t="shared" si="3"/>
        <v>0</v>
      </c>
      <c r="K23" s="29">
        <v>0</v>
      </c>
      <c r="L23" s="27">
        <v>0</v>
      </c>
      <c r="M23" s="30">
        <f t="shared" si="4"/>
        <v>0</v>
      </c>
      <c r="N23" s="29">
        <v>0</v>
      </c>
      <c r="O23" s="27">
        <v>0</v>
      </c>
      <c r="P23" s="30">
        <f t="shared" si="5"/>
        <v>0</v>
      </c>
      <c r="Q23" s="29">
        <v>0</v>
      </c>
      <c r="R23" s="27">
        <v>0</v>
      </c>
      <c r="S23" s="30">
        <f t="shared" si="6"/>
        <v>0</v>
      </c>
      <c r="T23" s="29">
        <v>0</v>
      </c>
      <c r="U23" s="27">
        <v>0</v>
      </c>
      <c r="V23" s="30">
        <f t="shared" si="7"/>
        <v>0</v>
      </c>
      <c r="W23" s="29">
        <v>0</v>
      </c>
      <c r="X23" s="27">
        <v>0</v>
      </c>
      <c r="Y23" s="30">
        <f t="shared" si="8"/>
        <v>0</v>
      </c>
      <c r="Z23" s="29">
        <v>0</v>
      </c>
      <c r="AA23" s="27">
        <v>0</v>
      </c>
      <c r="AB23" s="30">
        <f t="shared" si="9"/>
        <v>0</v>
      </c>
      <c r="AC23" s="29">
        <v>0</v>
      </c>
      <c r="AD23" s="27">
        <v>0</v>
      </c>
      <c r="AE23" s="30">
        <f t="shared" si="10"/>
        <v>0</v>
      </c>
      <c r="AF23" s="29">
        <v>0</v>
      </c>
      <c r="AG23" s="27">
        <v>0</v>
      </c>
      <c r="AH23" s="30">
        <f t="shared" si="11"/>
        <v>0</v>
      </c>
      <c r="AI23" s="29">
        <v>0</v>
      </c>
      <c r="AJ23" s="27">
        <v>0</v>
      </c>
      <c r="AK23" s="30">
        <f t="shared" si="12"/>
        <v>0</v>
      </c>
      <c r="AL23" s="29">
        <v>0</v>
      </c>
      <c r="AM23" s="27">
        <v>0</v>
      </c>
      <c r="AN23" s="30">
        <f t="shared" si="13"/>
        <v>0</v>
      </c>
      <c r="AO23" s="70">
        <f t="shared" si="0"/>
        <v>0</v>
      </c>
      <c r="AP23" s="70">
        <f t="shared" si="0"/>
        <v>0</v>
      </c>
      <c r="AQ23" s="70">
        <f t="shared" si="0"/>
        <v>0</v>
      </c>
    </row>
    <row r="24" spans="1:43" s="14" customFormat="1" ht="15">
      <c r="A24" s="31" t="s">
        <v>17</v>
      </c>
      <c r="B24" s="40">
        <f>SUM(B14:B23)</f>
        <v>3416923.3800000008</v>
      </c>
      <c r="C24" s="41">
        <v>3853928.2999999993</v>
      </c>
      <c r="D24" s="42">
        <f t="shared" si="1"/>
        <v>-437004.91999999853</v>
      </c>
      <c r="E24" s="40">
        <f>SUM(E14:E23)</f>
        <v>6424721</v>
      </c>
      <c r="F24" s="41">
        <v>4497170.7700000005</v>
      </c>
      <c r="G24" s="42">
        <f t="shared" si="2"/>
        <v>1927550.2299999995</v>
      </c>
      <c r="H24" s="40">
        <f>SUM(H14:H23)</f>
        <v>4414661.2</v>
      </c>
      <c r="I24" s="41">
        <v>6189686.8399999999</v>
      </c>
      <c r="J24" s="42">
        <f t="shared" si="3"/>
        <v>-1775025.6399999997</v>
      </c>
      <c r="K24" s="40">
        <f>SUM(K14:K23)</f>
        <v>3345913.78</v>
      </c>
      <c r="L24" s="41">
        <v>3969135.83</v>
      </c>
      <c r="M24" s="42">
        <f t="shared" si="4"/>
        <v>-623222.05000000028</v>
      </c>
      <c r="N24" s="40">
        <f>SUM(N14:N23)</f>
        <v>5637919.3600000003</v>
      </c>
      <c r="O24" s="41">
        <v>4561201.3600000003</v>
      </c>
      <c r="P24" s="42">
        <f t="shared" si="5"/>
        <v>1076718</v>
      </c>
      <c r="Q24" s="40">
        <f>SUM(Q14:Q23)</f>
        <v>5339764.8500000006</v>
      </c>
      <c r="R24" s="41">
        <v>4976726.88</v>
      </c>
      <c r="S24" s="42">
        <f t="shared" si="6"/>
        <v>363037.97000000067</v>
      </c>
      <c r="T24" s="40">
        <f>SUM(T14:T23)</f>
        <v>3659047.5</v>
      </c>
      <c r="U24" s="41">
        <v>5308173.1499999994</v>
      </c>
      <c r="V24" s="42">
        <f t="shared" si="7"/>
        <v>-1649125.6499999994</v>
      </c>
      <c r="W24" s="40">
        <f>SUM(W14:W23)</f>
        <v>4912484.91</v>
      </c>
      <c r="X24" s="41">
        <v>6594476.75</v>
      </c>
      <c r="Y24" s="42">
        <f t="shared" si="8"/>
        <v>-1681991.8399999999</v>
      </c>
      <c r="Z24" s="40">
        <f>SUM(Z14:Z23)</f>
        <v>5943868.2800000003</v>
      </c>
      <c r="AA24" s="41">
        <v>5373137.1699999999</v>
      </c>
      <c r="AB24" s="42">
        <f t="shared" si="9"/>
        <v>570731.11000000034</v>
      </c>
      <c r="AC24" s="40">
        <f>SUM(AC14:AC23)</f>
        <v>4645689.92</v>
      </c>
      <c r="AD24" s="41">
        <v>5563356.5099999998</v>
      </c>
      <c r="AE24" s="42">
        <f t="shared" si="10"/>
        <v>-917666.58999999985</v>
      </c>
      <c r="AF24" s="40">
        <f>SUM(AF14:AF23)</f>
        <v>5382529.7299999986</v>
      </c>
      <c r="AG24" s="41">
        <v>3952924.1100000003</v>
      </c>
      <c r="AH24" s="42">
        <f t="shared" si="11"/>
        <v>1429605.6199999982</v>
      </c>
      <c r="AI24" s="40">
        <f>SUM(AI14:AI23)</f>
        <v>7246186.8599999994</v>
      </c>
      <c r="AJ24" s="41">
        <v>4723104.6000000006</v>
      </c>
      <c r="AK24" s="42">
        <f t="shared" si="12"/>
        <v>2523082.2599999988</v>
      </c>
      <c r="AL24" s="40">
        <f>SUM(AL14:AL23)</f>
        <v>60369710.770000003</v>
      </c>
      <c r="AM24" s="41">
        <v>59563022.269999996</v>
      </c>
      <c r="AN24" s="42">
        <f t="shared" si="13"/>
        <v>806688.50000000745</v>
      </c>
      <c r="AO24" s="70">
        <f t="shared" si="0"/>
        <v>0</v>
      </c>
      <c r="AP24" s="70">
        <f t="shared" si="0"/>
        <v>0</v>
      </c>
      <c r="AQ24" s="70">
        <f t="shared" si="0"/>
        <v>7.4505805969238281E-9</v>
      </c>
    </row>
    <row r="25" spans="1:43" s="14" customFormat="1" ht="15">
      <c r="A25" s="35"/>
      <c r="B25" s="37"/>
      <c r="C25" s="38"/>
      <c r="D25" s="39"/>
      <c r="E25" s="37"/>
      <c r="F25" s="38"/>
      <c r="G25" s="39"/>
      <c r="H25" s="37"/>
      <c r="I25" s="38"/>
      <c r="J25" s="39"/>
      <c r="K25" s="37"/>
      <c r="L25" s="38"/>
      <c r="M25" s="39"/>
      <c r="N25" s="37"/>
      <c r="O25" s="38"/>
      <c r="P25" s="39"/>
      <c r="Q25" s="37"/>
      <c r="R25" s="38"/>
      <c r="S25" s="39"/>
      <c r="T25" s="37"/>
      <c r="U25" s="38"/>
      <c r="V25" s="39"/>
      <c r="W25" s="37"/>
      <c r="X25" s="38"/>
      <c r="Y25" s="39"/>
      <c r="Z25" s="37"/>
      <c r="AA25" s="38"/>
      <c r="AB25" s="39"/>
      <c r="AC25" s="37"/>
      <c r="AD25" s="38"/>
      <c r="AE25" s="39"/>
      <c r="AF25" s="37"/>
      <c r="AG25" s="38"/>
      <c r="AH25" s="39"/>
      <c r="AI25" s="37"/>
      <c r="AJ25" s="38"/>
      <c r="AK25" s="39"/>
      <c r="AL25" s="37"/>
      <c r="AM25" s="38"/>
      <c r="AN25" s="39"/>
      <c r="AO25" s="70">
        <f t="shared" si="0"/>
        <v>0</v>
      </c>
      <c r="AP25" s="70">
        <f t="shared" si="0"/>
        <v>0</v>
      </c>
      <c r="AQ25" s="70">
        <f t="shared" si="0"/>
        <v>0</v>
      </c>
    </row>
    <row r="26" spans="1:43" s="14" customFormat="1" ht="15.75" thickBot="1">
      <c r="A26" s="36" t="s">
        <v>15</v>
      </c>
      <c r="B26" s="43">
        <v>3781595.3699999996</v>
      </c>
      <c r="C26" s="44">
        <v>4253672.57</v>
      </c>
      <c r="D26" s="45">
        <f>B26-C26</f>
        <v>-472077.20000000065</v>
      </c>
      <c r="E26" s="43">
        <v>6964803.1899999995</v>
      </c>
      <c r="F26" s="44">
        <v>4958595.8899999997</v>
      </c>
      <c r="G26" s="45">
        <f>E26-F26</f>
        <v>2006207.2999999998</v>
      </c>
      <c r="H26" s="43">
        <v>4803276.26</v>
      </c>
      <c r="I26" s="44">
        <v>6548686.8399999999</v>
      </c>
      <c r="J26" s="45">
        <f>H26-I26</f>
        <v>-1745410.58</v>
      </c>
      <c r="K26" s="43">
        <v>3640353.3599999994</v>
      </c>
      <c r="L26" s="44">
        <v>4253171.9800000004</v>
      </c>
      <c r="M26" s="45">
        <f>K26-L26</f>
        <v>-612818.62000000104</v>
      </c>
      <c r="N26" s="43">
        <v>5993197.2799999993</v>
      </c>
      <c r="O26" s="44">
        <v>4764540.9700000007</v>
      </c>
      <c r="P26" s="45">
        <f>N26-O26</f>
        <v>1228656.3099999987</v>
      </c>
      <c r="Q26" s="43">
        <v>5622845.0899999989</v>
      </c>
      <c r="R26" s="44">
        <v>5196073.5999999996</v>
      </c>
      <c r="S26" s="45">
        <f>Q26-R26</f>
        <v>426771.48999999929</v>
      </c>
      <c r="T26" s="43">
        <v>3811507.39</v>
      </c>
      <c r="U26" s="44">
        <v>5618464.4399999995</v>
      </c>
      <c r="V26" s="45">
        <f>T26-U26</f>
        <v>-1806957.0499999993</v>
      </c>
      <c r="W26" s="43">
        <v>5253974.29</v>
      </c>
      <c r="X26" s="44">
        <v>6878287.4299999997</v>
      </c>
      <c r="Y26" s="45">
        <f>W26-X26</f>
        <v>-1624313.1399999997</v>
      </c>
      <c r="Z26" s="43">
        <v>6210145.5100000007</v>
      </c>
      <c r="AA26" s="44">
        <v>5709432.1299999999</v>
      </c>
      <c r="AB26" s="45">
        <f>Z26-AA26</f>
        <v>500713.38000000082</v>
      </c>
      <c r="AC26" s="43">
        <v>4869164.55</v>
      </c>
      <c r="AD26" s="44">
        <v>5820303.0099999998</v>
      </c>
      <c r="AE26" s="45">
        <f>AC26-AD26</f>
        <v>-951138.46</v>
      </c>
      <c r="AF26" s="43">
        <v>5725206.1000000006</v>
      </c>
      <c r="AG26" s="44">
        <v>4228978.45</v>
      </c>
      <c r="AH26" s="45">
        <f>AF26-AG26</f>
        <v>1496227.6500000004</v>
      </c>
      <c r="AI26" s="43">
        <v>7514370.4100000011</v>
      </c>
      <c r="AJ26" s="44">
        <v>5795924.0099999998</v>
      </c>
      <c r="AK26" s="45">
        <f>AI26-AJ26</f>
        <v>1718446.4000000013</v>
      </c>
      <c r="AL26" s="43">
        <v>64190438.799999997</v>
      </c>
      <c r="AM26" s="44">
        <v>64026131.320000008</v>
      </c>
      <c r="AN26" s="45">
        <f>AL26-AM26</f>
        <v>164307.47999998927</v>
      </c>
      <c r="AO26" s="70">
        <f t="shared" si="0"/>
        <v>0</v>
      </c>
      <c r="AP26" s="70">
        <f t="shared" si="0"/>
        <v>8.3819031715393066E-9</v>
      </c>
      <c r="AQ26" s="70">
        <f t="shared" si="0"/>
        <v>-1.0244548320770264E-8</v>
      </c>
    </row>
    <row r="27" spans="1:43" s="14" customFormat="1" ht="15.75" thickTop="1">
      <c r="AO27" s="69"/>
      <c r="AP27" s="69"/>
      <c r="AQ27" s="69"/>
    </row>
    <row r="28" spans="1:43" s="14" customFormat="1" ht="15">
      <c r="F28" s="47"/>
      <c r="G28" s="46"/>
      <c r="AO28" s="69"/>
      <c r="AP28" s="69"/>
      <c r="AQ28" s="69"/>
    </row>
    <row r="29" spans="1:43" s="14" customFormat="1" ht="15">
      <c r="B29" s="46"/>
      <c r="AO29" s="69"/>
      <c r="AP29" s="69"/>
      <c r="AQ29" s="69"/>
    </row>
    <row r="30" spans="1:43" s="14" customFormat="1" ht="15">
      <c r="AO30" s="69"/>
      <c r="AP30" s="69"/>
      <c r="AQ30" s="69"/>
    </row>
    <row r="31" spans="1:43" s="14" customFormat="1" ht="15">
      <c r="AO31" s="69"/>
      <c r="AP31" s="69"/>
      <c r="AQ31" s="69"/>
    </row>
    <row r="32" spans="1:43" s="14" customFormat="1" ht="15">
      <c r="AO32" s="69"/>
      <c r="AP32" s="69"/>
      <c r="AQ32" s="69"/>
    </row>
    <row r="33" spans="41:43" s="14" customFormat="1" ht="15">
      <c r="AO33" s="69"/>
      <c r="AP33" s="69"/>
      <c r="AQ33" s="69"/>
    </row>
    <row r="34" spans="41:43" s="14" customFormat="1" ht="15">
      <c r="AO34" s="69"/>
      <c r="AP34" s="69"/>
      <c r="AQ34" s="69"/>
    </row>
    <row r="35" spans="41:43" s="14" customFormat="1" ht="15">
      <c r="AO35" s="69"/>
      <c r="AP35" s="69"/>
      <c r="AQ35" s="69"/>
    </row>
    <row r="36" spans="41:43" s="14" customFormat="1" ht="15">
      <c r="AO36" s="69"/>
      <c r="AP36" s="69"/>
      <c r="AQ36" s="69"/>
    </row>
    <row r="37" spans="41:43" s="14" customFormat="1" ht="15">
      <c r="AO37" s="69"/>
      <c r="AP37" s="69"/>
      <c r="AQ37" s="69"/>
    </row>
    <row r="38" spans="41:43" s="14" customFormat="1" ht="15">
      <c r="AO38" s="69"/>
      <c r="AP38" s="69"/>
      <c r="AQ38" s="69"/>
    </row>
    <row r="39" spans="41:43" s="14" customFormat="1" ht="15">
      <c r="AO39" s="69"/>
      <c r="AP39" s="69"/>
      <c r="AQ39" s="69"/>
    </row>
    <row r="40" spans="41:43" s="14" customFormat="1" ht="15">
      <c r="AO40" s="69"/>
      <c r="AP40" s="69"/>
      <c r="AQ40" s="69"/>
    </row>
    <row r="41" spans="41:43" s="14" customFormat="1" ht="15">
      <c r="AO41" s="69"/>
      <c r="AP41" s="69"/>
      <c r="AQ41" s="69"/>
    </row>
    <row r="42" spans="41:43" s="14" customFormat="1" ht="15">
      <c r="AO42" s="69"/>
      <c r="AP42" s="69"/>
      <c r="AQ42" s="69"/>
    </row>
    <row r="43" spans="41:43" s="14" customFormat="1" ht="15">
      <c r="AO43" s="69"/>
      <c r="AP43" s="69"/>
      <c r="AQ43" s="69"/>
    </row>
    <row r="44" spans="41:43" s="14" customFormat="1" ht="15">
      <c r="AO44" s="69"/>
      <c r="AP44" s="69"/>
      <c r="AQ44" s="69"/>
    </row>
    <row r="45" spans="41:43" s="14" customFormat="1" ht="15">
      <c r="AO45" s="69"/>
      <c r="AP45" s="69"/>
      <c r="AQ45" s="69"/>
    </row>
    <row r="46" spans="41:43" s="14" customFormat="1" ht="15">
      <c r="AO46" s="69"/>
      <c r="AP46" s="69"/>
      <c r="AQ46" s="69"/>
    </row>
    <row r="47" spans="41:43" s="14" customFormat="1" ht="15">
      <c r="AO47" s="69"/>
      <c r="AP47" s="69"/>
      <c r="AQ47" s="69"/>
    </row>
    <row r="48" spans="41:43" s="14" customFormat="1" ht="15">
      <c r="AO48" s="69"/>
      <c r="AP48" s="69"/>
      <c r="AQ48" s="69"/>
    </row>
    <row r="49" spans="41:43" s="14" customFormat="1" ht="15">
      <c r="AO49" s="69"/>
      <c r="AP49" s="69"/>
      <c r="AQ49" s="69"/>
    </row>
    <row r="50" spans="41:43" s="14" customFormat="1" ht="15">
      <c r="AO50" s="69"/>
      <c r="AP50" s="69"/>
      <c r="AQ50" s="69"/>
    </row>
    <row r="51" spans="41:43" s="14" customFormat="1" ht="15">
      <c r="AO51" s="69"/>
      <c r="AP51" s="69"/>
      <c r="AQ51" s="69"/>
    </row>
    <row r="52" spans="41:43" s="14" customFormat="1" ht="15">
      <c r="AO52" s="69"/>
      <c r="AP52" s="69"/>
      <c r="AQ52" s="69"/>
    </row>
    <row r="53" spans="41:43" s="14" customFormat="1" ht="15">
      <c r="AO53" s="69"/>
      <c r="AP53" s="69"/>
      <c r="AQ53" s="69"/>
    </row>
    <row r="54" spans="41:43" s="14" customFormat="1" ht="15">
      <c r="AO54" s="69"/>
      <c r="AP54" s="69"/>
      <c r="AQ54" s="69"/>
    </row>
    <row r="55" spans="41:43" s="14" customFormat="1" ht="15">
      <c r="AO55" s="69"/>
      <c r="AP55" s="69"/>
      <c r="AQ55" s="69"/>
    </row>
    <row r="56" spans="41:43" s="14" customFormat="1" ht="15">
      <c r="AO56" s="69"/>
      <c r="AP56" s="69"/>
      <c r="AQ56" s="69"/>
    </row>
    <row r="57" spans="41:43" s="14" customFormat="1" ht="15">
      <c r="AO57" s="69"/>
      <c r="AP57" s="69"/>
      <c r="AQ57" s="69"/>
    </row>
    <row r="58" spans="41:43" s="14" customFormat="1" ht="15">
      <c r="AO58" s="69"/>
      <c r="AP58" s="69"/>
      <c r="AQ58" s="69"/>
    </row>
    <row r="59" spans="41:43" s="14" customFormat="1" ht="15">
      <c r="AO59" s="69"/>
      <c r="AP59" s="69"/>
      <c r="AQ59" s="69"/>
    </row>
    <row r="60" spans="41:43" s="14" customFormat="1" ht="15">
      <c r="AO60" s="69"/>
      <c r="AP60" s="69"/>
      <c r="AQ60" s="69"/>
    </row>
    <row r="61" spans="41:43" s="14" customFormat="1" ht="15">
      <c r="AO61" s="69"/>
      <c r="AP61" s="69"/>
      <c r="AQ61" s="69"/>
    </row>
    <row r="62" spans="41:43" s="14" customFormat="1" ht="15">
      <c r="AO62" s="69"/>
      <c r="AP62" s="69"/>
      <c r="AQ62" s="69"/>
    </row>
    <row r="63" spans="41:43" s="14" customFormat="1" ht="15">
      <c r="AO63" s="69"/>
      <c r="AP63" s="69"/>
      <c r="AQ63" s="69"/>
    </row>
    <row r="64" spans="41:43" s="14" customFormat="1" ht="15">
      <c r="AO64" s="69"/>
      <c r="AP64" s="69"/>
      <c r="AQ64" s="69"/>
    </row>
    <row r="65" spans="41:43" s="14" customFormat="1" ht="15">
      <c r="AO65" s="69"/>
      <c r="AP65" s="69"/>
      <c r="AQ65" s="69"/>
    </row>
    <row r="66" spans="41:43" s="14" customFormat="1" ht="15">
      <c r="AO66" s="69"/>
      <c r="AP66" s="69"/>
      <c r="AQ66" s="69"/>
    </row>
    <row r="67" spans="41:43" s="14" customFormat="1" ht="15">
      <c r="AO67" s="69"/>
      <c r="AP67" s="69"/>
      <c r="AQ67" s="69"/>
    </row>
    <row r="68" spans="41:43" s="14" customFormat="1" ht="15">
      <c r="AO68" s="69"/>
      <c r="AP68" s="69"/>
      <c r="AQ68" s="69"/>
    </row>
    <row r="69" spans="41:43" s="14" customFormat="1" ht="15">
      <c r="AO69" s="69"/>
      <c r="AP69" s="69"/>
      <c r="AQ69" s="69"/>
    </row>
    <row r="70" spans="41:43" s="14" customFormat="1" ht="15">
      <c r="AO70" s="69"/>
      <c r="AP70" s="69"/>
      <c r="AQ70" s="69"/>
    </row>
    <row r="71" spans="41:43" s="14" customFormat="1" ht="15">
      <c r="AO71" s="69"/>
      <c r="AP71" s="69"/>
      <c r="AQ71" s="69"/>
    </row>
    <row r="72" spans="41:43" s="14" customFormat="1" ht="15">
      <c r="AO72" s="69"/>
      <c r="AP72" s="69"/>
      <c r="AQ72" s="69"/>
    </row>
    <row r="73" spans="41:43" s="14" customFormat="1" ht="15">
      <c r="AO73" s="69"/>
      <c r="AP73" s="69"/>
      <c r="AQ73" s="69"/>
    </row>
    <row r="74" spans="41:43" s="14" customFormat="1" ht="15">
      <c r="AO74" s="69"/>
      <c r="AP74" s="69"/>
      <c r="AQ74" s="69"/>
    </row>
    <row r="75" spans="41:43" s="14" customFormat="1" ht="15">
      <c r="AO75" s="69"/>
      <c r="AP75" s="69"/>
      <c r="AQ75" s="69"/>
    </row>
    <row r="76" spans="41:43" s="14" customFormat="1" ht="15">
      <c r="AO76" s="69"/>
      <c r="AP76" s="69"/>
      <c r="AQ76" s="69"/>
    </row>
    <row r="77" spans="41:43" s="14" customFormat="1" ht="15">
      <c r="AO77" s="69"/>
      <c r="AP77" s="69"/>
      <c r="AQ77" s="69"/>
    </row>
    <row r="78" spans="41:43" s="14" customFormat="1" ht="15">
      <c r="AO78" s="69"/>
      <c r="AP78" s="69"/>
      <c r="AQ78" s="69"/>
    </row>
    <row r="79" spans="41:43" s="14" customFormat="1" ht="15">
      <c r="AO79" s="69"/>
      <c r="AP79" s="69"/>
      <c r="AQ79" s="69"/>
    </row>
    <row r="80" spans="41:43" s="14" customFormat="1" ht="15">
      <c r="AO80" s="69"/>
      <c r="AP80" s="69"/>
      <c r="AQ80" s="69"/>
    </row>
    <row r="81" spans="41:43" s="14" customFormat="1" ht="15">
      <c r="AO81" s="69"/>
      <c r="AP81" s="69"/>
      <c r="AQ81" s="69"/>
    </row>
    <row r="82" spans="41:43" s="14" customFormat="1" ht="15">
      <c r="AO82" s="69"/>
      <c r="AP82" s="69"/>
      <c r="AQ82" s="69"/>
    </row>
    <row r="83" spans="41:43" s="14" customFormat="1" ht="15">
      <c r="AO83" s="69"/>
      <c r="AP83" s="69"/>
      <c r="AQ83" s="69"/>
    </row>
    <row r="84" spans="41:43" s="14" customFormat="1" ht="15">
      <c r="AO84" s="69"/>
      <c r="AP84" s="69"/>
      <c r="AQ84" s="69"/>
    </row>
    <row r="85" spans="41:43" s="14" customFormat="1" ht="15">
      <c r="AO85" s="69"/>
      <c r="AP85" s="69"/>
      <c r="AQ85" s="69"/>
    </row>
    <row r="86" spans="41:43" s="14" customFormat="1" ht="15">
      <c r="AO86" s="69"/>
      <c r="AP86" s="69"/>
      <c r="AQ86" s="69"/>
    </row>
    <row r="87" spans="41:43" s="14" customFormat="1" ht="15">
      <c r="AO87" s="69"/>
      <c r="AP87" s="69"/>
      <c r="AQ87" s="69"/>
    </row>
    <row r="88" spans="41:43" s="14" customFormat="1" ht="15">
      <c r="AO88" s="69"/>
      <c r="AP88" s="69"/>
      <c r="AQ88" s="69"/>
    </row>
    <row r="89" spans="41:43" s="14" customFormat="1" ht="15">
      <c r="AO89" s="69"/>
      <c r="AP89" s="69"/>
      <c r="AQ89" s="69"/>
    </row>
    <row r="90" spans="41:43" s="14" customFormat="1" ht="15">
      <c r="AO90" s="69"/>
      <c r="AP90" s="69"/>
      <c r="AQ90" s="69"/>
    </row>
    <row r="91" spans="41:43" s="14" customFormat="1" ht="15">
      <c r="AO91" s="69"/>
      <c r="AP91" s="69"/>
      <c r="AQ91" s="69"/>
    </row>
    <row r="92" spans="41:43" s="14" customFormat="1" ht="15">
      <c r="AO92" s="69"/>
      <c r="AP92" s="69"/>
      <c r="AQ92" s="69"/>
    </row>
    <row r="93" spans="41:43" s="14" customFormat="1" ht="15">
      <c r="AO93" s="69"/>
      <c r="AP93" s="69"/>
      <c r="AQ93" s="69"/>
    </row>
    <row r="94" spans="41:43" s="14" customFormat="1" ht="15">
      <c r="AO94" s="69"/>
      <c r="AP94" s="69"/>
      <c r="AQ94" s="69"/>
    </row>
    <row r="95" spans="41:43" s="14" customFormat="1" ht="15">
      <c r="AO95" s="69"/>
      <c r="AP95" s="69"/>
      <c r="AQ95" s="69"/>
    </row>
    <row r="96" spans="41:43" s="14" customFormat="1" ht="15">
      <c r="AO96" s="69"/>
      <c r="AP96" s="69"/>
      <c r="AQ96" s="69"/>
    </row>
    <row r="97" spans="41:43" s="14" customFormat="1" ht="15">
      <c r="AO97" s="69"/>
      <c r="AP97" s="69"/>
      <c r="AQ97" s="69"/>
    </row>
    <row r="98" spans="41:43" s="14" customFormat="1" ht="15">
      <c r="AO98" s="69"/>
      <c r="AP98" s="69"/>
      <c r="AQ98" s="69"/>
    </row>
    <row r="99" spans="41:43" s="14" customFormat="1" ht="15">
      <c r="AO99" s="69"/>
      <c r="AP99" s="69"/>
      <c r="AQ99" s="69"/>
    </row>
    <row r="100" spans="41:43" s="14" customFormat="1" ht="15">
      <c r="AO100" s="69"/>
      <c r="AP100" s="69"/>
      <c r="AQ100" s="69"/>
    </row>
    <row r="101" spans="41:43" s="14" customFormat="1" ht="15">
      <c r="AO101" s="69"/>
      <c r="AP101" s="69"/>
      <c r="AQ101" s="69"/>
    </row>
    <row r="102" spans="41:43" s="14" customFormat="1" ht="15">
      <c r="AO102" s="69"/>
      <c r="AP102" s="69"/>
      <c r="AQ102" s="69"/>
    </row>
    <row r="103" spans="41:43" s="14" customFormat="1" ht="15">
      <c r="AO103" s="69"/>
      <c r="AP103" s="69"/>
      <c r="AQ103" s="69"/>
    </row>
    <row r="104" spans="41:43" s="14" customFormat="1" ht="15">
      <c r="AO104" s="69"/>
      <c r="AP104" s="69"/>
      <c r="AQ104" s="69"/>
    </row>
    <row r="105" spans="41:43" s="14" customFormat="1" ht="15">
      <c r="AO105" s="69"/>
      <c r="AP105" s="69"/>
      <c r="AQ105" s="69"/>
    </row>
    <row r="106" spans="41:43" s="14" customFormat="1" ht="15">
      <c r="AO106" s="69"/>
      <c r="AP106" s="69"/>
      <c r="AQ106" s="69"/>
    </row>
    <row r="107" spans="41:43" s="14" customFormat="1" ht="15">
      <c r="AO107" s="69"/>
      <c r="AP107" s="69"/>
      <c r="AQ107" s="69"/>
    </row>
    <row r="108" spans="41:43" s="14" customFormat="1" ht="15">
      <c r="AO108" s="69"/>
      <c r="AP108" s="69"/>
      <c r="AQ108" s="69"/>
    </row>
    <row r="109" spans="41:43" s="14" customFormat="1" ht="15">
      <c r="AO109" s="69"/>
      <c r="AP109" s="69"/>
      <c r="AQ109" s="69"/>
    </row>
    <row r="110" spans="41:43" s="14" customFormat="1" ht="15">
      <c r="AO110" s="69"/>
      <c r="AP110" s="69"/>
      <c r="AQ110" s="69"/>
    </row>
    <row r="111" spans="41:43" s="14" customFormat="1" ht="15">
      <c r="AO111" s="69"/>
      <c r="AP111" s="69"/>
      <c r="AQ111" s="69"/>
    </row>
    <row r="112" spans="41:43" s="14" customFormat="1" ht="15">
      <c r="AO112" s="69"/>
      <c r="AP112" s="69"/>
      <c r="AQ112" s="69"/>
    </row>
    <row r="113" spans="41:43" s="14" customFormat="1" ht="15">
      <c r="AO113" s="69"/>
      <c r="AP113" s="69"/>
      <c r="AQ113" s="69"/>
    </row>
    <row r="114" spans="41:43" s="14" customFormat="1" ht="15">
      <c r="AO114" s="69"/>
      <c r="AP114" s="69"/>
      <c r="AQ114" s="69"/>
    </row>
    <row r="115" spans="41:43" s="14" customFormat="1" ht="15">
      <c r="AO115" s="69"/>
      <c r="AP115" s="69"/>
      <c r="AQ115" s="69"/>
    </row>
    <row r="116" spans="41:43" s="14" customFormat="1" ht="15">
      <c r="AO116" s="69"/>
      <c r="AP116" s="69"/>
      <c r="AQ116" s="69"/>
    </row>
    <row r="117" spans="41:43" s="14" customFormat="1" ht="15">
      <c r="AO117" s="69"/>
      <c r="AP117" s="69"/>
      <c r="AQ117" s="69"/>
    </row>
    <row r="118" spans="41:43" s="14" customFormat="1" ht="15">
      <c r="AO118" s="69"/>
      <c r="AP118" s="69"/>
      <c r="AQ118" s="69"/>
    </row>
    <row r="119" spans="41:43" s="14" customFormat="1" ht="15">
      <c r="AO119" s="69"/>
      <c r="AP119" s="69"/>
      <c r="AQ119" s="69"/>
    </row>
    <row r="120" spans="41:43" s="14" customFormat="1" ht="15">
      <c r="AO120" s="69"/>
      <c r="AP120" s="69"/>
      <c r="AQ120" s="69"/>
    </row>
    <row r="121" spans="41:43" s="14" customFormat="1" ht="15">
      <c r="AO121" s="69"/>
      <c r="AP121" s="69"/>
      <c r="AQ121" s="69"/>
    </row>
    <row r="122" spans="41:43" s="14" customFormat="1" ht="15">
      <c r="AO122" s="69"/>
      <c r="AP122" s="69"/>
      <c r="AQ122" s="69"/>
    </row>
    <row r="123" spans="41:43" s="14" customFormat="1" ht="15">
      <c r="AO123" s="69"/>
      <c r="AP123" s="69"/>
      <c r="AQ123" s="69"/>
    </row>
    <row r="124" spans="41:43" s="14" customFormat="1" ht="15">
      <c r="AO124" s="69"/>
      <c r="AP124" s="69"/>
      <c r="AQ124" s="69"/>
    </row>
    <row r="125" spans="41:43" s="14" customFormat="1" ht="15">
      <c r="AO125" s="69"/>
      <c r="AP125" s="69"/>
      <c r="AQ125" s="69"/>
    </row>
    <row r="126" spans="41:43" s="14" customFormat="1" ht="15">
      <c r="AO126" s="69"/>
      <c r="AP126" s="69"/>
      <c r="AQ126" s="69"/>
    </row>
    <row r="127" spans="41:43" s="14" customFormat="1" ht="15">
      <c r="AO127" s="69"/>
      <c r="AP127" s="69"/>
      <c r="AQ127" s="69"/>
    </row>
    <row r="128" spans="41:43" s="14" customFormat="1" ht="15">
      <c r="AO128" s="69"/>
      <c r="AP128" s="69"/>
      <c r="AQ128" s="69"/>
    </row>
    <row r="129" spans="41:43" s="14" customFormat="1" ht="15">
      <c r="AO129" s="69"/>
      <c r="AP129" s="69"/>
      <c r="AQ129" s="69"/>
    </row>
    <row r="130" spans="41:43" s="14" customFormat="1" ht="15">
      <c r="AO130" s="69"/>
      <c r="AP130" s="69"/>
      <c r="AQ130" s="69"/>
    </row>
    <row r="131" spans="41:43" s="14" customFormat="1" ht="15">
      <c r="AO131" s="69"/>
      <c r="AP131" s="69"/>
      <c r="AQ131" s="69"/>
    </row>
    <row r="132" spans="41:43" s="14" customFormat="1" ht="15">
      <c r="AO132" s="69"/>
      <c r="AP132" s="69"/>
      <c r="AQ132" s="69"/>
    </row>
    <row r="133" spans="41:43" s="14" customFormat="1" ht="15">
      <c r="AO133" s="69"/>
      <c r="AP133" s="69"/>
      <c r="AQ133" s="69"/>
    </row>
    <row r="134" spans="41:43" s="14" customFormat="1" ht="15">
      <c r="AO134" s="69"/>
      <c r="AP134" s="69"/>
      <c r="AQ134" s="69"/>
    </row>
    <row r="135" spans="41:43" s="14" customFormat="1" ht="15">
      <c r="AO135" s="69"/>
      <c r="AP135" s="69"/>
      <c r="AQ135" s="69"/>
    </row>
    <row r="136" spans="41:43" s="14" customFormat="1" ht="15">
      <c r="AO136" s="69"/>
      <c r="AP136" s="69"/>
      <c r="AQ136" s="69"/>
    </row>
    <row r="137" spans="41:43" s="14" customFormat="1" ht="15">
      <c r="AO137" s="69"/>
      <c r="AP137" s="69"/>
      <c r="AQ137" s="69"/>
    </row>
    <row r="138" spans="41:43" s="14" customFormat="1" ht="15">
      <c r="AO138" s="69"/>
      <c r="AP138" s="69"/>
      <c r="AQ138" s="69"/>
    </row>
    <row r="139" spans="41:43" s="14" customFormat="1" ht="15">
      <c r="AO139" s="69"/>
      <c r="AP139" s="69"/>
      <c r="AQ139" s="69"/>
    </row>
    <row r="140" spans="41:43" s="14" customFormat="1" ht="15">
      <c r="AO140" s="69"/>
      <c r="AP140" s="69"/>
      <c r="AQ140" s="69"/>
    </row>
    <row r="141" spans="41:43" s="14" customFormat="1" ht="15">
      <c r="AO141" s="69"/>
      <c r="AP141" s="69"/>
      <c r="AQ141" s="69"/>
    </row>
    <row r="142" spans="41:43" s="14" customFormat="1" ht="15">
      <c r="AO142" s="69"/>
      <c r="AP142" s="69"/>
      <c r="AQ142" s="69"/>
    </row>
    <row r="143" spans="41:43" s="14" customFormat="1" ht="15">
      <c r="AO143" s="69"/>
      <c r="AP143" s="69"/>
      <c r="AQ143" s="69"/>
    </row>
    <row r="144" spans="41:43" s="14" customFormat="1" ht="15">
      <c r="AO144" s="69"/>
      <c r="AP144" s="69"/>
      <c r="AQ144" s="69"/>
    </row>
    <row r="145" spans="41:43" s="14" customFormat="1" ht="15">
      <c r="AO145" s="69"/>
      <c r="AP145" s="69"/>
      <c r="AQ145" s="69"/>
    </row>
    <row r="146" spans="41:43" s="14" customFormat="1" ht="15">
      <c r="AO146" s="69"/>
      <c r="AP146" s="69"/>
      <c r="AQ146" s="69"/>
    </row>
    <row r="147" spans="41:43" s="14" customFormat="1" ht="15">
      <c r="AO147" s="69"/>
      <c r="AP147" s="69"/>
      <c r="AQ147" s="69"/>
    </row>
    <row r="148" spans="41:43" s="14" customFormat="1" ht="15">
      <c r="AO148" s="69"/>
      <c r="AP148" s="69"/>
      <c r="AQ148" s="69"/>
    </row>
    <row r="149" spans="41:43" s="14" customFormat="1" ht="15">
      <c r="AO149" s="69"/>
      <c r="AP149" s="69"/>
      <c r="AQ149" s="69"/>
    </row>
    <row r="150" spans="41:43" s="14" customFormat="1" ht="15">
      <c r="AO150" s="69"/>
      <c r="AP150" s="69"/>
      <c r="AQ150" s="69"/>
    </row>
    <row r="151" spans="41:43" s="14" customFormat="1" ht="15">
      <c r="AO151" s="69"/>
      <c r="AP151" s="69"/>
      <c r="AQ151" s="69"/>
    </row>
    <row r="152" spans="41:43" s="14" customFormat="1" ht="15">
      <c r="AO152" s="69"/>
      <c r="AP152" s="69"/>
      <c r="AQ152" s="69"/>
    </row>
    <row r="153" spans="41:43" s="14" customFormat="1" ht="15">
      <c r="AO153" s="69"/>
      <c r="AP153" s="69"/>
      <c r="AQ153" s="69"/>
    </row>
    <row r="154" spans="41:43" s="14" customFormat="1" ht="15">
      <c r="AO154" s="69"/>
      <c r="AP154" s="69"/>
      <c r="AQ154" s="69"/>
    </row>
    <row r="155" spans="41:43" s="14" customFormat="1" ht="15">
      <c r="AO155" s="69"/>
      <c r="AP155" s="69"/>
      <c r="AQ155" s="69"/>
    </row>
    <row r="156" spans="41:43" s="14" customFormat="1" ht="15">
      <c r="AO156" s="69"/>
      <c r="AP156" s="69"/>
      <c r="AQ156" s="69"/>
    </row>
    <row r="157" spans="41:43" s="14" customFormat="1" ht="15">
      <c r="AO157" s="69"/>
      <c r="AP157" s="69"/>
      <c r="AQ157" s="69"/>
    </row>
    <row r="158" spans="41:43" s="14" customFormat="1" ht="15">
      <c r="AO158" s="69"/>
      <c r="AP158" s="69"/>
      <c r="AQ158" s="69"/>
    </row>
    <row r="159" spans="41:43" s="14" customFormat="1" ht="15">
      <c r="AO159" s="69"/>
      <c r="AP159" s="69"/>
      <c r="AQ159" s="69"/>
    </row>
    <row r="160" spans="41:43" s="14" customFormat="1" ht="15">
      <c r="AO160" s="69"/>
      <c r="AP160" s="69"/>
      <c r="AQ160" s="69"/>
    </row>
    <row r="161" spans="41:43" s="14" customFormat="1" ht="15">
      <c r="AO161" s="69"/>
      <c r="AP161" s="69"/>
      <c r="AQ161" s="69"/>
    </row>
    <row r="162" spans="41:43" s="14" customFormat="1" ht="15">
      <c r="AO162" s="69"/>
      <c r="AP162" s="69"/>
      <c r="AQ162" s="69"/>
    </row>
    <row r="163" spans="41:43" s="14" customFormat="1" ht="15">
      <c r="AO163" s="69"/>
      <c r="AP163" s="69"/>
      <c r="AQ163" s="69"/>
    </row>
    <row r="164" spans="41:43" s="14" customFormat="1" ht="15">
      <c r="AO164" s="69"/>
      <c r="AP164" s="69"/>
      <c r="AQ164" s="69"/>
    </row>
    <row r="165" spans="41:43" s="14" customFormat="1" ht="15">
      <c r="AO165" s="69"/>
      <c r="AP165" s="69"/>
      <c r="AQ165" s="69"/>
    </row>
    <row r="166" spans="41:43" s="14" customFormat="1" ht="15">
      <c r="AO166" s="69"/>
      <c r="AP166" s="69"/>
      <c r="AQ166" s="69"/>
    </row>
    <row r="167" spans="41:43" s="14" customFormat="1" ht="15">
      <c r="AO167" s="69"/>
      <c r="AP167" s="69"/>
      <c r="AQ167" s="69"/>
    </row>
    <row r="168" spans="41:43" s="14" customFormat="1" ht="15">
      <c r="AO168" s="69"/>
      <c r="AP168" s="69"/>
      <c r="AQ168" s="69"/>
    </row>
    <row r="169" spans="41:43" s="14" customFormat="1" ht="15">
      <c r="AO169" s="69"/>
      <c r="AP169" s="69"/>
      <c r="AQ169" s="69"/>
    </row>
    <row r="170" spans="41:43" s="14" customFormat="1" ht="15">
      <c r="AO170" s="69"/>
      <c r="AP170" s="69"/>
      <c r="AQ170" s="69"/>
    </row>
    <row r="171" spans="41:43" s="14" customFormat="1" ht="15">
      <c r="AO171" s="69"/>
      <c r="AP171" s="69"/>
      <c r="AQ171" s="69"/>
    </row>
    <row r="172" spans="41:43" s="14" customFormat="1" ht="15">
      <c r="AO172" s="69"/>
      <c r="AP172" s="69"/>
      <c r="AQ172" s="69"/>
    </row>
    <row r="173" spans="41:43" s="14" customFormat="1" ht="15">
      <c r="AO173" s="69"/>
      <c r="AP173" s="69"/>
      <c r="AQ173" s="69"/>
    </row>
    <row r="174" spans="41:43" s="14" customFormat="1" ht="15">
      <c r="AO174" s="69"/>
      <c r="AP174" s="69"/>
      <c r="AQ174" s="69"/>
    </row>
    <row r="175" spans="41:43" s="14" customFormat="1" ht="15">
      <c r="AO175" s="69"/>
      <c r="AP175" s="69"/>
      <c r="AQ175" s="69"/>
    </row>
    <row r="176" spans="41:43" s="14" customFormat="1" ht="15">
      <c r="AO176" s="69"/>
      <c r="AP176" s="69"/>
      <c r="AQ176" s="69"/>
    </row>
    <row r="177" spans="41:43" s="14" customFormat="1" ht="15">
      <c r="AO177" s="69"/>
      <c r="AP177" s="69"/>
      <c r="AQ177" s="69"/>
    </row>
    <row r="178" spans="41:43" s="14" customFormat="1" ht="15">
      <c r="AO178" s="69"/>
      <c r="AP178" s="69"/>
      <c r="AQ178" s="69"/>
    </row>
    <row r="179" spans="41:43" s="14" customFormat="1" ht="15">
      <c r="AO179" s="69"/>
      <c r="AP179" s="69"/>
      <c r="AQ179" s="69"/>
    </row>
    <row r="180" spans="41:43" s="14" customFormat="1" ht="15">
      <c r="AO180" s="69"/>
      <c r="AP180" s="69"/>
      <c r="AQ180" s="69"/>
    </row>
    <row r="181" spans="41:43" s="14" customFormat="1" ht="15">
      <c r="AO181" s="69"/>
      <c r="AP181" s="69"/>
      <c r="AQ181" s="69"/>
    </row>
    <row r="182" spans="41:43" s="14" customFormat="1" ht="15">
      <c r="AO182" s="69"/>
      <c r="AP182" s="69"/>
      <c r="AQ182" s="69"/>
    </row>
    <row r="183" spans="41:43" s="14" customFormat="1" ht="15">
      <c r="AO183" s="69"/>
      <c r="AP183" s="69"/>
      <c r="AQ183" s="69"/>
    </row>
    <row r="184" spans="41:43" s="14" customFormat="1" ht="15">
      <c r="AO184" s="69"/>
      <c r="AP184" s="69"/>
      <c r="AQ184" s="69"/>
    </row>
    <row r="185" spans="41:43" s="14" customFormat="1" ht="15">
      <c r="AO185" s="69"/>
      <c r="AP185" s="69"/>
      <c r="AQ185" s="69"/>
    </row>
    <row r="186" spans="41:43" s="14" customFormat="1" ht="15">
      <c r="AO186" s="69"/>
      <c r="AP186" s="69"/>
      <c r="AQ186" s="69"/>
    </row>
    <row r="187" spans="41:43" s="14" customFormat="1" ht="15">
      <c r="AO187" s="69"/>
      <c r="AP187" s="69"/>
      <c r="AQ187" s="69"/>
    </row>
    <row r="188" spans="41:43" s="14" customFormat="1" ht="15">
      <c r="AO188" s="69"/>
      <c r="AP188" s="69"/>
      <c r="AQ188" s="69"/>
    </row>
    <row r="189" spans="41:43" s="14" customFormat="1" ht="15">
      <c r="AO189" s="69"/>
      <c r="AP189" s="69"/>
      <c r="AQ189" s="69"/>
    </row>
    <row r="190" spans="41:43" s="14" customFormat="1" ht="15">
      <c r="AO190" s="69"/>
      <c r="AP190" s="69"/>
      <c r="AQ190" s="69"/>
    </row>
    <row r="191" spans="41:43" s="14" customFormat="1" ht="15">
      <c r="AO191" s="69"/>
      <c r="AP191" s="69"/>
      <c r="AQ191" s="69"/>
    </row>
    <row r="192" spans="41:43" s="14" customFormat="1" ht="15">
      <c r="AO192" s="69"/>
      <c r="AP192" s="69"/>
      <c r="AQ192" s="69"/>
    </row>
    <row r="193" spans="41:43" s="14" customFormat="1" ht="15">
      <c r="AO193" s="69"/>
      <c r="AP193" s="69"/>
      <c r="AQ193" s="69"/>
    </row>
    <row r="194" spans="41:43" s="14" customFormat="1" ht="15">
      <c r="AO194" s="69"/>
      <c r="AP194" s="69"/>
      <c r="AQ194" s="69"/>
    </row>
    <row r="195" spans="41:43" s="14" customFormat="1" ht="15">
      <c r="AO195" s="69"/>
      <c r="AP195" s="69"/>
      <c r="AQ195" s="69"/>
    </row>
    <row r="196" spans="41:43" s="14" customFormat="1" ht="15">
      <c r="AO196" s="69"/>
      <c r="AP196" s="69"/>
      <c r="AQ196" s="69"/>
    </row>
    <row r="197" spans="41:43" s="14" customFormat="1" ht="15">
      <c r="AO197" s="69"/>
      <c r="AP197" s="69"/>
      <c r="AQ197" s="69"/>
    </row>
    <row r="198" spans="41:43" s="14" customFormat="1" ht="15">
      <c r="AO198" s="69"/>
      <c r="AP198" s="69"/>
      <c r="AQ198" s="69"/>
    </row>
    <row r="199" spans="41:43" s="14" customFormat="1" ht="15">
      <c r="AO199" s="69"/>
      <c r="AP199" s="69"/>
      <c r="AQ199" s="69"/>
    </row>
    <row r="200" spans="41:43" s="14" customFormat="1" ht="15">
      <c r="AO200" s="69"/>
      <c r="AP200" s="69"/>
      <c r="AQ200" s="69"/>
    </row>
    <row r="201" spans="41:43" s="14" customFormat="1" ht="15">
      <c r="AO201" s="69"/>
      <c r="AP201" s="69"/>
      <c r="AQ201" s="69"/>
    </row>
    <row r="202" spans="41:43" s="14" customFormat="1" ht="15">
      <c r="AO202" s="69"/>
      <c r="AP202" s="69"/>
      <c r="AQ202" s="69"/>
    </row>
    <row r="203" spans="41:43" s="14" customFormat="1" ht="15">
      <c r="AO203" s="69"/>
      <c r="AP203" s="69"/>
      <c r="AQ203" s="69"/>
    </row>
    <row r="204" spans="41:43" s="14" customFormat="1" ht="15">
      <c r="AO204" s="69"/>
      <c r="AP204" s="69"/>
      <c r="AQ204" s="69"/>
    </row>
    <row r="205" spans="41:43" s="14" customFormat="1" ht="15">
      <c r="AO205" s="69"/>
      <c r="AP205" s="69"/>
      <c r="AQ205" s="69"/>
    </row>
    <row r="206" spans="41:43" s="14" customFormat="1" ht="15">
      <c r="AO206" s="69"/>
      <c r="AP206" s="69"/>
      <c r="AQ206" s="69"/>
    </row>
    <row r="207" spans="41:43" s="14" customFormat="1" ht="15">
      <c r="AO207" s="69"/>
      <c r="AP207" s="69"/>
      <c r="AQ207" s="69"/>
    </row>
    <row r="208" spans="41:43" s="14" customFormat="1" ht="15">
      <c r="AO208" s="69"/>
      <c r="AP208" s="69"/>
      <c r="AQ208" s="69"/>
    </row>
    <row r="209" spans="41:43" s="14" customFormat="1" ht="15">
      <c r="AO209" s="69"/>
      <c r="AP209" s="69"/>
      <c r="AQ209" s="69"/>
    </row>
    <row r="210" spans="41:43" s="14" customFormat="1" ht="15">
      <c r="AO210" s="69"/>
      <c r="AP210" s="69"/>
      <c r="AQ210" s="69"/>
    </row>
    <row r="211" spans="41:43" s="14" customFormat="1" ht="15">
      <c r="AO211" s="69"/>
      <c r="AP211" s="69"/>
      <c r="AQ211" s="69"/>
    </row>
    <row r="212" spans="41:43" s="14" customFormat="1" ht="15">
      <c r="AO212" s="69"/>
      <c r="AP212" s="69"/>
      <c r="AQ212" s="69"/>
    </row>
    <row r="213" spans="41:43" s="14" customFormat="1" ht="15">
      <c r="AO213" s="69"/>
      <c r="AP213" s="69"/>
      <c r="AQ213" s="69"/>
    </row>
    <row r="214" spans="41:43" s="14" customFormat="1" ht="15">
      <c r="AO214" s="69"/>
      <c r="AP214" s="69"/>
      <c r="AQ214" s="69"/>
    </row>
    <row r="215" spans="41:43" s="14" customFormat="1" ht="15">
      <c r="AO215" s="69"/>
      <c r="AP215" s="69"/>
      <c r="AQ215" s="69"/>
    </row>
    <row r="216" spans="41:43" s="14" customFormat="1" ht="15">
      <c r="AO216" s="69"/>
      <c r="AP216" s="69"/>
      <c r="AQ216" s="69"/>
    </row>
    <row r="217" spans="41:43" s="14" customFormat="1" ht="15">
      <c r="AO217" s="69"/>
      <c r="AP217" s="69"/>
      <c r="AQ217" s="69"/>
    </row>
    <row r="218" spans="41:43" s="14" customFormat="1" ht="15">
      <c r="AO218" s="69"/>
      <c r="AP218" s="69"/>
      <c r="AQ218" s="69"/>
    </row>
    <row r="219" spans="41:43" s="14" customFormat="1" ht="15">
      <c r="AO219" s="69"/>
      <c r="AP219" s="69"/>
      <c r="AQ219" s="69"/>
    </row>
    <row r="220" spans="41:43" s="14" customFormat="1" ht="15">
      <c r="AO220" s="69"/>
      <c r="AP220" s="69"/>
      <c r="AQ220" s="69"/>
    </row>
    <row r="221" spans="41:43" s="14" customFormat="1" ht="15">
      <c r="AO221" s="69"/>
      <c r="AP221" s="69"/>
      <c r="AQ221" s="69"/>
    </row>
    <row r="222" spans="41:43" s="14" customFormat="1" ht="15">
      <c r="AO222" s="69"/>
      <c r="AP222" s="69"/>
      <c r="AQ222" s="69"/>
    </row>
    <row r="223" spans="41:43" s="14" customFormat="1" ht="15">
      <c r="AO223" s="69"/>
      <c r="AP223" s="69"/>
      <c r="AQ223" s="69"/>
    </row>
    <row r="224" spans="41:43" s="14" customFormat="1" ht="15">
      <c r="AO224" s="69"/>
      <c r="AP224" s="69"/>
      <c r="AQ224" s="69"/>
    </row>
    <row r="225" spans="1:43" s="14" customFormat="1" ht="15">
      <c r="AO225" s="69"/>
      <c r="AP225" s="69"/>
      <c r="AQ225" s="69"/>
    </row>
    <row r="226" spans="1:43" s="14" customFormat="1" ht="15">
      <c r="AO226" s="69"/>
      <c r="AP226" s="69"/>
      <c r="AQ226" s="69"/>
    </row>
    <row r="227" spans="1:43" s="14" customFormat="1" ht="15">
      <c r="AO227" s="69"/>
      <c r="AP227" s="69"/>
      <c r="AQ227" s="69"/>
    </row>
    <row r="228" spans="1:43" s="14" customFormat="1" ht="15">
      <c r="AO228" s="69"/>
      <c r="AP228" s="69"/>
      <c r="AQ228" s="69"/>
    </row>
    <row r="229" spans="1:43" s="14" customFormat="1" ht="15">
      <c r="AO229" s="69"/>
      <c r="AP229" s="69"/>
      <c r="AQ229" s="69"/>
    </row>
    <row r="230" spans="1:43" s="14" customFormat="1" ht="15">
      <c r="AO230" s="69"/>
      <c r="AP230" s="69"/>
      <c r="AQ230" s="69"/>
    </row>
    <row r="231" spans="1:43" s="14" customFormat="1" ht="15">
      <c r="AO231" s="69"/>
      <c r="AP231" s="69"/>
      <c r="AQ231" s="69"/>
    </row>
    <row r="232" spans="1:43" s="14" customFormat="1" ht="15">
      <c r="AO232" s="69"/>
      <c r="AP232" s="69"/>
      <c r="AQ232" s="69"/>
    </row>
    <row r="233" spans="1:43" s="14" customFormat="1" ht="15">
      <c r="AO233" s="69"/>
      <c r="AP233" s="69"/>
      <c r="AQ233" s="69"/>
    </row>
    <row r="234" spans="1:43" s="14" customFormat="1" ht="15">
      <c r="AO234" s="69"/>
      <c r="AP234" s="69"/>
      <c r="AQ234" s="69"/>
    </row>
    <row r="235" spans="1:43" s="14" customFormat="1" ht="15">
      <c r="AO235" s="69"/>
      <c r="AP235" s="69"/>
      <c r="AQ235" s="69"/>
    </row>
    <row r="236" spans="1:43" s="14" customFormat="1" ht="15">
      <c r="AO236" s="69"/>
      <c r="AP236" s="69"/>
      <c r="AQ236" s="69"/>
    </row>
    <row r="237" spans="1:43" s="14" customFormat="1" ht="15">
      <c r="AO237" s="69"/>
      <c r="AP237" s="69"/>
      <c r="AQ237" s="69"/>
    </row>
    <row r="238" spans="1:43" s="14" customFormat="1" ht="15">
      <c r="AO238" s="69"/>
      <c r="AP238" s="69"/>
      <c r="AQ238" s="69"/>
    </row>
    <row r="239" spans="1:43" ht="1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</row>
    <row r="240" spans="1:43" ht="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</row>
    <row r="241" spans="1:15" ht="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</row>
    <row r="242" spans="1:15" ht="1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</row>
    <row r="243" spans="1:15" ht="1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</row>
    <row r="244" spans="1:15" ht="1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</row>
    <row r="245" spans="1:15" ht="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</row>
    <row r="246" spans="1:15" ht="1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</row>
    <row r="247" spans="1:15" ht="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1:15" ht="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</row>
    <row r="249" spans="1:15" ht="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</row>
    <row r="250" spans="1:15" ht="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1:15" ht="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</row>
    <row r="252" spans="1:15" ht="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</row>
    <row r="253" spans="1:15" ht="1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</row>
  </sheetData>
  <sheetProtection formatCells="0" formatColumns="0" formatRows="0"/>
  <mergeCells count="3">
    <mergeCell ref="A3:AO3"/>
    <mergeCell ref="A6:AN6"/>
    <mergeCell ref="A7:AN7"/>
  </mergeCells>
  <pageMargins left="0.25" right="0.25" top="0.75" bottom="0.75" header="0.5" footer="0.5"/>
  <pageSetup scale="60" orientation="landscape" r:id="rId1"/>
  <headerFooter alignWithMargins="0">
    <oddHeader>&amp;R&amp;"Arial,Regular"CASE NO. 2017-00349
ATTACHMENT 1
TO STAFF DR NO. 2-16</oddHeader>
  </headerFooter>
  <colBreaks count="2" manualBreakCount="2">
    <brk id="16" max="25" man="1"/>
    <brk id="3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Q253"/>
  <sheetViews>
    <sheetView showGridLines="0" view="pageBreakPreview" zoomScale="60" zoomScaleNormal="85" workbookViewId="0"/>
  </sheetViews>
  <sheetFormatPr defaultColWidth="9.33203125" defaultRowHeight="12.75"/>
  <cols>
    <col min="1" max="1" width="32" style="71" bestFit="1" customWidth="1"/>
    <col min="2" max="2" width="13.6640625" style="71" bestFit="1" customWidth="1"/>
    <col min="3" max="3" width="15.33203125" style="71" bestFit="1" customWidth="1"/>
    <col min="4" max="4" width="9.83203125" style="71" bestFit="1" customWidth="1"/>
    <col min="5" max="5" width="13.6640625" style="71" bestFit="1" customWidth="1"/>
    <col min="6" max="6" width="15.33203125" style="71" bestFit="1" customWidth="1"/>
    <col min="7" max="7" width="12.33203125" style="71" bestFit="1" customWidth="1"/>
    <col min="8" max="8" width="13.6640625" style="71" bestFit="1" customWidth="1"/>
    <col min="9" max="9" width="15.33203125" style="71" bestFit="1" customWidth="1"/>
    <col min="10" max="10" width="10.5" style="71" bestFit="1" customWidth="1"/>
    <col min="11" max="11" width="13.6640625" style="71" bestFit="1" customWidth="1"/>
    <col min="12" max="12" width="15.33203125" style="71" bestFit="1" customWidth="1"/>
    <col min="13" max="13" width="12.33203125" style="71" bestFit="1" customWidth="1"/>
    <col min="14" max="14" width="13.6640625" style="71" bestFit="1" customWidth="1"/>
    <col min="15" max="15" width="15.33203125" style="71" bestFit="1" customWidth="1"/>
    <col min="16" max="16" width="10.5" style="71" bestFit="1" customWidth="1"/>
    <col min="17" max="17" width="13.6640625" style="71" bestFit="1" customWidth="1"/>
    <col min="18" max="18" width="15.33203125" style="71" bestFit="1" customWidth="1"/>
    <col min="19" max="19" width="11.5" style="71" bestFit="1" customWidth="1"/>
    <col min="20" max="20" width="13.6640625" style="71" bestFit="1" customWidth="1"/>
    <col min="21" max="21" width="15.33203125" style="71" bestFit="1" customWidth="1"/>
    <col min="22" max="22" width="10.5" style="71" bestFit="1" customWidth="1"/>
    <col min="23" max="23" width="13.6640625" style="71" bestFit="1" customWidth="1"/>
    <col min="24" max="24" width="15.33203125" style="71" bestFit="1" customWidth="1"/>
    <col min="25" max="25" width="10.5" style="71" bestFit="1" customWidth="1"/>
    <col min="26" max="26" width="13.6640625" style="71" bestFit="1" customWidth="1"/>
    <col min="27" max="27" width="15.33203125" style="71" bestFit="1" customWidth="1"/>
    <col min="28" max="28" width="10.5" style="71" bestFit="1" customWidth="1"/>
    <col min="29" max="29" width="13.6640625" style="71" bestFit="1" customWidth="1"/>
    <col min="30" max="30" width="15.33203125" style="71" bestFit="1" customWidth="1"/>
    <col min="31" max="31" width="10.5" style="71" bestFit="1" customWidth="1"/>
    <col min="32" max="32" width="13.6640625" style="71" bestFit="1" customWidth="1"/>
    <col min="33" max="33" width="15.33203125" style="71" bestFit="1" customWidth="1"/>
    <col min="34" max="34" width="11.5" style="71" bestFit="1" customWidth="1"/>
    <col min="35" max="35" width="13.6640625" style="71" bestFit="1" customWidth="1"/>
    <col min="36" max="36" width="15.33203125" style="71" bestFit="1" customWidth="1"/>
    <col min="37" max="37" width="9.83203125" style="71" bestFit="1" customWidth="1"/>
    <col min="38" max="38" width="13.6640625" style="71" bestFit="1" customWidth="1"/>
    <col min="39" max="39" width="15.33203125" style="71" bestFit="1" customWidth="1"/>
    <col min="40" max="40" width="11.5" style="71" bestFit="1" customWidth="1"/>
    <col min="41" max="42" width="4.83203125" style="67" bestFit="1" customWidth="1"/>
    <col min="43" max="43" width="25" style="67" bestFit="1" customWidth="1"/>
    <col min="44" max="16384" width="9.33203125" style="71"/>
  </cols>
  <sheetData>
    <row r="1" spans="1:43" s="3" customFormat="1" ht="26.25">
      <c r="A1" s="21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O1" s="28"/>
      <c r="AO1" s="64"/>
      <c r="AP1" s="64"/>
      <c r="AQ1" s="63" t="s">
        <v>10</v>
      </c>
    </row>
    <row r="2" spans="1:43" s="7" customFormat="1" ht="20.25">
      <c r="A2" s="23"/>
      <c r="B2" s="6"/>
      <c r="C2" s="6"/>
      <c r="D2" s="6"/>
      <c r="E2" s="6"/>
      <c r="F2" s="5"/>
      <c r="G2" s="5"/>
      <c r="H2" s="5"/>
      <c r="I2" s="5"/>
      <c r="J2" s="5"/>
      <c r="K2" s="5"/>
      <c r="L2" s="5"/>
      <c r="O2" s="28"/>
      <c r="AO2" s="65"/>
      <c r="AP2" s="65"/>
      <c r="AQ2" s="63" t="s">
        <v>11</v>
      </c>
    </row>
    <row r="3" spans="1:43" s="8" customFormat="1" ht="18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66"/>
      <c r="AQ3" s="63" t="s">
        <v>14</v>
      </c>
    </row>
    <row r="4" spans="1:43" ht="15.75">
      <c r="B4" s="72"/>
      <c r="C4" s="72"/>
      <c r="D4" s="72"/>
      <c r="E4" s="72"/>
      <c r="F4" s="10"/>
      <c r="G4" s="10"/>
      <c r="H4" s="10"/>
      <c r="I4" s="10"/>
      <c r="J4" s="10"/>
      <c r="K4" s="10"/>
      <c r="L4" s="10"/>
      <c r="O4" s="28"/>
      <c r="AQ4" s="63"/>
    </row>
    <row r="5" spans="1:43">
      <c r="B5" s="72"/>
      <c r="C5" s="72"/>
      <c r="D5" s="72"/>
      <c r="E5" s="72"/>
      <c r="F5" s="11"/>
      <c r="G5" s="11"/>
      <c r="H5" s="11"/>
      <c r="I5" s="11"/>
      <c r="J5" s="11"/>
      <c r="K5" s="11"/>
      <c r="L5" s="11"/>
      <c r="O5" s="28"/>
      <c r="AQ5" s="63" t="s">
        <v>13</v>
      </c>
    </row>
    <row r="6" spans="1:43" s="62" customFormat="1" ht="23.25">
      <c r="A6" s="75" t="s">
        <v>19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68"/>
      <c r="AP6" s="68"/>
      <c r="AQ6" s="68"/>
    </row>
    <row r="7" spans="1:43" ht="15.75">
      <c r="A7" s="73" t="s">
        <v>20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</row>
    <row r="8" spans="1:43">
      <c r="A8" s="12"/>
      <c r="B8" s="72"/>
      <c r="C8" s="72"/>
      <c r="D8" s="72"/>
      <c r="E8" s="72"/>
      <c r="F8" s="12"/>
      <c r="G8" s="12"/>
      <c r="H8" s="12"/>
      <c r="I8" s="12"/>
      <c r="J8" s="12"/>
      <c r="K8" s="12"/>
      <c r="L8" s="12"/>
    </row>
    <row r="9" spans="1:43" s="14" customFormat="1" ht="20.25">
      <c r="A9" s="13"/>
      <c r="B9" s="24" t="s">
        <v>36</v>
      </c>
      <c r="C9" s="24" t="s">
        <v>37</v>
      </c>
      <c r="D9" s="25"/>
      <c r="E9" s="24" t="s">
        <v>36</v>
      </c>
      <c r="F9" s="24" t="s">
        <v>37</v>
      </c>
      <c r="G9" s="25"/>
      <c r="H9" s="24" t="s">
        <v>36</v>
      </c>
      <c r="I9" s="24" t="s">
        <v>37</v>
      </c>
      <c r="J9" s="25"/>
      <c r="K9" s="24" t="s">
        <v>36</v>
      </c>
      <c r="L9" s="24" t="s">
        <v>37</v>
      </c>
      <c r="M9" s="25"/>
      <c r="N9" s="24" t="s">
        <v>36</v>
      </c>
      <c r="O9" s="24" t="s">
        <v>37</v>
      </c>
      <c r="P9" s="25"/>
      <c r="Q9" s="24" t="s">
        <v>36</v>
      </c>
      <c r="R9" s="24" t="s">
        <v>37</v>
      </c>
      <c r="S9" s="25"/>
      <c r="T9" s="24" t="s">
        <v>36</v>
      </c>
      <c r="U9" s="24" t="s">
        <v>37</v>
      </c>
      <c r="V9" s="25"/>
      <c r="W9" s="24" t="s">
        <v>36</v>
      </c>
      <c r="X9" s="24" t="s">
        <v>37</v>
      </c>
      <c r="Y9" s="25"/>
      <c r="Z9" s="24" t="s">
        <v>36</v>
      </c>
      <c r="AA9" s="24" t="s">
        <v>37</v>
      </c>
      <c r="AB9" s="25"/>
      <c r="AC9" s="24" t="s">
        <v>36</v>
      </c>
      <c r="AD9" s="24" t="s">
        <v>37</v>
      </c>
      <c r="AE9" s="25"/>
      <c r="AF9" s="24" t="s">
        <v>36</v>
      </c>
      <c r="AG9" s="24" t="s">
        <v>37</v>
      </c>
      <c r="AH9" s="25"/>
      <c r="AI9" s="24" t="s">
        <v>36</v>
      </c>
      <c r="AJ9" s="24" t="s">
        <v>37</v>
      </c>
      <c r="AK9" s="25"/>
      <c r="AL9" s="24" t="s">
        <v>36</v>
      </c>
      <c r="AM9" s="24" t="s">
        <v>37</v>
      </c>
      <c r="AN9" s="25"/>
      <c r="AO9" s="69"/>
      <c r="AP9" s="69"/>
      <c r="AQ9" s="69"/>
    </row>
    <row r="10" spans="1:43" s="14" customFormat="1" ht="20.25">
      <c r="A10" s="15"/>
      <c r="B10" s="57" t="s">
        <v>18</v>
      </c>
      <c r="C10" s="57" t="str">
        <f>B10</f>
        <v>October</v>
      </c>
      <c r="D10" s="57"/>
      <c r="E10" s="57" t="s">
        <v>21</v>
      </c>
      <c r="F10" s="57" t="str">
        <f>E10</f>
        <v>November</v>
      </c>
      <c r="G10" s="57"/>
      <c r="H10" s="57" t="s">
        <v>22</v>
      </c>
      <c r="I10" s="57" t="str">
        <f>H10</f>
        <v>December</v>
      </c>
      <c r="J10" s="57"/>
      <c r="K10" s="57" t="s">
        <v>23</v>
      </c>
      <c r="L10" s="57" t="str">
        <f>K10</f>
        <v>January</v>
      </c>
      <c r="M10" s="57"/>
      <c r="N10" s="57" t="s">
        <v>24</v>
      </c>
      <c r="O10" s="57" t="str">
        <f>N10</f>
        <v>February</v>
      </c>
      <c r="P10" s="57"/>
      <c r="Q10" s="57" t="s">
        <v>25</v>
      </c>
      <c r="R10" s="57" t="str">
        <f>Q10</f>
        <v>March</v>
      </c>
      <c r="S10" s="57"/>
      <c r="T10" s="57" t="s">
        <v>26</v>
      </c>
      <c r="U10" s="57" t="str">
        <f>T10</f>
        <v>April</v>
      </c>
      <c r="V10" s="57"/>
      <c r="W10" s="57" t="s">
        <v>27</v>
      </c>
      <c r="X10" s="57" t="str">
        <f>W10</f>
        <v>May</v>
      </c>
      <c r="Y10" s="57"/>
      <c r="Z10" s="57" t="s">
        <v>28</v>
      </c>
      <c r="AA10" s="57" t="str">
        <f>Z10</f>
        <v>June</v>
      </c>
      <c r="AB10" s="57"/>
      <c r="AC10" s="57" t="s">
        <v>29</v>
      </c>
      <c r="AD10" s="57" t="str">
        <f>AC10</f>
        <v>July</v>
      </c>
      <c r="AE10" s="57"/>
      <c r="AF10" s="57" t="s">
        <v>30</v>
      </c>
      <c r="AG10" s="57" t="str">
        <f>AF10</f>
        <v>August</v>
      </c>
      <c r="AH10" s="57"/>
      <c r="AI10" s="57" t="s">
        <v>31</v>
      </c>
      <c r="AJ10" s="57" t="str">
        <f>AI10</f>
        <v>September</v>
      </c>
      <c r="AK10" s="57"/>
      <c r="AL10" s="57" t="s">
        <v>12</v>
      </c>
      <c r="AM10" s="57" t="str">
        <f>AL10</f>
        <v>Total Year</v>
      </c>
      <c r="AN10" s="57"/>
      <c r="AO10" s="69"/>
      <c r="AP10" s="69"/>
      <c r="AQ10" s="69"/>
    </row>
    <row r="11" spans="1:43" s="14" customFormat="1" ht="20.25">
      <c r="A11" s="16"/>
      <c r="B11" s="16"/>
      <c r="C11" s="17"/>
      <c r="D11" s="18"/>
      <c r="E11" s="16"/>
      <c r="F11" s="17"/>
      <c r="G11" s="18"/>
      <c r="H11" s="16"/>
      <c r="I11" s="17"/>
      <c r="J11" s="18"/>
      <c r="K11" s="16"/>
      <c r="L11" s="17"/>
      <c r="M11" s="18"/>
      <c r="N11" s="16"/>
      <c r="O11" s="17"/>
      <c r="P11" s="18"/>
      <c r="Q11" s="16"/>
      <c r="R11" s="17"/>
      <c r="S11" s="18"/>
      <c r="T11" s="16"/>
      <c r="U11" s="17"/>
      <c r="V11" s="18"/>
      <c r="W11" s="16"/>
      <c r="X11" s="17"/>
      <c r="Y11" s="18"/>
      <c r="Z11" s="16"/>
      <c r="AA11" s="17"/>
      <c r="AB11" s="18"/>
      <c r="AC11" s="16"/>
      <c r="AD11" s="17"/>
      <c r="AE11" s="18"/>
      <c r="AF11" s="16"/>
      <c r="AG11" s="17"/>
      <c r="AH11" s="18"/>
      <c r="AI11" s="16"/>
      <c r="AJ11" s="17"/>
      <c r="AK11" s="18"/>
      <c r="AL11" s="16"/>
      <c r="AM11" s="17"/>
      <c r="AN11" s="18"/>
      <c r="AO11" s="69"/>
      <c r="AP11" s="69"/>
      <c r="AQ11" s="69"/>
    </row>
    <row r="12" spans="1:43" s="14" customFormat="1" ht="15">
      <c r="A12" s="31" t="s">
        <v>16</v>
      </c>
      <c r="B12" s="19">
        <v>209292.31</v>
      </c>
      <c r="C12" s="26">
        <v>244429.31</v>
      </c>
      <c r="D12" s="20">
        <f>B12-C12</f>
        <v>-35137</v>
      </c>
      <c r="E12" s="19">
        <v>339768.2</v>
      </c>
      <c r="F12" s="26">
        <v>281148.28000000003</v>
      </c>
      <c r="G12" s="20">
        <f>E12-F12</f>
        <v>58619.919999999984</v>
      </c>
      <c r="H12" s="19">
        <v>320806.54000000004</v>
      </c>
      <c r="I12" s="26">
        <v>306823.30000000005</v>
      </c>
      <c r="J12" s="20">
        <f>H12-I12</f>
        <v>13983.239999999991</v>
      </c>
      <c r="K12" s="19">
        <v>395879.6</v>
      </c>
      <c r="L12" s="26">
        <v>157628.43</v>
      </c>
      <c r="M12" s="20">
        <f>K12-L12</f>
        <v>238251.16999999998</v>
      </c>
      <c r="N12" s="19">
        <v>264758.99</v>
      </c>
      <c r="O12" s="26">
        <v>258742.27999999997</v>
      </c>
      <c r="P12" s="20">
        <f>N12-O12</f>
        <v>6016.710000000021</v>
      </c>
      <c r="Q12" s="19">
        <v>154966.10999999999</v>
      </c>
      <c r="R12" s="26">
        <v>238873.35000000003</v>
      </c>
      <c r="S12" s="20">
        <f>Q12-R12</f>
        <v>-83907.240000000049</v>
      </c>
      <c r="T12" s="19">
        <v>-63558.420000000013</v>
      </c>
      <c r="U12" s="26">
        <v>207753.43</v>
      </c>
      <c r="V12" s="20">
        <f>T12-U12</f>
        <v>-271311.84999999998</v>
      </c>
      <c r="W12" s="19">
        <v>290868.46000000002</v>
      </c>
      <c r="X12" s="26">
        <v>266904.95</v>
      </c>
      <c r="Y12" s="20">
        <f>W12-X12</f>
        <v>23963.510000000009</v>
      </c>
      <c r="Z12" s="19">
        <v>108055.5</v>
      </c>
      <c r="AA12" s="26">
        <v>211365.64</v>
      </c>
      <c r="AB12" s="20">
        <f>Z12-AA12</f>
        <v>-103310.14000000001</v>
      </c>
      <c r="AC12" s="19">
        <v>286933.93</v>
      </c>
      <c r="AD12" s="26">
        <v>206845.81</v>
      </c>
      <c r="AE12" s="20">
        <f>AC12-AD12</f>
        <v>80088.12</v>
      </c>
      <c r="AF12" s="19">
        <v>132459.68000000005</v>
      </c>
      <c r="AG12" s="26">
        <v>314849.78999999998</v>
      </c>
      <c r="AH12" s="20">
        <f>AF12-AG12</f>
        <v>-182390.10999999993</v>
      </c>
      <c r="AI12" s="19">
        <v>306091.43000000005</v>
      </c>
      <c r="AJ12" s="26">
        <v>395638.16999999993</v>
      </c>
      <c r="AK12" s="20">
        <f>AI12-AJ12</f>
        <v>-89546.739999999874</v>
      </c>
      <c r="AL12" s="19">
        <v>2746322.33</v>
      </c>
      <c r="AM12" s="26">
        <v>3091002.74</v>
      </c>
      <c r="AN12" s="20">
        <f>AL12-AM12</f>
        <v>-344680.41000000015</v>
      </c>
      <c r="AO12" s="70">
        <f t="shared" ref="AO12:AQ26" si="0">AL12-AI12-AF12-AC12-Z12-W12-T12-Q12-N12-K12-H12-E12-B12</f>
        <v>-3.4924596548080444E-10</v>
      </c>
      <c r="AP12" s="70">
        <f t="shared" si="0"/>
        <v>0</v>
      </c>
      <c r="AQ12" s="70">
        <f t="shared" si="0"/>
        <v>-2.9103830456733704E-10</v>
      </c>
    </row>
    <row r="13" spans="1:43" s="14" customFormat="1" ht="15">
      <c r="A13" s="32"/>
      <c r="B13" s="19"/>
      <c r="C13" s="26"/>
      <c r="D13" s="20"/>
      <c r="E13" s="19"/>
      <c r="F13" s="26"/>
      <c r="G13" s="20"/>
      <c r="H13" s="19"/>
      <c r="I13" s="26"/>
      <c r="J13" s="20"/>
      <c r="K13" s="19"/>
      <c r="L13" s="26"/>
      <c r="M13" s="20"/>
      <c r="N13" s="19"/>
      <c r="O13" s="26"/>
      <c r="P13" s="20"/>
      <c r="Q13" s="19"/>
      <c r="R13" s="26"/>
      <c r="S13" s="20"/>
      <c r="T13" s="19"/>
      <c r="U13" s="26"/>
      <c r="V13" s="20"/>
      <c r="W13" s="19"/>
      <c r="X13" s="26"/>
      <c r="Y13" s="20"/>
      <c r="Z13" s="19"/>
      <c r="AA13" s="26"/>
      <c r="AB13" s="20"/>
      <c r="AC13" s="19"/>
      <c r="AD13" s="26"/>
      <c r="AE13" s="20"/>
      <c r="AF13" s="19"/>
      <c r="AG13" s="26"/>
      <c r="AH13" s="20"/>
      <c r="AI13" s="19"/>
      <c r="AJ13" s="26"/>
      <c r="AK13" s="20"/>
      <c r="AL13" s="19"/>
      <c r="AM13" s="26"/>
      <c r="AN13" s="20"/>
      <c r="AO13" s="70">
        <f t="shared" si="0"/>
        <v>0</v>
      </c>
      <c r="AP13" s="70">
        <f t="shared" si="0"/>
        <v>0</v>
      </c>
      <c r="AQ13" s="70">
        <f t="shared" si="0"/>
        <v>0</v>
      </c>
    </row>
    <row r="14" spans="1:43" s="14" customFormat="1" ht="15">
      <c r="A14" s="33" t="s">
        <v>0</v>
      </c>
      <c r="B14" s="19">
        <v>22224.410000000003</v>
      </c>
      <c r="C14" s="26">
        <v>0</v>
      </c>
      <c r="D14" s="20">
        <f t="shared" ref="D14:D24" si="1">B14-C14</f>
        <v>22224.410000000003</v>
      </c>
      <c r="E14" s="19">
        <v>158158.6</v>
      </c>
      <c r="F14" s="26">
        <v>165565.21</v>
      </c>
      <c r="G14" s="20">
        <f t="shared" ref="G14:G24" si="2">E14-F14</f>
        <v>-7406.609999999986</v>
      </c>
      <c r="H14" s="19">
        <v>123004</v>
      </c>
      <c r="I14" s="26">
        <v>332858.38</v>
      </c>
      <c r="J14" s="20">
        <f t="shared" ref="J14:J24" si="3">H14-I14</f>
        <v>-209854.38</v>
      </c>
      <c r="K14" s="19">
        <v>129870.77000000002</v>
      </c>
      <c r="L14" s="26">
        <v>9445.67</v>
      </c>
      <c r="M14" s="20">
        <f t="shared" ref="M14:M24" si="4">K14-L14</f>
        <v>120425.10000000002</v>
      </c>
      <c r="N14" s="19">
        <v>134083.88</v>
      </c>
      <c r="O14" s="26">
        <v>59638.31</v>
      </c>
      <c r="P14" s="20">
        <f t="shared" ref="P14:P24" si="5">N14-O14</f>
        <v>74445.570000000007</v>
      </c>
      <c r="Q14" s="19">
        <v>40198.85</v>
      </c>
      <c r="R14" s="26">
        <v>0</v>
      </c>
      <c r="S14" s="20">
        <f t="shared" ref="S14:S24" si="6">Q14-R14</f>
        <v>40198.85</v>
      </c>
      <c r="T14" s="19">
        <v>17165.43</v>
      </c>
      <c r="U14" s="26">
        <v>42462.080000000002</v>
      </c>
      <c r="V14" s="20">
        <f t="shared" ref="V14:V24" si="7">T14-U14</f>
        <v>-25296.65</v>
      </c>
      <c r="W14" s="19">
        <v>27475.18</v>
      </c>
      <c r="X14" s="26">
        <v>0</v>
      </c>
      <c r="Y14" s="20">
        <f t="shared" ref="Y14:Y24" si="8">W14-X14</f>
        <v>27475.18</v>
      </c>
      <c r="Z14" s="19">
        <v>-2073.4199999999996</v>
      </c>
      <c r="AA14" s="26">
        <v>0</v>
      </c>
      <c r="AB14" s="20">
        <f t="shared" ref="AB14:AB24" si="9">Z14-AA14</f>
        <v>-2073.4199999999996</v>
      </c>
      <c r="AC14" s="19">
        <v>12904.75</v>
      </c>
      <c r="AD14" s="26">
        <v>0</v>
      </c>
      <c r="AE14" s="20">
        <f t="shared" ref="AE14:AE24" si="10">AC14-AD14</f>
        <v>12904.75</v>
      </c>
      <c r="AF14" s="19">
        <v>0</v>
      </c>
      <c r="AG14" s="26">
        <v>0</v>
      </c>
      <c r="AH14" s="20">
        <f t="shared" ref="AH14:AH24" si="11">AF14-AG14</f>
        <v>0</v>
      </c>
      <c r="AI14" s="19">
        <v>2059.17</v>
      </c>
      <c r="AJ14" s="26">
        <v>0</v>
      </c>
      <c r="AK14" s="20">
        <f t="shared" ref="AK14:AK24" si="12">AI14-AJ14</f>
        <v>2059.17</v>
      </c>
      <c r="AL14" s="19">
        <v>665071.62</v>
      </c>
      <c r="AM14" s="26">
        <v>609969.65</v>
      </c>
      <c r="AN14" s="20">
        <f t="shared" ref="AN14:AN24" si="13">AL14-AM14</f>
        <v>55101.969999999972</v>
      </c>
      <c r="AO14" s="70">
        <f t="shared" si="0"/>
        <v>-1.1641532182693481E-10</v>
      </c>
      <c r="AP14" s="70">
        <f t="shared" si="0"/>
        <v>8.7311491370201111E-11</v>
      </c>
      <c r="AQ14" s="70">
        <f t="shared" si="0"/>
        <v>-8.7311491370201111E-11</v>
      </c>
    </row>
    <row r="15" spans="1:43" s="14" customFormat="1" ht="15">
      <c r="A15" s="34" t="s">
        <v>1</v>
      </c>
      <c r="B15" s="19">
        <v>1464.7600000000002</v>
      </c>
      <c r="C15" s="26">
        <v>0</v>
      </c>
      <c r="D15" s="20">
        <f t="shared" si="1"/>
        <v>1464.7600000000002</v>
      </c>
      <c r="E15" s="19">
        <v>6724.9100000000008</v>
      </c>
      <c r="F15" s="26">
        <v>0</v>
      </c>
      <c r="G15" s="20">
        <f t="shared" si="2"/>
        <v>6724.9100000000008</v>
      </c>
      <c r="H15" s="19">
        <v>54074.020000000004</v>
      </c>
      <c r="I15" s="26">
        <v>103393.58</v>
      </c>
      <c r="J15" s="20">
        <f t="shared" si="3"/>
        <v>-49319.56</v>
      </c>
      <c r="K15" s="19">
        <v>0</v>
      </c>
      <c r="L15" s="26">
        <v>0</v>
      </c>
      <c r="M15" s="20">
        <f t="shared" si="4"/>
        <v>0</v>
      </c>
      <c r="N15" s="19">
        <v>14501.65</v>
      </c>
      <c r="O15" s="26">
        <v>0</v>
      </c>
      <c r="P15" s="20">
        <f t="shared" si="5"/>
        <v>14501.65</v>
      </c>
      <c r="Q15" s="19">
        <v>70095.739999999991</v>
      </c>
      <c r="R15" s="26">
        <v>179065.56</v>
      </c>
      <c r="S15" s="20">
        <f t="shared" si="6"/>
        <v>-108969.82</v>
      </c>
      <c r="T15" s="19">
        <v>28844.69</v>
      </c>
      <c r="U15" s="26">
        <v>0</v>
      </c>
      <c r="V15" s="20">
        <f t="shared" si="7"/>
        <v>28844.69</v>
      </c>
      <c r="W15" s="19">
        <v>0</v>
      </c>
      <c r="X15" s="26">
        <v>0</v>
      </c>
      <c r="Y15" s="20">
        <f t="shared" si="8"/>
        <v>0</v>
      </c>
      <c r="Z15" s="19">
        <v>23434.85</v>
      </c>
      <c r="AA15" s="26">
        <v>31064.880000000001</v>
      </c>
      <c r="AB15" s="20">
        <f t="shared" si="9"/>
        <v>-7630.0300000000025</v>
      </c>
      <c r="AC15" s="19">
        <v>1783.0900000000001</v>
      </c>
      <c r="AD15" s="26">
        <v>0</v>
      </c>
      <c r="AE15" s="20">
        <f t="shared" si="10"/>
        <v>1783.0900000000001</v>
      </c>
      <c r="AF15" s="19">
        <v>36053.54</v>
      </c>
      <c r="AG15" s="26">
        <v>0</v>
      </c>
      <c r="AH15" s="20">
        <f t="shared" si="11"/>
        <v>36053.54</v>
      </c>
      <c r="AI15" s="19">
        <v>22441.249999999996</v>
      </c>
      <c r="AJ15" s="26">
        <v>13978.64</v>
      </c>
      <c r="AK15" s="20">
        <f t="shared" si="12"/>
        <v>8462.6099999999969</v>
      </c>
      <c r="AL15" s="19">
        <v>259418.49999999997</v>
      </c>
      <c r="AM15" s="26">
        <v>327502.65999999997</v>
      </c>
      <c r="AN15" s="20">
        <f t="shared" si="13"/>
        <v>-68084.160000000003</v>
      </c>
      <c r="AO15" s="70">
        <f t="shared" si="0"/>
        <v>-3.9108272176235914E-11</v>
      </c>
      <c r="AP15" s="70">
        <f t="shared" si="0"/>
        <v>-4.3655745685100555E-11</v>
      </c>
      <c r="AQ15" s="70">
        <f t="shared" si="0"/>
        <v>4.5474735088646412E-12</v>
      </c>
    </row>
    <row r="16" spans="1:43" s="14" customFormat="1" ht="15">
      <c r="A16" s="34" t="s">
        <v>2</v>
      </c>
      <c r="B16" s="19">
        <v>-51591.520000000004</v>
      </c>
      <c r="C16" s="26">
        <v>0</v>
      </c>
      <c r="D16" s="20">
        <f t="shared" si="1"/>
        <v>-51591.520000000004</v>
      </c>
      <c r="E16" s="19">
        <v>2023.5</v>
      </c>
      <c r="F16" s="26">
        <v>0</v>
      </c>
      <c r="G16" s="20">
        <f t="shared" si="2"/>
        <v>2023.5</v>
      </c>
      <c r="H16" s="19">
        <v>435906.73000000004</v>
      </c>
      <c r="I16" s="26">
        <v>0</v>
      </c>
      <c r="J16" s="20">
        <f t="shared" si="3"/>
        <v>435906.73000000004</v>
      </c>
      <c r="K16" s="19">
        <v>-420482.33</v>
      </c>
      <c r="L16" s="26">
        <v>0</v>
      </c>
      <c r="M16" s="20">
        <f t="shared" si="4"/>
        <v>-420482.33</v>
      </c>
      <c r="N16" s="19">
        <v>-39756.75</v>
      </c>
      <c r="O16" s="26">
        <v>0</v>
      </c>
      <c r="P16" s="20">
        <f t="shared" si="5"/>
        <v>-39756.75</v>
      </c>
      <c r="Q16" s="19">
        <v>-2697.0800000000013</v>
      </c>
      <c r="R16" s="26">
        <v>0</v>
      </c>
      <c r="S16" s="20">
        <f t="shared" si="6"/>
        <v>-2697.0800000000013</v>
      </c>
      <c r="T16" s="19">
        <v>287914.29000000004</v>
      </c>
      <c r="U16" s="26">
        <v>0</v>
      </c>
      <c r="V16" s="20">
        <f t="shared" si="7"/>
        <v>287914.29000000004</v>
      </c>
      <c r="W16" s="19">
        <v>-210814.13</v>
      </c>
      <c r="X16" s="26">
        <v>0</v>
      </c>
      <c r="Y16" s="20">
        <f t="shared" si="8"/>
        <v>-210814.13</v>
      </c>
      <c r="Z16" s="19">
        <v>18622.789999999994</v>
      </c>
      <c r="AA16" s="26">
        <v>0</v>
      </c>
      <c r="AB16" s="20">
        <f t="shared" si="9"/>
        <v>18622.789999999994</v>
      </c>
      <c r="AC16" s="19">
        <v>-58718.27</v>
      </c>
      <c r="AD16" s="26">
        <v>0</v>
      </c>
      <c r="AE16" s="20">
        <f t="shared" si="10"/>
        <v>-58718.27</v>
      </c>
      <c r="AF16" s="19">
        <v>69279.610000000015</v>
      </c>
      <c r="AG16" s="26">
        <v>0</v>
      </c>
      <c r="AH16" s="20">
        <f t="shared" si="11"/>
        <v>69279.610000000015</v>
      </c>
      <c r="AI16" s="19">
        <v>-56477.239999999991</v>
      </c>
      <c r="AJ16" s="26">
        <v>0</v>
      </c>
      <c r="AK16" s="20">
        <f t="shared" si="12"/>
        <v>-56477.239999999991</v>
      </c>
      <c r="AL16" s="19">
        <v>-26790.400000000045</v>
      </c>
      <c r="AM16" s="26">
        <v>0</v>
      </c>
      <c r="AN16" s="20">
        <f t="shared" si="13"/>
        <v>-26790.400000000045</v>
      </c>
      <c r="AO16" s="70">
        <f t="shared" si="0"/>
        <v>-1.3096723705530167E-10</v>
      </c>
      <c r="AP16" s="70">
        <f t="shared" si="0"/>
        <v>0</v>
      </c>
      <c r="AQ16" s="70">
        <f t="shared" si="0"/>
        <v>-1.3096723705530167E-10</v>
      </c>
    </row>
    <row r="17" spans="1:43" s="14" customFormat="1" ht="15">
      <c r="A17" s="34" t="s">
        <v>3</v>
      </c>
      <c r="B17" s="19">
        <v>106524.25999999995</v>
      </c>
      <c r="C17" s="26">
        <v>-2.9103830456733704E-11</v>
      </c>
      <c r="D17" s="20">
        <f t="shared" si="1"/>
        <v>106524.25999999998</v>
      </c>
      <c r="E17" s="19">
        <v>145047.06999999989</v>
      </c>
      <c r="F17" s="26">
        <v>0</v>
      </c>
      <c r="G17" s="20">
        <f t="shared" si="2"/>
        <v>145047.06999999989</v>
      </c>
      <c r="H17" s="19">
        <v>-251571.32999999996</v>
      </c>
      <c r="I17" s="26">
        <v>-2.9103830456733704E-11</v>
      </c>
      <c r="J17" s="20">
        <f t="shared" si="3"/>
        <v>-251571.32999999993</v>
      </c>
      <c r="K17" s="19">
        <v>265827.37</v>
      </c>
      <c r="L17" s="26">
        <v>0</v>
      </c>
      <c r="M17" s="20">
        <f t="shared" si="4"/>
        <v>265827.37</v>
      </c>
      <c r="N17" s="19">
        <v>-4838.6700000000419</v>
      </c>
      <c r="O17" s="26">
        <v>2.9103830456733704E-11</v>
      </c>
      <c r="P17" s="20">
        <f t="shared" si="5"/>
        <v>-4838.670000000071</v>
      </c>
      <c r="Q17" s="19">
        <v>-260988.69999999995</v>
      </c>
      <c r="R17" s="26">
        <v>2.9103830456733704E-11</v>
      </c>
      <c r="S17" s="20">
        <f t="shared" si="6"/>
        <v>-260988.69999999998</v>
      </c>
      <c r="T17" s="19">
        <v>28875.909999999974</v>
      </c>
      <c r="U17" s="26">
        <v>2.9103830456733704E-11</v>
      </c>
      <c r="V17" s="20">
        <f t="shared" si="7"/>
        <v>28875.909999999945</v>
      </c>
      <c r="W17" s="19">
        <v>-48495.160000000033</v>
      </c>
      <c r="X17" s="26">
        <v>2.9103830456733704E-11</v>
      </c>
      <c r="Y17" s="20">
        <f t="shared" si="8"/>
        <v>-48495.160000000062</v>
      </c>
      <c r="Z17" s="19">
        <v>19619.249999999942</v>
      </c>
      <c r="AA17" s="26">
        <v>0</v>
      </c>
      <c r="AB17" s="20">
        <f t="shared" si="9"/>
        <v>19619.249999999942</v>
      </c>
      <c r="AC17" s="19">
        <v>-85720.649999999965</v>
      </c>
      <c r="AD17" s="26">
        <v>-2.9103830456733704E-11</v>
      </c>
      <c r="AE17" s="20">
        <f t="shared" si="10"/>
        <v>-85720.649999999936</v>
      </c>
      <c r="AF17" s="19">
        <v>-133860.27000000008</v>
      </c>
      <c r="AG17" s="26">
        <v>2.9103830456733704E-11</v>
      </c>
      <c r="AH17" s="20">
        <f t="shared" si="11"/>
        <v>-133860.27000000011</v>
      </c>
      <c r="AI17" s="19">
        <v>219580.91999999993</v>
      </c>
      <c r="AJ17" s="26">
        <v>0</v>
      </c>
      <c r="AK17" s="20">
        <f t="shared" si="12"/>
        <v>219580.91999999993</v>
      </c>
      <c r="AL17" s="19">
        <v>0</v>
      </c>
      <c r="AM17" s="26">
        <v>0</v>
      </c>
      <c r="AN17" s="20">
        <f t="shared" si="13"/>
        <v>0</v>
      </c>
      <c r="AO17" s="70">
        <f t="shared" si="0"/>
        <v>3.4924596548080444E-10</v>
      </c>
      <c r="AP17" s="70">
        <f t="shared" si="0"/>
        <v>-5.8207660913467407E-11</v>
      </c>
      <c r="AQ17" s="70">
        <f t="shared" si="0"/>
        <v>4.0745362639427185E-10</v>
      </c>
    </row>
    <row r="18" spans="1:43" s="14" customFormat="1" ht="15">
      <c r="A18" s="34" t="s">
        <v>4</v>
      </c>
      <c r="B18" s="61">
        <v>0</v>
      </c>
      <c r="C18" s="26">
        <v>0</v>
      </c>
      <c r="D18" s="20">
        <f t="shared" si="1"/>
        <v>0</v>
      </c>
      <c r="E18" s="61">
        <v>0</v>
      </c>
      <c r="F18" s="26">
        <v>0</v>
      </c>
      <c r="G18" s="20">
        <f t="shared" si="2"/>
        <v>0</v>
      </c>
      <c r="H18" s="61">
        <v>0</v>
      </c>
      <c r="I18" s="26">
        <v>0</v>
      </c>
      <c r="J18" s="20">
        <f t="shared" si="3"/>
        <v>0</v>
      </c>
      <c r="K18" s="61">
        <v>0</v>
      </c>
      <c r="L18" s="26">
        <v>0</v>
      </c>
      <c r="M18" s="20">
        <f t="shared" si="4"/>
        <v>0</v>
      </c>
      <c r="N18" s="61">
        <v>0</v>
      </c>
      <c r="O18" s="26">
        <v>0</v>
      </c>
      <c r="P18" s="20">
        <f t="shared" si="5"/>
        <v>0</v>
      </c>
      <c r="Q18" s="61">
        <v>0</v>
      </c>
      <c r="R18" s="26">
        <v>0</v>
      </c>
      <c r="S18" s="20">
        <f t="shared" si="6"/>
        <v>0</v>
      </c>
      <c r="T18" s="61">
        <v>0</v>
      </c>
      <c r="U18" s="26">
        <v>0</v>
      </c>
      <c r="V18" s="20">
        <f t="shared" si="7"/>
        <v>0</v>
      </c>
      <c r="W18" s="61">
        <v>0</v>
      </c>
      <c r="X18" s="26">
        <v>0</v>
      </c>
      <c r="Y18" s="20">
        <f t="shared" si="8"/>
        <v>0</v>
      </c>
      <c r="Z18" s="61">
        <v>0</v>
      </c>
      <c r="AA18" s="26">
        <v>0</v>
      </c>
      <c r="AB18" s="20">
        <f t="shared" si="9"/>
        <v>0</v>
      </c>
      <c r="AC18" s="61">
        <v>0</v>
      </c>
      <c r="AD18" s="26">
        <v>0</v>
      </c>
      <c r="AE18" s="20">
        <f t="shared" si="10"/>
        <v>0</v>
      </c>
      <c r="AF18" s="61">
        <v>0</v>
      </c>
      <c r="AG18" s="26">
        <v>0</v>
      </c>
      <c r="AH18" s="20">
        <f t="shared" si="11"/>
        <v>0</v>
      </c>
      <c r="AI18" s="61">
        <v>0</v>
      </c>
      <c r="AJ18" s="26">
        <v>0</v>
      </c>
      <c r="AK18" s="20">
        <f t="shared" si="12"/>
        <v>0</v>
      </c>
      <c r="AL18" s="61">
        <v>0</v>
      </c>
      <c r="AM18" s="26">
        <v>0</v>
      </c>
      <c r="AN18" s="20">
        <f t="shared" si="13"/>
        <v>0</v>
      </c>
      <c r="AO18" s="70">
        <f t="shared" si="0"/>
        <v>0</v>
      </c>
      <c r="AP18" s="70">
        <f t="shared" si="0"/>
        <v>0</v>
      </c>
      <c r="AQ18" s="70">
        <f t="shared" si="0"/>
        <v>0</v>
      </c>
    </row>
    <row r="19" spans="1:43" s="14" customFormat="1" ht="15">
      <c r="A19" s="34" t="s">
        <v>5</v>
      </c>
      <c r="B19" s="19">
        <v>110215.52000000002</v>
      </c>
      <c r="C19" s="26">
        <v>0</v>
      </c>
      <c r="D19" s="20">
        <f t="shared" si="1"/>
        <v>110215.52000000002</v>
      </c>
      <c r="E19" s="19">
        <v>227966.11</v>
      </c>
      <c r="F19" s="26">
        <v>206385.15</v>
      </c>
      <c r="G19" s="20">
        <f t="shared" si="2"/>
        <v>21580.959999999992</v>
      </c>
      <c r="H19" s="19">
        <v>-139119.75</v>
      </c>
      <c r="I19" s="26">
        <v>220383.32</v>
      </c>
      <c r="J19" s="20">
        <f t="shared" si="3"/>
        <v>-359503.07</v>
      </c>
      <c r="K19" s="19">
        <v>-22488.810000000009</v>
      </c>
      <c r="L19" s="26">
        <v>225952.53</v>
      </c>
      <c r="M19" s="20">
        <f t="shared" si="4"/>
        <v>-248441.34</v>
      </c>
      <c r="N19" s="19">
        <v>-251.41000000000003</v>
      </c>
      <c r="O19" s="26">
        <v>220971.92</v>
      </c>
      <c r="P19" s="20">
        <f t="shared" si="5"/>
        <v>-221223.33000000002</v>
      </c>
      <c r="Q19" s="19">
        <v>458.26</v>
      </c>
      <c r="R19" s="26">
        <v>0</v>
      </c>
      <c r="S19" s="20">
        <f t="shared" si="6"/>
        <v>458.26</v>
      </c>
      <c r="T19" s="19">
        <v>0</v>
      </c>
      <c r="U19" s="26">
        <v>63693.11</v>
      </c>
      <c r="V19" s="20">
        <f t="shared" si="7"/>
        <v>-63693.11</v>
      </c>
      <c r="W19" s="19">
        <v>3422.16</v>
      </c>
      <c r="X19" s="26">
        <v>-605035.34</v>
      </c>
      <c r="Y19" s="20">
        <f t="shared" si="8"/>
        <v>608457.5</v>
      </c>
      <c r="Z19" s="19">
        <v>42.82</v>
      </c>
      <c r="AA19" s="26">
        <v>324524.19</v>
      </c>
      <c r="AB19" s="20">
        <f t="shared" si="9"/>
        <v>-324481.37</v>
      </c>
      <c r="AC19" s="19">
        <v>0</v>
      </c>
      <c r="AD19" s="26">
        <v>0</v>
      </c>
      <c r="AE19" s="20">
        <f t="shared" si="10"/>
        <v>0</v>
      </c>
      <c r="AF19" s="19">
        <v>238.9</v>
      </c>
      <c r="AG19" s="26">
        <v>0</v>
      </c>
      <c r="AH19" s="20">
        <f t="shared" si="11"/>
        <v>238.9</v>
      </c>
      <c r="AI19" s="19">
        <v>73</v>
      </c>
      <c r="AJ19" s="26">
        <v>0</v>
      </c>
      <c r="AK19" s="20">
        <f t="shared" si="12"/>
        <v>73</v>
      </c>
      <c r="AL19" s="19">
        <v>180556.79999999999</v>
      </c>
      <c r="AM19" s="26">
        <v>656874.88000000012</v>
      </c>
      <c r="AN19" s="20">
        <f t="shared" si="13"/>
        <v>-476318.08000000013</v>
      </c>
      <c r="AO19" s="70">
        <f t="shared" si="0"/>
        <v>0</v>
      </c>
      <c r="AP19" s="70">
        <f t="shared" si="0"/>
        <v>-2.9103830456733704E-11</v>
      </c>
      <c r="AQ19" s="70">
        <f t="shared" si="0"/>
        <v>-1.1641532182693481E-10</v>
      </c>
    </row>
    <row r="20" spans="1:43" s="14" customFormat="1" ht="15">
      <c r="A20" s="34" t="s">
        <v>6</v>
      </c>
      <c r="B20" s="19">
        <v>15225.4</v>
      </c>
      <c r="C20" s="26">
        <v>10000</v>
      </c>
      <c r="D20" s="20">
        <f t="shared" si="1"/>
        <v>5225.3999999999996</v>
      </c>
      <c r="E20" s="19">
        <v>2729.95</v>
      </c>
      <c r="F20" s="26">
        <v>47000</v>
      </c>
      <c r="G20" s="20">
        <f t="shared" si="2"/>
        <v>-44270.05</v>
      </c>
      <c r="H20" s="19">
        <v>8562.57</v>
      </c>
      <c r="I20" s="26">
        <v>0</v>
      </c>
      <c r="J20" s="20">
        <f t="shared" si="3"/>
        <v>8562.57</v>
      </c>
      <c r="K20" s="19">
        <v>1217.8699999999999</v>
      </c>
      <c r="L20" s="26">
        <v>0</v>
      </c>
      <c r="M20" s="20">
        <f t="shared" si="4"/>
        <v>1217.8699999999999</v>
      </c>
      <c r="N20" s="19">
        <v>0</v>
      </c>
      <c r="O20" s="26">
        <v>0</v>
      </c>
      <c r="P20" s="20">
        <f t="shared" si="5"/>
        <v>0</v>
      </c>
      <c r="Q20" s="19">
        <v>162.56</v>
      </c>
      <c r="R20" s="26">
        <v>0</v>
      </c>
      <c r="S20" s="20">
        <f t="shared" si="6"/>
        <v>162.56</v>
      </c>
      <c r="T20" s="19">
        <v>0</v>
      </c>
      <c r="U20" s="26">
        <v>0</v>
      </c>
      <c r="V20" s="20">
        <f t="shared" si="7"/>
        <v>0</v>
      </c>
      <c r="W20" s="19">
        <v>0</v>
      </c>
      <c r="X20" s="26">
        <v>0</v>
      </c>
      <c r="Y20" s="20">
        <f t="shared" si="8"/>
        <v>0</v>
      </c>
      <c r="Z20" s="19">
        <v>0</v>
      </c>
      <c r="AA20" s="26">
        <v>0</v>
      </c>
      <c r="AB20" s="20">
        <f t="shared" si="9"/>
        <v>0</v>
      </c>
      <c r="AC20" s="19">
        <v>0</v>
      </c>
      <c r="AD20" s="26">
        <v>0</v>
      </c>
      <c r="AE20" s="20">
        <f t="shared" si="10"/>
        <v>0</v>
      </c>
      <c r="AF20" s="19">
        <v>0</v>
      </c>
      <c r="AG20" s="26">
        <v>0</v>
      </c>
      <c r="AH20" s="20">
        <f t="shared" si="11"/>
        <v>0</v>
      </c>
      <c r="AI20" s="19">
        <v>0</v>
      </c>
      <c r="AJ20" s="26">
        <v>0</v>
      </c>
      <c r="AK20" s="20">
        <f t="shared" si="12"/>
        <v>0</v>
      </c>
      <c r="AL20" s="19">
        <v>27898.350000000002</v>
      </c>
      <c r="AM20" s="26">
        <v>57000</v>
      </c>
      <c r="AN20" s="20">
        <f t="shared" si="13"/>
        <v>-29101.649999999998</v>
      </c>
      <c r="AO20" s="70">
        <f t="shared" si="0"/>
        <v>0</v>
      </c>
      <c r="AP20" s="70">
        <f t="shared" si="0"/>
        <v>0</v>
      </c>
      <c r="AQ20" s="70">
        <f t="shared" si="0"/>
        <v>9.0949470177292824E-12</v>
      </c>
    </row>
    <row r="21" spans="1:43" s="14" customFormat="1" ht="15">
      <c r="A21" s="34" t="s">
        <v>7</v>
      </c>
      <c r="B21" s="19">
        <v>1579349.7200000002</v>
      </c>
      <c r="C21" s="26">
        <v>1544109.65</v>
      </c>
      <c r="D21" s="20">
        <f t="shared" si="1"/>
        <v>35240.070000000298</v>
      </c>
      <c r="E21" s="19">
        <v>775971.11</v>
      </c>
      <c r="F21" s="26">
        <v>2139650.2400000002</v>
      </c>
      <c r="G21" s="20">
        <f t="shared" si="2"/>
        <v>-1363679.1300000004</v>
      </c>
      <c r="H21" s="19">
        <v>776391.59</v>
      </c>
      <c r="I21" s="26">
        <v>511539.49</v>
      </c>
      <c r="J21" s="20">
        <f t="shared" si="3"/>
        <v>264852.09999999998</v>
      </c>
      <c r="K21" s="19">
        <v>1702317.6799999997</v>
      </c>
      <c r="L21" s="26">
        <v>197986.45</v>
      </c>
      <c r="M21" s="20">
        <f t="shared" si="4"/>
        <v>1504331.2299999997</v>
      </c>
      <c r="N21" s="19">
        <v>209620.57</v>
      </c>
      <c r="O21" s="26">
        <v>199647.41999999998</v>
      </c>
      <c r="P21" s="20">
        <f t="shared" si="5"/>
        <v>9973.1500000000233</v>
      </c>
      <c r="Q21" s="19">
        <v>812977.3</v>
      </c>
      <c r="R21" s="26">
        <v>658726.18999999994</v>
      </c>
      <c r="S21" s="20">
        <f t="shared" si="6"/>
        <v>154251.1100000001</v>
      </c>
      <c r="T21" s="19">
        <v>310691.49</v>
      </c>
      <c r="U21" s="26">
        <v>378835.82999999996</v>
      </c>
      <c r="V21" s="20">
        <f t="shared" si="7"/>
        <v>-68144.339999999967</v>
      </c>
      <c r="W21" s="19">
        <v>390945.39</v>
      </c>
      <c r="X21" s="26">
        <v>808333.14</v>
      </c>
      <c r="Y21" s="20">
        <f t="shared" si="8"/>
        <v>-417387.75</v>
      </c>
      <c r="Z21" s="19">
        <v>1289694.1000000001</v>
      </c>
      <c r="AA21" s="26">
        <v>578219.78</v>
      </c>
      <c r="AB21" s="20">
        <f t="shared" si="9"/>
        <v>711474.32000000007</v>
      </c>
      <c r="AC21" s="19">
        <v>123325.60999999999</v>
      </c>
      <c r="AD21" s="26">
        <v>892806.91</v>
      </c>
      <c r="AE21" s="20">
        <f t="shared" si="10"/>
        <v>-769481.3</v>
      </c>
      <c r="AF21" s="19">
        <v>917328.69000000018</v>
      </c>
      <c r="AG21" s="26">
        <v>222053.49</v>
      </c>
      <c r="AH21" s="20">
        <f t="shared" si="11"/>
        <v>695275.20000000019</v>
      </c>
      <c r="AI21" s="19">
        <v>365272.88999999996</v>
      </c>
      <c r="AJ21" s="26">
        <v>0</v>
      </c>
      <c r="AK21" s="20">
        <f t="shared" si="12"/>
        <v>365272.88999999996</v>
      </c>
      <c r="AL21" s="19">
        <v>9253886.1400000006</v>
      </c>
      <c r="AM21" s="26">
        <v>8131908.5899999999</v>
      </c>
      <c r="AN21" s="20">
        <f t="shared" si="13"/>
        <v>1121977.5500000007</v>
      </c>
      <c r="AO21" s="70">
        <f t="shared" si="0"/>
        <v>0</v>
      </c>
      <c r="AP21" s="70">
        <f t="shared" si="0"/>
        <v>0</v>
      </c>
      <c r="AQ21" s="70">
        <f t="shared" si="0"/>
        <v>9.3132257461547852E-10</v>
      </c>
    </row>
    <row r="22" spans="1:43" s="14" customFormat="1" ht="15">
      <c r="A22" s="34" t="s">
        <v>8</v>
      </c>
      <c r="B22" s="19">
        <v>2792597.1499999994</v>
      </c>
      <c r="C22" s="26">
        <v>2275695.8200000003</v>
      </c>
      <c r="D22" s="20">
        <f t="shared" si="1"/>
        <v>516901.32999999914</v>
      </c>
      <c r="E22" s="19">
        <v>3163650.4</v>
      </c>
      <c r="F22" s="26">
        <v>4037578.4</v>
      </c>
      <c r="G22" s="20">
        <f t="shared" si="2"/>
        <v>-873928</v>
      </c>
      <c r="H22" s="19">
        <v>4073461.34</v>
      </c>
      <c r="I22" s="26">
        <v>4078012.15</v>
      </c>
      <c r="J22" s="20">
        <f t="shared" si="3"/>
        <v>-4550.8100000000559</v>
      </c>
      <c r="K22" s="19">
        <v>2738117.84</v>
      </c>
      <c r="L22" s="26">
        <v>4622105.79</v>
      </c>
      <c r="M22" s="20">
        <f t="shared" si="4"/>
        <v>-1883987.9500000002</v>
      </c>
      <c r="N22" s="19">
        <v>4209629.92</v>
      </c>
      <c r="O22" s="26">
        <v>4856757.3000000007</v>
      </c>
      <c r="P22" s="20">
        <f t="shared" si="5"/>
        <v>-647127.38000000082</v>
      </c>
      <c r="Q22" s="19">
        <v>6601095.75</v>
      </c>
      <c r="R22" s="26">
        <v>4864855.07</v>
      </c>
      <c r="S22" s="20">
        <f t="shared" si="6"/>
        <v>1736240.6799999997</v>
      </c>
      <c r="T22" s="19">
        <v>5493115.5</v>
      </c>
      <c r="U22" s="26">
        <v>5417334.9300000006</v>
      </c>
      <c r="V22" s="20">
        <f t="shared" si="7"/>
        <v>75780.569999999367</v>
      </c>
      <c r="W22" s="19">
        <v>6146678.96</v>
      </c>
      <c r="X22" s="26">
        <v>6468956.7700000005</v>
      </c>
      <c r="Y22" s="20">
        <f t="shared" si="8"/>
        <v>-322277.81000000052</v>
      </c>
      <c r="Z22" s="19">
        <v>6591398.3100000005</v>
      </c>
      <c r="AA22" s="26">
        <v>6443699.9799999995</v>
      </c>
      <c r="AB22" s="20">
        <f t="shared" si="9"/>
        <v>147698.33000000101</v>
      </c>
      <c r="AC22" s="19">
        <v>7009311.25</v>
      </c>
      <c r="AD22" s="26">
        <v>6636761.9800000004</v>
      </c>
      <c r="AE22" s="20">
        <f t="shared" si="10"/>
        <v>372549.26999999955</v>
      </c>
      <c r="AF22" s="19">
        <v>6735481.5699999994</v>
      </c>
      <c r="AG22" s="26">
        <v>5281852.92</v>
      </c>
      <c r="AH22" s="20">
        <f t="shared" si="11"/>
        <v>1453628.6499999994</v>
      </c>
      <c r="AI22" s="19">
        <v>4230934.99</v>
      </c>
      <c r="AJ22" s="26">
        <v>3851850.8699999996</v>
      </c>
      <c r="AK22" s="20">
        <f t="shared" si="12"/>
        <v>379084.12000000058</v>
      </c>
      <c r="AL22" s="19">
        <v>59785472.980000004</v>
      </c>
      <c r="AM22" s="26">
        <v>58835461.980000004</v>
      </c>
      <c r="AN22" s="20">
        <f t="shared" si="13"/>
        <v>950011</v>
      </c>
      <c r="AO22" s="70">
        <f t="shared" si="0"/>
        <v>0</v>
      </c>
      <c r="AP22" s="70">
        <f t="shared" si="0"/>
        <v>1.1641532182693481E-8</v>
      </c>
      <c r="AQ22" s="70">
        <f t="shared" si="0"/>
        <v>2.7939677238464355E-9</v>
      </c>
    </row>
    <row r="23" spans="1:43" s="14" customFormat="1" ht="15">
      <c r="A23" s="34" t="s">
        <v>9</v>
      </c>
      <c r="B23" s="29">
        <v>0</v>
      </c>
      <c r="C23" s="27">
        <v>0</v>
      </c>
      <c r="D23" s="30">
        <f t="shared" si="1"/>
        <v>0</v>
      </c>
      <c r="E23" s="29">
        <v>0</v>
      </c>
      <c r="F23" s="27">
        <v>0</v>
      </c>
      <c r="G23" s="30">
        <f t="shared" si="2"/>
        <v>0</v>
      </c>
      <c r="H23" s="29">
        <v>0</v>
      </c>
      <c r="I23" s="27">
        <v>0</v>
      </c>
      <c r="J23" s="30">
        <f t="shared" si="3"/>
        <v>0</v>
      </c>
      <c r="K23" s="29">
        <v>0</v>
      </c>
      <c r="L23" s="27">
        <v>0</v>
      </c>
      <c r="M23" s="30">
        <f t="shared" si="4"/>
        <v>0</v>
      </c>
      <c r="N23" s="29">
        <v>0</v>
      </c>
      <c r="O23" s="27">
        <v>0</v>
      </c>
      <c r="P23" s="30">
        <f t="shared" si="5"/>
        <v>0</v>
      </c>
      <c r="Q23" s="29">
        <v>0</v>
      </c>
      <c r="R23" s="27">
        <v>0</v>
      </c>
      <c r="S23" s="30">
        <f t="shared" si="6"/>
        <v>0</v>
      </c>
      <c r="T23" s="29">
        <v>0</v>
      </c>
      <c r="U23" s="27">
        <v>0</v>
      </c>
      <c r="V23" s="30">
        <f t="shared" si="7"/>
        <v>0</v>
      </c>
      <c r="W23" s="29">
        <v>0</v>
      </c>
      <c r="X23" s="27">
        <v>0</v>
      </c>
      <c r="Y23" s="30">
        <f t="shared" si="8"/>
        <v>0</v>
      </c>
      <c r="Z23" s="29">
        <v>0</v>
      </c>
      <c r="AA23" s="27">
        <v>0</v>
      </c>
      <c r="AB23" s="30">
        <f t="shared" si="9"/>
        <v>0</v>
      </c>
      <c r="AC23" s="29">
        <v>0</v>
      </c>
      <c r="AD23" s="27">
        <v>0</v>
      </c>
      <c r="AE23" s="30">
        <f t="shared" si="10"/>
        <v>0</v>
      </c>
      <c r="AF23" s="29">
        <v>0</v>
      </c>
      <c r="AG23" s="27">
        <v>0</v>
      </c>
      <c r="AH23" s="30">
        <f t="shared" si="11"/>
        <v>0</v>
      </c>
      <c r="AI23" s="29">
        <v>0</v>
      </c>
      <c r="AJ23" s="27">
        <v>0</v>
      </c>
      <c r="AK23" s="30">
        <f t="shared" si="12"/>
        <v>0</v>
      </c>
      <c r="AL23" s="29">
        <v>0</v>
      </c>
      <c r="AM23" s="27">
        <v>0</v>
      </c>
      <c r="AN23" s="30">
        <f t="shared" si="13"/>
        <v>0</v>
      </c>
      <c r="AO23" s="70">
        <f t="shared" si="0"/>
        <v>0</v>
      </c>
      <c r="AP23" s="70">
        <f t="shared" si="0"/>
        <v>0</v>
      </c>
      <c r="AQ23" s="70">
        <f t="shared" si="0"/>
        <v>0</v>
      </c>
    </row>
    <row r="24" spans="1:43" s="14" customFormat="1" ht="15">
      <c r="A24" s="31" t="s">
        <v>17</v>
      </c>
      <c r="B24" s="40">
        <f>SUM(B14:B23)</f>
        <v>4576009.6999999993</v>
      </c>
      <c r="C24" s="41">
        <v>3829805.4700000007</v>
      </c>
      <c r="D24" s="42">
        <f t="shared" si="1"/>
        <v>746204.22999999858</v>
      </c>
      <c r="E24" s="40">
        <f>SUM(E14:E23)</f>
        <v>4482271.6500000004</v>
      </c>
      <c r="F24" s="41">
        <v>6596179</v>
      </c>
      <c r="G24" s="42">
        <f t="shared" si="2"/>
        <v>-2113907.3499999996</v>
      </c>
      <c r="H24" s="40">
        <f>SUM(H14:H23)</f>
        <v>5080709.17</v>
      </c>
      <c r="I24" s="41">
        <v>5246186.92</v>
      </c>
      <c r="J24" s="42">
        <f t="shared" si="3"/>
        <v>-165477.75</v>
      </c>
      <c r="K24" s="40">
        <f>SUM(K14:K23)</f>
        <v>4394380.3899999997</v>
      </c>
      <c r="L24" s="41">
        <v>5055490.4399999995</v>
      </c>
      <c r="M24" s="42">
        <f t="shared" si="4"/>
        <v>-661110.04999999981</v>
      </c>
      <c r="N24" s="40">
        <f>SUM(N14:N23)</f>
        <v>4522989.1899999995</v>
      </c>
      <c r="O24" s="41">
        <v>5337014.9499999993</v>
      </c>
      <c r="P24" s="42">
        <f t="shared" si="5"/>
        <v>-814025.75999999978</v>
      </c>
      <c r="Q24" s="40">
        <f>SUM(Q14:Q23)</f>
        <v>7261302.6799999997</v>
      </c>
      <c r="R24" s="41">
        <v>5702646.8200000003</v>
      </c>
      <c r="S24" s="42">
        <f t="shared" si="6"/>
        <v>1558655.8599999994</v>
      </c>
      <c r="T24" s="40">
        <f>SUM(T14:T23)</f>
        <v>6166607.3100000005</v>
      </c>
      <c r="U24" s="41">
        <v>5902325.9499999993</v>
      </c>
      <c r="V24" s="42">
        <f t="shared" si="7"/>
        <v>264281.36000000127</v>
      </c>
      <c r="W24" s="40">
        <f>SUM(W14:W23)</f>
        <v>6309212.4000000004</v>
      </c>
      <c r="X24" s="41">
        <v>6672254.5699999994</v>
      </c>
      <c r="Y24" s="42">
        <f t="shared" si="8"/>
        <v>-363042.16999999899</v>
      </c>
      <c r="Z24" s="40">
        <f>SUM(Z14:Z23)</f>
        <v>7940738.7000000011</v>
      </c>
      <c r="AA24" s="41">
        <v>7377508.8299999991</v>
      </c>
      <c r="AB24" s="42">
        <f t="shared" si="9"/>
        <v>563229.87000000197</v>
      </c>
      <c r="AC24" s="40">
        <f>SUM(AC14:AC23)</f>
        <v>7002885.7800000003</v>
      </c>
      <c r="AD24" s="41">
        <v>7529568.8900000006</v>
      </c>
      <c r="AE24" s="42">
        <f t="shared" si="10"/>
        <v>-526683.11000000034</v>
      </c>
      <c r="AF24" s="40">
        <f>SUM(AF14:AF23)</f>
        <v>7624522.0399999991</v>
      </c>
      <c r="AG24" s="41">
        <v>5503906.4100000001</v>
      </c>
      <c r="AH24" s="42">
        <f t="shared" si="11"/>
        <v>2120615.629999999</v>
      </c>
      <c r="AI24" s="40">
        <f>SUM(AI14:AI23)</f>
        <v>4783884.9800000004</v>
      </c>
      <c r="AJ24" s="41">
        <v>3865829.5099999993</v>
      </c>
      <c r="AK24" s="42">
        <f t="shared" si="12"/>
        <v>918055.47000000114</v>
      </c>
      <c r="AL24" s="40">
        <f>SUM(AL14:AL23)</f>
        <v>70145513.99000001</v>
      </c>
      <c r="AM24" s="41">
        <v>68618717.75999999</v>
      </c>
      <c r="AN24" s="42">
        <f t="shared" si="13"/>
        <v>1526796.2300000191</v>
      </c>
      <c r="AO24" s="70">
        <f t="shared" si="0"/>
        <v>0</v>
      </c>
      <c r="AP24" s="70">
        <f t="shared" si="0"/>
        <v>-9.3132257461547852E-9</v>
      </c>
      <c r="AQ24" s="70">
        <f t="shared" si="0"/>
        <v>1.6298145055770874E-8</v>
      </c>
    </row>
    <row r="25" spans="1:43" s="14" customFormat="1" ht="15">
      <c r="A25" s="35"/>
      <c r="B25" s="37"/>
      <c r="C25" s="38"/>
      <c r="D25" s="39"/>
      <c r="E25" s="37"/>
      <c r="F25" s="38"/>
      <c r="G25" s="39"/>
      <c r="H25" s="37"/>
      <c r="I25" s="38"/>
      <c r="J25" s="39"/>
      <c r="K25" s="37"/>
      <c r="L25" s="38"/>
      <c r="M25" s="39"/>
      <c r="N25" s="37"/>
      <c r="O25" s="38"/>
      <c r="P25" s="39"/>
      <c r="Q25" s="37"/>
      <c r="R25" s="38"/>
      <c r="S25" s="39"/>
      <c r="T25" s="37"/>
      <c r="U25" s="38"/>
      <c r="V25" s="39"/>
      <c r="W25" s="37"/>
      <c r="X25" s="38"/>
      <c r="Y25" s="39"/>
      <c r="Z25" s="37"/>
      <c r="AA25" s="38"/>
      <c r="AB25" s="39"/>
      <c r="AC25" s="37"/>
      <c r="AD25" s="38"/>
      <c r="AE25" s="39"/>
      <c r="AF25" s="37"/>
      <c r="AG25" s="38"/>
      <c r="AH25" s="39"/>
      <c r="AI25" s="37"/>
      <c r="AJ25" s="38"/>
      <c r="AK25" s="39"/>
      <c r="AL25" s="37"/>
      <c r="AM25" s="38"/>
      <c r="AN25" s="39"/>
      <c r="AO25" s="70">
        <f t="shared" si="0"/>
        <v>0</v>
      </c>
      <c r="AP25" s="70">
        <f t="shared" si="0"/>
        <v>0</v>
      </c>
      <c r="AQ25" s="70">
        <f t="shared" si="0"/>
        <v>0</v>
      </c>
    </row>
    <row r="26" spans="1:43" s="14" customFormat="1" ht="15.75" thickBot="1">
      <c r="A26" s="36" t="s">
        <v>15</v>
      </c>
      <c r="B26" s="43">
        <v>4785302.01</v>
      </c>
      <c r="C26" s="44">
        <v>4074234.7800000003</v>
      </c>
      <c r="D26" s="45">
        <f>B26-C26</f>
        <v>711067.22999999952</v>
      </c>
      <c r="E26" s="43">
        <v>4822039.8499999996</v>
      </c>
      <c r="F26" s="44">
        <v>6877327.2800000003</v>
      </c>
      <c r="G26" s="45">
        <f>E26-F26</f>
        <v>-2055287.4300000006</v>
      </c>
      <c r="H26" s="43">
        <v>5401515.709999999</v>
      </c>
      <c r="I26" s="44">
        <v>5553010.2199999997</v>
      </c>
      <c r="J26" s="45">
        <f>H26-I26</f>
        <v>-151494.51000000071</v>
      </c>
      <c r="K26" s="43">
        <v>4790259.99</v>
      </c>
      <c r="L26" s="44">
        <v>5213118.87</v>
      </c>
      <c r="M26" s="45">
        <f>K26-L26</f>
        <v>-422858.87999999989</v>
      </c>
      <c r="N26" s="43">
        <v>4787748.18</v>
      </c>
      <c r="O26" s="44">
        <v>5595757.2300000004</v>
      </c>
      <c r="P26" s="45">
        <f>N26-O26</f>
        <v>-808009.05000000075</v>
      </c>
      <c r="Q26" s="43">
        <v>7416268.7899999991</v>
      </c>
      <c r="R26" s="44">
        <v>5941520.1699999999</v>
      </c>
      <c r="S26" s="45">
        <f>Q26-R26</f>
        <v>1474748.6199999992</v>
      </c>
      <c r="T26" s="43">
        <v>6103048.8899999997</v>
      </c>
      <c r="U26" s="44">
        <v>6110079.3799999999</v>
      </c>
      <c r="V26" s="45">
        <f>T26-U26</f>
        <v>-7030.4900000002235</v>
      </c>
      <c r="W26" s="43">
        <v>6600080.8600000003</v>
      </c>
      <c r="X26" s="44">
        <v>6939159.5199999996</v>
      </c>
      <c r="Y26" s="45">
        <f>W26-X26</f>
        <v>-339078.65999999922</v>
      </c>
      <c r="Z26" s="43">
        <v>8048794.2000000011</v>
      </c>
      <c r="AA26" s="44">
        <v>7588874.4699999997</v>
      </c>
      <c r="AB26" s="45">
        <f>Z26-AA26</f>
        <v>459919.73000000138</v>
      </c>
      <c r="AC26" s="43">
        <v>7289819.709999999</v>
      </c>
      <c r="AD26" s="44">
        <v>7736414.7000000002</v>
      </c>
      <c r="AE26" s="45">
        <f>AC26-AD26</f>
        <v>-446594.99000000115</v>
      </c>
      <c r="AF26" s="43">
        <v>7756981.7200000007</v>
      </c>
      <c r="AG26" s="44">
        <v>5818756.1999999993</v>
      </c>
      <c r="AH26" s="45">
        <f>AF26-AG26</f>
        <v>1938225.5200000014</v>
      </c>
      <c r="AI26" s="43">
        <v>5089976.4099999992</v>
      </c>
      <c r="AJ26" s="44">
        <v>4261467.68</v>
      </c>
      <c r="AK26" s="45">
        <f>AI26-AJ26</f>
        <v>828508.72999999952</v>
      </c>
      <c r="AL26" s="43">
        <v>72891836.319999993</v>
      </c>
      <c r="AM26" s="44">
        <v>71709720.5</v>
      </c>
      <c r="AN26" s="45">
        <f>AL26-AM26</f>
        <v>1182115.8199999928</v>
      </c>
      <c r="AO26" s="70">
        <f t="shared" si="0"/>
        <v>0</v>
      </c>
      <c r="AP26" s="70">
        <f t="shared" si="0"/>
        <v>-5.5879354476928711E-9</v>
      </c>
      <c r="AQ26" s="70">
        <f t="shared" si="0"/>
        <v>-5.5879354476928711E-9</v>
      </c>
    </row>
    <row r="27" spans="1:43" s="14" customFormat="1" ht="15.75" thickTop="1">
      <c r="AO27" s="69"/>
      <c r="AP27" s="69"/>
      <c r="AQ27" s="69"/>
    </row>
    <row r="28" spans="1:43" s="14" customFormat="1" ht="15">
      <c r="F28" s="47"/>
      <c r="G28" s="46"/>
      <c r="AO28" s="69"/>
      <c r="AP28" s="69"/>
      <c r="AQ28" s="69"/>
    </row>
    <row r="29" spans="1:43" s="14" customFormat="1" ht="15">
      <c r="B29" s="46"/>
      <c r="AO29" s="69"/>
      <c r="AP29" s="69"/>
      <c r="AQ29" s="69"/>
    </row>
    <row r="30" spans="1:43" s="14" customFormat="1" ht="15">
      <c r="AO30" s="69"/>
      <c r="AP30" s="69"/>
      <c r="AQ30" s="69"/>
    </row>
    <row r="31" spans="1:43" s="14" customFormat="1" ht="15">
      <c r="AO31" s="69"/>
      <c r="AP31" s="69"/>
      <c r="AQ31" s="69"/>
    </row>
    <row r="32" spans="1:43" s="14" customFormat="1" ht="15">
      <c r="AO32" s="69"/>
      <c r="AP32" s="69"/>
      <c r="AQ32" s="69"/>
    </row>
    <row r="33" spans="41:43" s="14" customFormat="1" ht="15">
      <c r="AO33" s="69"/>
      <c r="AP33" s="69"/>
      <c r="AQ33" s="69"/>
    </row>
    <row r="34" spans="41:43" s="14" customFormat="1" ht="15">
      <c r="AO34" s="69"/>
      <c r="AP34" s="69"/>
      <c r="AQ34" s="69"/>
    </row>
    <row r="35" spans="41:43" s="14" customFormat="1" ht="15">
      <c r="AO35" s="69"/>
      <c r="AP35" s="69"/>
      <c r="AQ35" s="69"/>
    </row>
    <row r="36" spans="41:43" s="14" customFormat="1" ht="15">
      <c r="AO36" s="69"/>
      <c r="AP36" s="69"/>
      <c r="AQ36" s="69"/>
    </row>
    <row r="37" spans="41:43" s="14" customFormat="1" ht="15">
      <c r="AO37" s="69"/>
      <c r="AP37" s="69"/>
      <c r="AQ37" s="69"/>
    </row>
    <row r="38" spans="41:43" s="14" customFormat="1" ht="15">
      <c r="AO38" s="69"/>
      <c r="AP38" s="69"/>
      <c r="AQ38" s="69"/>
    </row>
    <row r="39" spans="41:43" s="14" customFormat="1" ht="15">
      <c r="AO39" s="69"/>
      <c r="AP39" s="69"/>
      <c r="AQ39" s="69"/>
    </row>
    <row r="40" spans="41:43" s="14" customFormat="1" ht="15">
      <c r="AO40" s="69"/>
      <c r="AP40" s="69"/>
      <c r="AQ40" s="69"/>
    </row>
    <row r="41" spans="41:43" s="14" customFormat="1" ht="15">
      <c r="AO41" s="69"/>
      <c r="AP41" s="69"/>
      <c r="AQ41" s="69"/>
    </row>
    <row r="42" spans="41:43" s="14" customFormat="1" ht="15">
      <c r="AO42" s="69"/>
      <c r="AP42" s="69"/>
      <c r="AQ42" s="69"/>
    </row>
    <row r="43" spans="41:43" s="14" customFormat="1" ht="15">
      <c r="AO43" s="69"/>
      <c r="AP43" s="69"/>
      <c r="AQ43" s="69"/>
    </row>
    <row r="44" spans="41:43" s="14" customFormat="1" ht="15">
      <c r="AO44" s="69"/>
      <c r="AP44" s="69"/>
      <c r="AQ44" s="69"/>
    </row>
    <row r="45" spans="41:43" s="14" customFormat="1" ht="15">
      <c r="AO45" s="69"/>
      <c r="AP45" s="69"/>
      <c r="AQ45" s="69"/>
    </row>
    <row r="46" spans="41:43" s="14" customFormat="1" ht="15">
      <c r="AO46" s="69"/>
      <c r="AP46" s="69"/>
      <c r="AQ46" s="69"/>
    </row>
    <row r="47" spans="41:43" s="14" customFormat="1" ht="15">
      <c r="AO47" s="69"/>
      <c r="AP47" s="69"/>
      <c r="AQ47" s="69"/>
    </row>
    <row r="48" spans="41:43" s="14" customFormat="1" ht="15">
      <c r="AO48" s="69"/>
      <c r="AP48" s="69"/>
      <c r="AQ48" s="69"/>
    </row>
    <row r="49" spans="41:43" s="14" customFormat="1" ht="15">
      <c r="AO49" s="69"/>
      <c r="AP49" s="69"/>
      <c r="AQ49" s="69"/>
    </row>
    <row r="50" spans="41:43" s="14" customFormat="1" ht="15">
      <c r="AO50" s="69"/>
      <c r="AP50" s="69"/>
      <c r="AQ50" s="69"/>
    </row>
    <row r="51" spans="41:43" s="14" customFormat="1" ht="15">
      <c r="AO51" s="69"/>
      <c r="AP51" s="69"/>
      <c r="AQ51" s="69"/>
    </row>
    <row r="52" spans="41:43" s="14" customFormat="1" ht="15">
      <c r="AO52" s="69"/>
      <c r="AP52" s="69"/>
      <c r="AQ52" s="69"/>
    </row>
    <row r="53" spans="41:43" s="14" customFormat="1" ht="15">
      <c r="AO53" s="69"/>
      <c r="AP53" s="69"/>
      <c r="AQ53" s="69"/>
    </row>
    <row r="54" spans="41:43" s="14" customFormat="1" ht="15">
      <c r="AO54" s="69"/>
      <c r="AP54" s="69"/>
      <c r="AQ54" s="69"/>
    </row>
    <row r="55" spans="41:43" s="14" customFormat="1" ht="15">
      <c r="AO55" s="69"/>
      <c r="AP55" s="69"/>
      <c r="AQ55" s="69"/>
    </row>
    <row r="56" spans="41:43" s="14" customFormat="1" ht="15">
      <c r="AO56" s="69"/>
      <c r="AP56" s="69"/>
      <c r="AQ56" s="69"/>
    </row>
    <row r="57" spans="41:43" s="14" customFormat="1" ht="15">
      <c r="AO57" s="69"/>
      <c r="AP57" s="69"/>
      <c r="AQ57" s="69"/>
    </row>
    <row r="58" spans="41:43" s="14" customFormat="1" ht="15">
      <c r="AO58" s="69"/>
      <c r="AP58" s="69"/>
      <c r="AQ58" s="69"/>
    </row>
    <row r="59" spans="41:43" s="14" customFormat="1" ht="15">
      <c r="AO59" s="69"/>
      <c r="AP59" s="69"/>
      <c r="AQ59" s="69"/>
    </row>
    <row r="60" spans="41:43" s="14" customFormat="1" ht="15">
      <c r="AO60" s="69"/>
      <c r="AP60" s="69"/>
      <c r="AQ60" s="69"/>
    </row>
    <row r="61" spans="41:43" s="14" customFormat="1" ht="15">
      <c r="AO61" s="69"/>
      <c r="AP61" s="69"/>
      <c r="AQ61" s="69"/>
    </row>
    <row r="62" spans="41:43" s="14" customFormat="1" ht="15">
      <c r="AO62" s="69"/>
      <c r="AP62" s="69"/>
      <c r="AQ62" s="69"/>
    </row>
    <row r="63" spans="41:43" s="14" customFormat="1" ht="15">
      <c r="AO63" s="69"/>
      <c r="AP63" s="69"/>
      <c r="AQ63" s="69"/>
    </row>
    <row r="64" spans="41:43" s="14" customFormat="1" ht="15">
      <c r="AO64" s="69"/>
      <c r="AP64" s="69"/>
      <c r="AQ64" s="69"/>
    </row>
    <row r="65" spans="41:43" s="14" customFormat="1" ht="15">
      <c r="AO65" s="69"/>
      <c r="AP65" s="69"/>
      <c r="AQ65" s="69"/>
    </row>
    <row r="66" spans="41:43" s="14" customFormat="1" ht="15">
      <c r="AO66" s="69"/>
      <c r="AP66" s="69"/>
      <c r="AQ66" s="69"/>
    </row>
    <row r="67" spans="41:43" s="14" customFormat="1" ht="15">
      <c r="AO67" s="69"/>
      <c r="AP67" s="69"/>
      <c r="AQ67" s="69"/>
    </row>
    <row r="68" spans="41:43" s="14" customFormat="1" ht="15">
      <c r="AO68" s="69"/>
      <c r="AP68" s="69"/>
      <c r="AQ68" s="69"/>
    </row>
    <row r="69" spans="41:43" s="14" customFormat="1" ht="15">
      <c r="AO69" s="69"/>
      <c r="AP69" s="69"/>
      <c r="AQ69" s="69"/>
    </row>
    <row r="70" spans="41:43" s="14" customFormat="1" ht="15">
      <c r="AO70" s="69"/>
      <c r="AP70" s="69"/>
      <c r="AQ70" s="69"/>
    </row>
    <row r="71" spans="41:43" s="14" customFormat="1" ht="15">
      <c r="AO71" s="69"/>
      <c r="AP71" s="69"/>
      <c r="AQ71" s="69"/>
    </row>
    <row r="72" spans="41:43" s="14" customFormat="1" ht="15">
      <c r="AO72" s="69"/>
      <c r="AP72" s="69"/>
      <c r="AQ72" s="69"/>
    </row>
    <row r="73" spans="41:43" s="14" customFormat="1" ht="15">
      <c r="AO73" s="69"/>
      <c r="AP73" s="69"/>
      <c r="AQ73" s="69"/>
    </row>
    <row r="74" spans="41:43" s="14" customFormat="1" ht="15">
      <c r="AO74" s="69"/>
      <c r="AP74" s="69"/>
      <c r="AQ74" s="69"/>
    </row>
    <row r="75" spans="41:43" s="14" customFormat="1" ht="15">
      <c r="AO75" s="69"/>
      <c r="AP75" s="69"/>
      <c r="AQ75" s="69"/>
    </row>
    <row r="76" spans="41:43" s="14" customFormat="1" ht="15">
      <c r="AO76" s="69"/>
      <c r="AP76" s="69"/>
      <c r="AQ76" s="69"/>
    </row>
    <row r="77" spans="41:43" s="14" customFormat="1" ht="15">
      <c r="AO77" s="69"/>
      <c r="AP77" s="69"/>
      <c r="AQ77" s="69"/>
    </row>
    <row r="78" spans="41:43" s="14" customFormat="1" ht="15">
      <c r="AO78" s="69"/>
      <c r="AP78" s="69"/>
      <c r="AQ78" s="69"/>
    </row>
    <row r="79" spans="41:43" s="14" customFormat="1" ht="15">
      <c r="AO79" s="69"/>
      <c r="AP79" s="69"/>
      <c r="AQ79" s="69"/>
    </row>
    <row r="80" spans="41:43" s="14" customFormat="1" ht="15">
      <c r="AO80" s="69"/>
      <c r="AP80" s="69"/>
      <c r="AQ80" s="69"/>
    </row>
    <row r="81" spans="41:43" s="14" customFormat="1" ht="15">
      <c r="AO81" s="69"/>
      <c r="AP81" s="69"/>
      <c r="AQ81" s="69"/>
    </row>
    <row r="82" spans="41:43" s="14" customFormat="1" ht="15">
      <c r="AO82" s="69"/>
      <c r="AP82" s="69"/>
      <c r="AQ82" s="69"/>
    </row>
    <row r="83" spans="41:43" s="14" customFormat="1" ht="15">
      <c r="AO83" s="69"/>
      <c r="AP83" s="69"/>
      <c r="AQ83" s="69"/>
    </row>
    <row r="84" spans="41:43" s="14" customFormat="1" ht="15">
      <c r="AO84" s="69"/>
      <c r="AP84" s="69"/>
      <c r="AQ84" s="69"/>
    </row>
    <row r="85" spans="41:43" s="14" customFormat="1" ht="15">
      <c r="AO85" s="69"/>
      <c r="AP85" s="69"/>
      <c r="AQ85" s="69"/>
    </row>
    <row r="86" spans="41:43" s="14" customFormat="1" ht="15">
      <c r="AO86" s="69"/>
      <c r="AP86" s="69"/>
      <c r="AQ86" s="69"/>
    </row>
    <row r="87" spans="41:43" s="14" customFormat="1" ht="15">
      <c r="AO87" s="69"/>
      <c r="AP87" s="69"/>
      <c r="AQ87" s="69"/>
    </row>
    <row r="88" spans="41:43" s="14" customFormat="1" ht="15">
      <c r="AO88" s="69"/>
      <c r="AP88" s="69"/>
      <c r="AQ88" s="69"/>
    </row>
    <row r="89" spans="41:43" s="14" customFormat="1" ht="15">
      <c r="AO89" s="69"/>
      <c r="AP89" s="69"/>
      <c r="AQ89" s="69"/>
    </row>
    <row r="90" spans="41:43" s="14" customFormat="1" ht="15">
      <c r="AO90" s="69"/>
      <c r="AP90" s="69"/>
      <c r="AQ90" s="69"/>
    </row>
    <row r="91" spans="41:43" s="14" customFormat="1" ht="15">
      <c r="AO91" s="69"/>
      <c r="AP91" s="69"/>
      <c r="AQ91" s="69"/>
    </row>
    <row r="92" spans="41:43" s="14" customFormat="1" ht="15">
      <c r="AO92" s="69"/>
      <c r="AP92" s="69"/>
      <c r="AQ92" s="69"/>
    </row>
    <row r="93" spans="41:43" s="14" customFormat="1" ht="15">
      <c r="AO93" s="69"/>
      <c r="AP93" s="69"/>
      <c r="AQ93" s="69"/>
    </row>
    <row r="94" spans="41:43" s="14" customFormat="1" ht="15">
      <c r="AO94" s="69"/>
      <c r="AP94" s="69"/>
      <c r="AQ94" s="69"/>
    </row>
    <row r="95" spans="41:43" s="14" customFormat="1" ht="15">
      <c r="AO95" s="69"/>
      <c r="AP95" s="69"/>
      <c r="AQ95" s="69"/>
    </row>
    <row r="96" spans="41:43" s="14" customFormat="1" ht="15">
      <c r="AO96" s="69"/>
      <c r="AP96" s="69"/>
      <c r="AQ96" s="69"/>
    </row>
    <row r="97" spans="41:43" s="14" customFormat="1" ht="15">
      <c r="AO97" s="69"/>
      <c r="AP97" s="69"/>
      <c r="AQ97" s="69"/>
    </row>
    <row r="98" spans="41:43" s="14" customFormat="1" ht="15">
      <c r="AO98" s="69"/>
      <c r="AP98" s="69"/>
      <c r="AQ98" s="69"/>
    </row>
    <row r="99" spans="41:43" s="14" customFormat="1" ht="15">
      <c r="AO99" s="69"/>
      <c r="AP99" s="69"/>
      <c r="AQ99" s="69"/>
    </row>
    <row r="100" spans="41:43" s="14" customFormat="1" ht="15">
      <c r="AO100" s="69"/>
      <c r="AP100" s="69"/>
      <c r="AQ100" s="69"/>
    </row>
    <row r="101" spans="41:43" s="14" customFormat="1" ht="15">
      <c r="AO101" s="69"/>
      <c r="AP101" s="69"/>
      <c r="AQ101" s="69"/>
    </row>
    <row r="102" spans="41:43" s="14" customFormat="1" ht="15">
      <c r="AO102" s="69"/>
      <c r="AP102" s="69"/>
      <c r="AQ102" s="69"/>
    </row>
    <row r="103" spans="41:43" s="14" customFormat="1" ht="15">
      <c r="AO103" s="69"/>
      <c r="AP103" s="69"/>
      <c r="AQ103" s="69"/>
    </row>
    <row r="104" spans="41:43" s="14" customFormat="1" ht="15">
      <c r="AO104" s="69"/>
      <c r="AP104" s="69"/>
      <c r="AQ104" s="69"/>
    </row>
    <row r="105" spans="41:43" s="14" customFormat="1" ht="15">
      <c r="AO105" s="69"/>
      <c r="AP105" s="69"/>
      <c r="AQ105" s="69"/>
    </row>
    <row r="106" spans="41:43" s="14" customFormat="1" ht="15">
      <c r="AO106" s="69"/>
      <c r="AP106" s="69"/>
      <c r="AQ106" s="69"/>
    </row>
    <row r="107" spans="41:43" s="14" customFormat="1" ht="15">
      <c r="AO107" s="69"/>
      <c r="AP107" s="69"/>
      <c r="AQ107" s="69"/>
    </row>
    <row r="108" spans="41:43" s="14" customFormat="1" ht="15">
      <c r="AO108" s="69"/>
      <c r="AP108" s="69"/>
      <c r="AQ108" s="69"/>
    </row>
    <row r="109" spans="41:43" s="14" customFormat="1" ht="15">
      <c r="AO109" s="69"/>
      <c r="AP109" s="69"/>
      <c r="AQ109" s="69"/>
    </row>
    <row r="110" spans="41:43" s="14" customFormat="1" ht="15">
      <c r="AO110" s="69"/>
      <c r="AP110" s="69"/>
      <c r="AQ110" s="69"/>
    </row>
    <row r="111" spans="41:43" s="14" customFormat="1" ht="15">
      <c r="AO111" s="69"/>
      <c r="AP111" s="69"/>
      <c r="AQ111" s="69"/>
    </row>
    <row r="112" spans="41:43" s="14" customFormat="1" ht="15">
      <c r="AO112" s="69"/>
      <c r="AP112" s="69"/>
      <c r="AQ112" s="69"/>
    </row>
    <row r="113" spans="41:43" s="14" customFormat="1" ht="15">
      <c r="AO113" s="69"/>
      <c r="AP113" s="69"/>
      <c r="AQ113" s="69"/>
    </row>
    <row r="114" spans="41:43" s="14" customFormat="1" ht="15">
      <c r="AO114" s="69"/>
      <c r="AP114" s="69"/>
      <c r="AQ114" s="69"/>
    </row>
    <row r="115" spans="41:43" s="14" customFormat="1" ht="15">
      <c r="AO115" s="69"/>
      <c r="AP115" s="69"/>
      <c r="AQ115" s="69"/>
    </row>
    <row r="116" spans="41:43" s="14" customFormat="1" ht="15">
      <c r="AO116" s="69"/>
      <c r="AP116" s="69"/>
      <c r="AQ116" s="69"/>
    </row>
    <row r="117" spans="41:43" s="14" customFormat="1" ht="15">
      <c r="AO117" s="69"/>
      <c r="AP117" s="69"/>
      <c r="AQ117" s="69"/>
    </row>
    <row r="118" spans="41:43" s="14" customFormat="1" ht="15">
      <c r="AO118" s="69"/>
      <c r="AP118" s="69"/>
      <c r="AQ118" s="69"/>
    </row>
    <row r="119" spans="41:43" s="14" customFormat="1" ht="15">
      <c r="AO119" s="69"/>
      <c r="AP119" s="69"/>
      <c r="AQ119" s="69"/>
    </row>
    <row r="120" spans="41:43" s="14" customFormat="1" ht="15">
      <c r="AO120" s="69"/>
      <c r="AP120" s="69"/>
      <c r="AQ120" s="69"/>
    </row>
    <row r="121" spans="41:43" s="14" customFormat="1" ht="15">
      <c r="AO121" s="69"/>
      <c r="AP121" s="69"/>
      <c r="AQ121" s="69"/>
    </row>
    <row r="122" spans="41:43" s="14" customFormat="1" ht="15">
      <c r="AO122" s="69"/>
      <c r="AP122" s="69"/>
      <c r="AQ122" s="69"/>
    </row>
    <row r="123" spans="41:43" s="14" customFormat="1" ht="15">
      <c r="AO123" s="69"/>
      <c r="AP123" s="69"/>
      <c r="AQ123" s="69"/>
    </row>
    <row r="124" spans="41:43" s="14" customFormat="1" ht="15">
      <c r="AO124" s="69"/>
      <c r="AP124" s="69"/>
      <c r="AQ124" s="69"/>
    </row>
    <row r="125" spans="41:43" s="14" customFormat="1" ht="15">
      <c r="AO125" s="69"/>
      <c r="AP125" s="69"/>
      <c r="AQ125" s="69"/>
    </row>
    <row r="126" spans="41:43" s="14" customFormat="1" ht="15">
      <c r="AO126" s="69"/>
      <c r="AP126" s="69"/>
      <c r="AQ126" s="69"/>
    </row>
    <row r="127" spans="41:43" s="14" customFormat="1" ht="15">
      <c r="AO127" s="69"/>
      <c r="AP127" s="69"/>
      <c r="AQ127" s="69"/>
    </row>
    <row r="128" spans="41:43" s="14" customFormat="1" ht="15">
      <c r="AO128" s="69"/>
      <c r="AP128" s="69"/>
      <c r="AQ128" s="69"/>
    </row>
    <row r="129" spans="41:43" s="14" customFormat="1" ht="15">
      <c r="AO129" s="69"/>
      <c r="AP129" s="69"/>
      <c r="AQ129" s="69"/>
    </row>
    <row r="130" spans="41:43" s="14" customFormat="1" ht="15">
      <c r="AO130" s="69"/>
      <c r="AP130" s="69"/>
      <c r="AQ130" s="69"/>
    </row>
    <row r="131" spans="41:43" s="14" customFormat="1" ht="15">
      <c r="AO131" s="69"/>
      <c r="AP131" s="69"/>
      <c r="AQ131" s="69"/>
    </row>
    <row r="132" spans="41:43" s="14" customFormat="1" ht="15">
      <c r="AO132" s="69"/>
      <c r="AP132" s="69"/>
      <c r="AQ132" s="69"/>
    </row>
    <row r="133" spans="41:43" s="14" customFormat="1" ht="15">
      <c r="AO133" s="69"/>
      <c r="AP133" s="69"/>
      <c r="AQ133" s="69"/>
    </row>
    <row r="134" spans="41:43" s="14" customFormat="1" ht="15">
      <c r="AO134" s="69"/>
      <c r="AP134" s="69"/>
      <c r="AQ134" s="69"/>
    </row>
    <row r="135" spans="41:43" s="14" customFormat="1" ht="15">
      <c r="AO135" s="69"/>
      <c r="AP135" s="69"/>
      <c r="AQ135" s="69"/>
    </row>
    <row r="136" spans="41:43" s="14" customFormat="1" ht="15">
      <c r="AO136" s="69"/>
      <c r="AP136" s="69"/>
      <c r="AQ136" s="69"/>
    </row>
    <row r="137" spans="41:43" s="14" customFormat="1" ht="15">
      <c r="AO137" s="69"/>
      <c r="AP137" s="69"/>
      <c r="AQ137" s="69"/>
    </row>
    <row r="138" spans="41:43" s="14" customFormat="1" ht="15">
      <c r="AO138" s="69"/>
      <c r="AP138" s="69"/>
      <c r="AQ138" s="69"/>
    </row>
    <row r="139" spans="41:43" s="14" customFormat="1" ht="15">
      <c r="AO139" s="69"/>
      <c r="AP139" s="69"/>
      <c r="AQ139" s="69"/>
    </row>
    <row r="140" spans="41:43" s="14" customFormat="1" ht="15">
      <c r="AO140" s="69"/>
      <c r="AP140" s="69"/>
      <c r="AQ140" s="69"/>
    </row>
    <row r="141" spans="41:43" s="14" customFormat="1" ht="15">
      <c r="AO141" s="69"/>
      <c r="AP141" s="69"/>
      <c r="AQ141" s="69"/>
    </row>
    <row r="142" spans="41:43" s="14" customFormat="1" ht="15">
      <c r="AO142" s="69"/>
      <c r="AP142" s="69"/>
      <c r="AQ142" s="69"/>
    </row>
    <row r="143" spans="41:43" s="14" customFormat="1" ht="15">
      <c r="AO143" s="69"/>
      <c r="AP143" s="69"/>
      <c r="AQ143" s="69"/>
    </row>
    <row r="144" spans="41:43" s="14" customFormat="1" ht="15">
      <c r="AO144" s="69"/>
      <c r="AP144" s="69"/>
      <c r="AQ144" s="69"/>
    </row>
    <row r="145" spans="41:43" s="14" customFormat="1" ht="15">
      <c r="AO145" s="69"/>
      <c r="AP145" s="69"/>
      <c r="AQ145" s="69"/>
    </row>
    <row r="146" spans="41:43" s="14" customFormat="1" ht="15">
      <c r="AO146" s="69"/>
      <c r="AP146" s="69"/>
      <c r="AQ146" s="69"/>
    </row>
    <row r="147" spans="41:43" s="14" customFormat="1" ht="15">
      <c r="AO147" s="69"/>
      <c r="AP147" s="69"/>
      <c r="AQ147" s="69"/>
    </row>
    <row r="148" spans="41:43" s="14" customFormat="1" ht="15">
      <c r="AO148" s="69"/>
      <c r="AP148" s="69"/>
      <c r="AQ148" s="69"/>
    </row>
    <row r="149" spans="41:43" s="14" customFormat="1" ht="15">
      <c r="AO149" s="69"/>
      <c r="AP149" s="69"/>
      <c r="AQ149" s="69"/>
    </row>
    <row r="150" spans="41:43" s="14" customFormat="1" ht="15">
      <c r="AO150" s="69"/>
      <c r="AP150" s="69"/>
      <c r="AQ150" s="69"/>
    </row>
    <row r="151" spans="41:43" s="14" customFormat="1" ht="15">
      <c r="AO151" s="69"/>
      <c r="AP151" s="69"/>
      <c r="AQ151" s="69"/>
    </row>
    <row r="152" spans="41:43" s="14" customFormat="1" ht="15">
      <c r="AO152" s="69"/>
      <c r="AP152" s="69"/>
      <c r="AQ152" s="69"/>
    </row>
    <row r="153" spans="41:43" s="14" customFormat="1" ht="15">
      <c r="AO153" s="69"/>
      <c r="AP153" s="69"/>
      <c r="AQ153" s="69"/>
    </row>
    <row r="154" spans="41:43" s="14" customFormat="1" ht="15">
      <c r="AO154" s="69"/>
      <c r="AP154" s="69"/>
      <c r="AQ154" s="69"/>
    </row>
    <row r="155" spans="41:43" s="14" customFormat="1" ht="15">
      <c r="AO155" s="69"/>
      <c r="AP155" s="69"/>
      <c r="AQ155" s="69"/>
    </row>
    <row r="156" spans="41:43" s="14" customFormat="1" ht="15">
      <c r="AO156" s="69"/>
      <c r="AP156" s="69"/>
      <c r="AQ156" s="69"/>
    </row>
    <row r="157" spans="41:43" s="14" customFormat="1" ht="15">
      <c r="AO157" s="69"/>
      <c r="AP157" s="69"/>
      <c r="AQ157" s="69"/>
    </row>
    <row r="158" spans="41:43" s="14" customFormat="1" ht="15">
      <c r="AO158" s="69"/>
      <c r="AP158" s="69"/>
      <c r="AQ158" s="69"/>
    </row>
    <row r="159" spans="41:43" s="14" customFormat="1" ht="15">
      <c r="AO159" s="69"/>
      <c r="AP159" s="69"/>
      <c r="AQ159" s="69"/>
    </row>
    <row r="160" spans="41:43" s="14" customFormat="1" ht="15">
      <c r="AO160" s="69"/>
      <c r="AP160" s="69"/>
      <c r="AQ160" s="69"/>
    </row>
    <row r="161" spans="41:43" s="14" customFormat="1" ht="15">
      <c r="AO161" s="69"/>
      <c r="AP161" s="69"/>
      <c r="AQ161" s="69"/>
    </row>
    <row r="162" spans="41:43" s="14" customFormat="1" ht="15">
      <c r="AO162" s="69"/>
      <c r="AP162" s="69"/>
      <c r="AQ162" s="69"/>
    </row>
    <row r="163" spans="41:43" s="14" customFormat="1" ht="15">
      <c r="AO163" s="69"/>
      <c r="AP163" s="69"/>
      <c r="AQ163" s="69"/>
    </row>
    <row r="164" spans="41:43" s="14" customFormat="1" ht="15">
      <c r="AO164" s="69"/>
      <c r="AP164" s="69"/>
      <c r="AQ164" s="69"/>
    </row>
    <row r="165" spans="41:43" s="14" customFormat="1" ht="15">
      <c r="AO165" s="69"/>
      <c r="AP165" s="69"/>
      <c r="AQ165" s="69"/>
    </row>
    <row r="166" spans="41:43" s="14" customFormat="1" ht="15">
      <c r="AO166" s="69"/>
      <c r="AP166" s="69"/>
      <c r="AQ166" s="69"/>
    </row>
    <row r="167" spans="41:43" s="14" customFormat="1" ht="15">
      <c r="AO167" s="69"/>
      <c r="AP167" s="69"/>
      <c r="AQ167" s="69"/>
    </row>
    <row r="168" spans="41:43" s="14" customFormat="1" ht="15">
      <c r="AO168" s="69"/>
      <c r="AP168" s="69"/>
      <c r="AQ168" s="69"/>
    </row>
    <row r="169" spans="41:43" s="14" customFormat="1" ht="15">
      <c r="AO169" s="69"/>
      <c r="AP169" s="69"/>
      <c r="AQ169" s="69"/>
    </row>
    <row r="170" spans="41:43" s="14" customFormat="1" ht="15">
      <c r="AO170" s="69"/>
      <c r="AP170" s="69"/>
      <c r="AQ170" s="69"/>
    </row>
    <row r="171" spans="41:43" s="14" customFormat="1" ht="15">
      <c r="AO171" s="69"/>
      <c r="AP171" s="69"/>
      <c r="AQ171" s="69"/>
    </row>
    <row r="172" spans="41:43" s="14" customFormat="1" ht="15">
      <c r="AO172" s="69"/>
      <c r="AP172" s="69"/>
      <c r="AQ172" s="69"/>
    </row>
    <row r="173" spans="41:43" s="14" customFormat="1" ht="15">
      <c r="AO173" s="69"/>
      <c r="AP173" s="69"/>
      <c r="AQ173" s="69"/>
    </row>
    <row r="174" spans="41:43" s="14" customFormat="1" ht="15">
      <c r="AO174" s="69"/>
      <c r="AP174" s="69"/>
      <c r="AQ174" s="69"/>
    </row>
    <row r="175" spans="41:43" s="14" customFormat="1" ht="15">
      <c r="AO175" s="69"/>
      <c r="AP175" s="69"/>
      <c r="AQ175" s="69"/>
    </row>
    <row r="176" spans="41:43" s="14" customFormat="1" ht="15">
      <c r="AO176" s="69"/>
      <c r="AP176" s="69"/>
      <c r="AQ176" s="69"/>
    </row>
    <row r="177" spans="41:43" s="14" customFormat="1" ht="15">
      <c r="AO177" s="69"/>
      <c r="AP177" s="69"/>
      <c r="AQ177" s="69"/>
    </row>
    <row r="178" spans="41:43" s="14" customFormat="1" ht="15">
      <c r="AO178" s="69"/>
      <c r="AP178" s="69"/>
      <c r="AQ178" s="69"/>
    </row>
    <row r="179" spans="41:43" s="14" customFormat="1" ht="15">
      <c r="AO179" s="69"/>
      <c r="AP179" s="69"/>
      <c r="AQ179" s="69"/>
    </row>
    <row r="180" spans="41:43" s="14" customFormat="1" ht="15">
      <c r="AO180" s="69"/>
      <c r="AP180" s="69"/>
      <c r="AQ180" s="69"/>
    </row>
    <row r="181" spans="41:43" s="14" customFormat="1" ht="15">
      <c r="AO181" s="69"/>
      <c r="AP181" s="69"/>
      <c r="AQ181" s="69"/>
    </row>
    <row r="182" spans="41:43" s="14" customFormat="1" ht="15">
      <c r="AO182" s="69"/>
      <c r="AP182" s="69"/>
      <c r="AQ182" s="69"/>
    </row>
    <row r="183" spans="41:43" s="14" customFormat="1" ht="15">
      <c r="AO183" s="69"/>
      <c r="AP183" s="69"/>
      <c r="AQ183" s="69"/>
    </row>
    <row r="184" spans="41:43" s="14" customFormat="1" ht="15">
      <c r="AO184" s="69"/>
      <c r="AP184" s="69"/>
      <c r="AQ184" s="69"/>
    </row>
    <row r="185" spans="41:43" s="14" customFormat="1" ht="15">
      <c r="AO185" s="69"/>
      <c r="AP185" s="69"/>
      <c r="AQ185" s="69"/>
    </row>
    <row r="186" spans="41:43" s="14" customFormat="1" ht="15">
      <c r="AO186" s="69"/>
      <c r="AP186" s="69"/>
      <c r="AQ186" s="69"/>
    </row>
    <row r="187" spans="41:43" s="14" customFormat="1" ht="15">
      <c r="AO187" s="69"/>
      <c r="AP187" s="69"/>
      <c r="AQ187" s="69"/>
    </row>
    <row r="188" spans="41:43" s="14" customFormat="1" ht="15">
      <c r="AO188" s="69"/>
      <c r="AP188" s="69"/>
      <c r="AQ188" s="69"/>
    </row>
    <row r="189" spans="41:43" s="14" customFormat="1" ht="15">
      <c r="AO189" s="69"/>
      <c r="AP189" s="69"/>
      <c r="AQ189" s="69"/>
    </row>
    <row r="190" spans="41:43" s="14" customFormat="1" ht="15">
      <c r="AO190" s="69"/>
      <c r="AP190" s="69"/>
      <c r="AQ190" s="69"/>
    </row>
    <row r="191" spans="41:43" s="14" customFormat="1" ht="15">
      <c r="AO191" s="69"/>
      <c r="AP191" s="69"/>
      <c r="AQ191" s="69"/>
    </row>
    <row r="192" spans="41:43" s="14" customFormat="1" ht="15">
      <c r="AO192" s="69"/>
      <c r="AP192" s="69"/>
      <c r="AQ192" s="69"/>
    </row>
    <row r="193" spans="41:43" s="14" customFormat="1" ht="15">
      <c r="AO193" s="69"/>
      <c r="AP193" s="69"/>
      <c r="AQ193" s="69"/>
    </row>
    <row r="194" spans="41:43" s="14" customFormat="1" ht="15">
      <c r="AO194" s="69"/>
      <c r="AP194" s="69"/>
      <c r="AQ194" s="69"/>
    </row>
    <row r="195" spans="41:43" s="14" customFormat="1" ht="15">
      <c r="AO195" s="69"/>
      <c r="AP195" s="69"/>
      <c r="AQ195" s="69"/>
    </row>
    <row r="196" spans="41:43" s="14" customFormat="1" ht="15">
      <c r="AO196" s="69"/>
      <c r="AP196" s="69"/>
      <c r="AQ196" s="69"/>
    </row>
    <row r="197" spans="41:43" s="14" customFormat="1" ht="15">
      <c r="AO197" s="69"/>
      <c r="AP197" s="69"/>
      <c r="AQ197" s="69"/>
    </row>
    <row r="198" spans="41:43" s="14" customFormat="1" ht="15">
      <c r="AO198" s="69"/>
      <c r="AP198" s="69"/>
      <c r="AQ198" s="69"/>
    </row>
    <row r="199" spans="41:43" s="14" customFormat="1" ht="15">
      <c r="AO199" s="69"/>
      <c r="AP199" s="69"/>
      <c r="AQ199" s="69"/>
    </row>
    <row r="200" spans="41:43" s="14" customFormat="1" ht="15">
      <c r="AO200" s="69"/>
      <c r="AP200" s="69"/>
      <c r="AQ200" s="69"/>
    </row>
    <row r="201" spans="41:43" s="14" customFormat="1" ht="15">
      <c r="AO201" s="69"/>
      <c r="AP201" s="69"/>
      <c r="AQ201" s="69"/>
    </row>
    <row r="202" spans="41:43" s="14" customFormat="1" ht="15">
      <c r="AO202" s="69"/>
      <c r="AP202" s="69"/>
      <c r="AQ202" s="69"/>
    </row>
    <row r="203" spans="41:43" s="14" customFormat="1" ht="15">
      <c r="AO203" s="69"/>
      <c r="AP203" s="69"/>
      <c r="AQ203" s="69"/>
    </row>
    <row r="204" spans="41:43" s="14" customFormat="1" ht="15">
      <c r="AO204" s="69"/>
      <c r="AP204" s="69"/>
      <c r="AQ204" s="69"/>
    </row>
    <row r="205" spans="41:43" s="14" customFormat="1" ht="15">
      <c r="AO205" s="69"/>
      <c r="AP205" s="69"/>
      <c r="AQ205" s="69"/>
    </row>
    <row r="206" spans="41:43" s="14" customFormat="1" ht="15">
      <c r="AO206" s="69"/>
      <c r="AP206" s="69"/>
      <c r="AQ206" s="69"/>
    </row>
    <row r="207" spans="41:43" s="14" customFormat="1" ht="15">
      <c r="AO207" s="69"/>
      <c r="AP207" s="69"/>
      <c r="AQ207" s="69"/>
    </row>
    <row r="208" spans="41:43" s="14" customFormat="1" ht="15">
      <c r="AO208" s="69"/>
      <c r="AP208" s="69"/>
      <c r="AQ208" s="69"/>
    </row>
    <row r="209" spans="41:43" s="14" customFormat="1" ht="15">
      <c r="AO209" s="69"/>
      <c r="AP209" s="69"/>
      <c r="AQ209" s="69"/>
    </row>
    <row r="210" spans="41:43" s="14" customFormat="1" ht="15">
      <c r="AO210" s="69"/>
      <c r="AP210" s="69"/>
      <c r="AQ210" s="69"/>
    </row>
    <row r="211" spans="41:43" s="14" customFormat="1" ht="15">
      <c r="AO211" s="69"/>
      <c r="AP211" s="69"/>
      <c r="AQ211" s="69"/>
    </row>
    <row r="212" spans="41:43" s="14" customFormat="1" ht="15">
      <c r="AO212" s="69"/>
      <c r="AP212" s="69"/>
      <c r="AQ212" s="69"/>
    </row>
    <row r="213" spans="41:43" s="14" customFormat="1" ht="15">
      <c r="AO213" s="69"/>
      <c r="AP213" s="69"/>
      <c r="AQ213" s="69"/>
    </row>
    <row r="214" spans="41:43" s="14" customFormat="1" ht="15">
      <c r="AO214" s="69"/>
      <c r="AP214" s="69"/>
      <c r="AQ214" s="69"/>
    </row>
    <row r="215" spans="41:43" s="14" customFormat="1" ht="15">
      <c r="AO215" s="69"/>
      <c r="AP215" s="69"/>
      <c r="AQ215" s="69"/>
    </row>
    <row r="216" spans="41:43" s="14" customFormat="1" ht="15">
      <c r="AO216" s="69"/>
      <c r="AP216" s="69"/>
      <c r="AQ216" s="69"/>
    </row>
    <row r="217" spans="41:43" s="14" customFormat="1" ht="15">
      <c r="AO217" s="69"/>
      <c r="AP217" s="69"/>
      <c r="AQ217" s="69"/>
    </row>
    <row r="218" spans="41:43" s="14" customFormat="1" ht="15">
      <c r="AO218" s="69"/>
      <c r="AP218" s="69"/>
      <c r="AQ218" s="69"/>
    </row>
    <row r="219" spans="41:43" s="14" customFormat="1" ht="15">
      <c r="AO219" s="69"/>
      <c r="AP219" s="69"/>
      <c r="AQ219" s="69"/>
    </row>
    <row r="220" spans="41:43" s="14" customFormat="1" ht="15">
      <c r="AO220" s="69"/>
      <c r="AP220" s="69"/>
      <c r="AQ220" s="69"/>
    </row>
    <row r="221" spans="41:43" s="14" customFormat="1" ht="15">
      <c r="AO221" s="69"/>
      <c r="AP221" s="69"/>
      <c r="AQ221" s="69"/>
    </row>
    <row r="222" spans="41:43" s="14" customFormat="1" ht="15">
      <c r="AO222" s="69"/>
      <c r="AP222" s="69"/>
      <c r="AQ222" s="69"/>
    </row>
    <row r="223" spans="41:43" s="14" customFormat="1" ht="15">
      <c r="AO223" s="69"/>
      <c r="AP223" s="69"/>
      <c r="AQ223" s="69"/>
    </row>
    <row r="224" spans="41:43" s="14" customFormat="1" ht="15">
      <c r="AO224" s="69"/>
      <c r="AP224" s="69"/>
      <c r="AQ224" s="69"/>
    </row>
    <row r="225" spans="1:43" s="14" customFormat="1" ht="15">
      <c r="AO225" s="69"/>
      <c r="AP225" s="69"/>
      <c r="AQ225" s="69"/>
    </row>
    <row r="226" spans="1:43" s="14" customFormat="1" ht="15">
      <c r="AO226" s="69"/>
      <c r="AP226" s="69"/>
      <c r="AQ226" s="69"/>
    </row>
    <row r="227" spans="1:43" s="14" customFormat="1" ht="15">
      <c r="AO227" s="69"/>
      <c r="AP227" s="69"/>
      <c r="AQ227" s="69"/>
    </row>
    <row r="228" spans="1:43" s="14" customFormat="1" ht="15">
      <c r="AO228" s="69"/>
      <c r="AP228" s="69"/>
      <c r="AQ228" s="69"/>
    </row>
    <row r="229" spans="1:43" s="14" customFormat="1" ht="15">
      <c r="AO229" s="69"/>
      <c r="AP229" s="69"/>
      <c r="AQ229" s="69"/>
    </row>
    <row r="230" spans="1:43" s="14" customFormat="1" ht="15">
      <c r="AO230" s="69"/>
      <c r="AP230" s="69"/>
      <c r="AQ230" s="69"/>
    </row>
    <row r="231" spans="1:43" s="14" customFormat="1" ht="15">
      <c r="AO231" s="69"/>
      <c r="AP231" s="69"/>
      <c r="AQ231" s="69"/>
    </row>
    <row r="232" spans="1:43" s="14" customFormat="1" ht="15">
      <c r="AO232" s="69"/>
      <c r="AP232" s="69"/>
      <c r="AQ232" s="69"/>
    </row>
    <row r="233" spans="1:43" s="14" customFormat="1" ht="15">
      <c r="AO233" s="69"/>
      <c r="AP233" s="69"/>
      <c r="AQ233" s="69"/>
    </row>
    <row r="234" spans="1:43" s="14" customFormat="1" ht="15">
      <c r="AO234" s="69"/>
      <c r="AP234" s="69"/>
      <c r="AQ234" s="69"/>
    </row>
    <row r="235" spans="1:43" s="14" customFormat="1" ht="15">
      <c r="AO235" s="69"/>
      <c r="AP235" s="69"/>
      <c r="AQ235" s="69"/>
    </row>
    <row r="236" spans="1:43" s="14" customFormat="1" ht="15">
      <c r="AO236" s="69"/>
      <c r="AP236" s="69"/>
      <c r="AQ236" s="69"/>
    </row>
    <row r="237" spans="1:43" s="14" customFormat="1" ht="15">
      <c r="AO237" s="69"/>
      <c r="AP237" s="69"/>
      <c r="AQ237" s="69"/>
    </row>
    <row r="238" spans="1:43" s="14" customFormat="1" ht="15">
      <c r="AO238" s="69"/>
      <c r="AP238" s="69"/>
      <c r="AQ238" s="69"/>
    </row>
    <row r="239" spans="1:43" ht="1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</row>
    <row r="240" spans="1:43" ht="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</row>
    <row r="241" spans="1:15" ht="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</row>
    <row r="242" spans="1:15" ht="1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</row>
    <row r="243" spans="1:15" ht="1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</row>
    <row r="244" spans="1:15" ht="1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</row>
    <row r="245" spans="1:15" ht="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</row>
    <row r="246" spans="1:15" ht="1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</row>
    <row r="247" spans="1:15" ht="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1:15" ht="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</row>
    <row r="249" spans="1:15" ht="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</row>
    <row r="250" spans="1:15" ht="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1:15" ht="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</row>
    <row r="252" spans="1:15" ht="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</row>
    <row r="253" spans="1:15" ht="1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</row>
  </sheetData>
  <sheetProtection formatCells="0" formatColumns="0" formatRows="0"/>
  <mergeCells count="3">
    <mergeCell ref="A3:AO3"/>
    <mergeCell ref="A6:AN6"/>
    <mergeCell ref="A7:AN7"/>
  </mergeCells>
  <pageMargins left="0.25" right="0.25" top="0.75" bottom="0.75" header="0.5" footer="0.5"/>
  <pageSetup scale="60" orientation="landscape" r:id="rId1"/>
  <headerFooter alignWithMargins="0">
    <oddHeader>&amp;R&amp;"Arial,Regular"CASE NO. 2017-00349
ATTACHMENT 1
TO STAFF DR NO. 2-16</oddHeader>
  </headerFooter>
  <colBreaks count="2" manualBreakCount="2">
    <brk id="16" max="25" man="1"/>
    <brk id="3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I2"/>
  <sheetViews>
    <sheetView workbookViewId="0"/>
  </sheetViews>
  <sheetFormatPr defaultRowHeight="12.75"/>
  <sheetData>
    <row r="1" spans="1:191" ht="15.75" thickBot="1">
      <c r="A1" s="20"/>
      <c r="B1" s="51"/>
      <c r="C1" s="20"/>
      <c r="D1" s="42"/>
      <c r="E1" s="20"/>
      <c r="F1" s="53"/>
      <c r="G1" s="20"/>
      <c r="H1" s="26"/>
      <c r="I1" s="58"/>
      <c r="J1" s="28"/>
      <c r="K1" s="55"/>
      <c r="L1" s="24"/>
      <c r="M1" s="20"/>
      <c r="N1" s="52"/>
      <c r="O1" s="45"/>
      <c r="P1" s="20"/>
      <c r="Q1" s="20"/>
      <c r="R1" s="31"/>
      <c r="S1" s="25"/>
      <c r="T1" s="20"/>
      <c r="U1" s="42"/>
      <c r="V1" s="20"/>
      <c r="W1" s="48"/>
      <c r="X1" s="53"/>
      <c r="Y1" s="19"/>
      <c r="Z1" s="26"/>
      <c r="AA1" s="27"/>
      <c r="AB1" s="48"/>
      <c r="AC1" s="26"/>
      <c r="AD1" s="19"/>
      <c r="AE1" s="49"/>
      <c r="AF1" s="34"/>
      <c r="AG1" s="26"/>
      <c r="AH1" s="19"/>
      <c r="AI1" s="20"/>
      <c r="AJ1" s="26"/>
      <c r="AK1" s="50"/>
      <c r="AL1" s="19"/>
      <c r="AM1" s="50"/>
      <c r="AN1" s="34"/>
      <c r="AO1" s="20"/>
      <c r="AP1" s="48"/>
      <c r="AQ1" s="20"/>
      <c r="AR1" s="20"/>
      <c r="AS1" s="48"/>
      <c r="AT1" s="20"/>
      <c r="AU1" s="20"/>
      <c r="AV1" s="45"/>
      <c r="AW1" s="54"/>
      <c r="AX1" s="48"/>
      <c r="AY1" s="20"/>
      <c r="AZ1" s="53"/>
      <c r="BA1" s="20"/>
      <c r="BB1" s="42"/>
      <c r="BC1" s="20"/>
      <c r="BD1" s="58"/>
      <c r="BE1" s="53"/>
      <c r="BF1" s="19"/>
      <c r="BG1" s="26"/>
      <c r="BH1" s="30"/>
      <c r="BI1" s="19"/>
      <c r="BJ1" s="40"/>
      <c r="BK1" s="20"/>
      <c r="BL1" s="41"/>
      <c r="BM1" s="34"/>
      <c r="BN1" s="26"/>
      <c r="BO1" s="34"/>
      <c r="BP1" s="45"/>
      <c r="BQ1" s="48"/>
      <c r="BR1" s="34"/>
      <c r="BS1" s="20"/>
      <c r="BT1" s="20"/>
      <c r="BU1" s="34"/>
      <c r="BV1" s="22"/>
      <c r="BW1" s="56"/>
      <c r="BX1" s="19"/>
      <c r="BY1" s="20"/>
      <c r="BZ1" s="43"/>
      <c r="CA1" s="44"/>
      <c r="CB1" s="48"/>
      <c r="CC1" s="36"/>
      <c r="CD1" s="20"/>
      <c r="CE1" s="20"/>
      <c r="CF1" s="49"/>
      <c r="CG1" s="48"/>
      <c r="CH1" s="45"/>
      <c r="CI1" s="41"/>
      <c r="CJ1" s="20"/>
      <c r="CK1" s="48"/>
      <c r="CL1" s="53"/>
      <c r="CM1" s="20"/>
      <c r="CN1" s="20"/>
      <c r="CO1" s="60"/>
      <c r="CP1" s="19"/>
      <c r="CQ1" s="19"/>
      <c r="CR1" s="48"/>
      <c r="CS1" s="19"/>
      <c r="CT1" s="26"/>
      <c r="CU1" s="31"/>
      <c r="CV1" s="22"/>
      <c r="CW1" s="48"/>
      <c r="CX1" s="50"/>
      <c r="CY1" s="33"/>
      <c r="CZ1" s="26"/>
      <c r="DA1" s="19"/>
      <c r="DB1" s="26"/>
      <c r="DC1" s="26"/>
      <c r="DD1" s="49"/>
      <c r="DE1" s="48"/>
      <c r="DF1" s="19"/>
      <c r="DG1" s="26"/>
      <c r="DH1" s="19"/>
      <c r="DI1" s="48"/>
      <c r="DJ1" s="48"/>
      <c r="DK1" s="20"/>
      <c r="DL1" s="51"/>
      <c r="DM1" s="59"/>
      <c r="DN1" s="40"/>
      <c r="DO1" s="53"/>
      <c r="DP1" s="20"/>
      <c r="DQ1" s="27"/>
      <c r="DR1" s="59"/>
      <c r="DS1" s="20"/>
      <c r="DT1" s="34"/>
      <c r="DU1" s="20"/>
      <c r="DV1" s="26"/>
      <c r="DW1" s="26"/>
      <c r="DX1" s="26"/>
      <c r="DY1" s="52"/>
      <c r="DZ1" s="28"/>
      <c r="EA1" s="19"/>
      <c r="EB1" s="19"/>
      <c r="EC1" s="26"/>
      <c r="ED1" s="19"/>
      <c r="EE1" s="20"/>
      <c r="EF1" s="48"/>
      <c r="EG1" s="57"/>
      <c r="EH1" s="44"/>
      <c r="EI1" s="30"/>
      <c r="EJ1" s="20"/>
      <c r="EK1" s="20"/>
      <c r="EL1" s="50"/>
      <c r="EM1" s="20"/>
      <c r="EN1" s="48"/>
      <c r="EO1" s="26"/>
      <c r="EP1" s="20"/>
      <c r="EQ1" s="20"/>
      <c r="ER1" s="29"/>
      <c r="ES1" s="20"/>
      <c r="ET1" s="53"/>
      <c r="EU1" s="48"/>
      <c r="EV1" s="48"/>
      <c r="EW1" s="19"/>
      <c r="EX1" s="48"/>
      <c r="EY1" s="19"/>
      <c r="EZ1" s="30"/>
      <c r="FA1" s="19"/>
      <c r="FB1" s="26"/>
      <c r="FC1" s="20"/>
      <c r="FD1" s="30"/>
      <c r="FE1" s="48"/>
      <c r="FF1" s="20"/>
      <c r="FG1" s="48"/>
      <c r="FH1" s="20"/>
      <c r="FI1" s="20"/>
      <c r="FJ1" s="50"/>
      <c r="FK1" s="20"/>
      <c r="FL1" s="42"/>
      <c r="FM1" s="42"/>
      <c r="FN1" s="43"/>
      <c r="FO1" s="53"/>
      <c r="FP1" s="29"/>
      <c r="FQ1" s="48"/>
      <c r="FR1" s="19"/>
      <c r="FS1" s="26"/>
      <c r="FT1" s="48"/>
      <c r="FU1" s="34"/>
      <c r="FV1" s="48"/>
      <c r="FW1" s="34"/>
      <c r="FX1" s="26"/>
      <c r="FY1" s="20"/>
      <c r="FZ1" s="20"/>
      <c r="GA1" s="48"/>
      <c r="GB1" s="45"/>
      <c r="GC1" s="24"/>
      <c r="GD1" s="50"/>
      <c r="GE1" s="58"/>
      <c r="GF1" s="50"/>
      <c r="GG1" s="50"/>
      <c r="GH1" s="57"/>
      <c r="GI1" s="58"/>
    </row>
    <row r="2" spans="1:191" ht="13.5" thickTop="1"/>
  </sheetData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"/>
  <sheetViews>
    <sheetView workbookViewId="0"/>
  </sheetViews>
  <sheetFormatPr defaultRowHeight="12.75"/>
  <sheetData>
    <row r="1" spans="1:63" ht="15">
      <c r="A1" s="58"/>
      <c r="B1" s="28"/>
      <c r="C1" s="24"/>
      <c r="D1" s="25"/>
      <c r="E1" s="50"/>
      <c r="F1" s="50"/>
      <c r="G1" s="58"/>
      <c r="H1" s="58"/>
      <c r="I1" s="22"/>
      <c r="J1" s="60"/>
      <c r="K1" s="34"/>
      <c r="L1" s="57"/>
      <c r="M1" s="22"/>
      <c r="N1" s="50"/>
      <c r="O1" s="28"/>
      <c r="P1" s="34"/>
      <c r="Q1" s="57"/>
      <c r="R1" s="50"/>
      <c r="S1" s="50"/>
      <c r="T1" s="34"/>
      <c r="U1" s="24"/>
      <c r="V1" s="50"/>
      <c r="W1" s="58"/>
      <c r="X1" s="50"/>
      <c r="Y1" s="50"/>
      <c r="Z1" s="57"/>
      <c r="AA1" s="58"/>
      <c r="AB1" s="19"/>
      <c r="AC1" s="26"/>
      <c r="AD1" s="20"/>
      <c r="AE1" s="59"/>
      <c r="AF1" s="19"/>
      <c r="AG1" s="26"/>
      <c r="AH1" s="20"/>
      <c r="AI1" s="48"/>
      <c r="AJ1" s="48"/>
      <c r="AK1" s="48"/>
      <c r="AL1" s="48"/>
      <c r="AM1" s="48"/>
      <c r="AN1" s="61"/>
      <c r="AO1" s="26"/>
      <c r="AP1" s="48"/>
      <c r="AQ1" s="59"/>
      <c r="AR1" s="61"/>
      <c r="AS1" s="26"/>
      <c r="AT1" s="48"/>
      <c r="AU1" s="48"/>
      <c r="AV1" s="48"/>
      <c r="AW1" s="48"/>
      <c r="AX1" s="48"/>
      <c r="AY1" s="48"/>
      <c r="AZ1" s="61"/>
      <c r="BA1" s="26"/>
      <c r="BB1" s="48"/>
      <c r="BC1" s="53"/>
      <c r="BD1" s="61"/>
      <c r="BE1" s="26"/>
      <c r="BF1" s="48"/>
      <c r="BG1" s="20"/>
      <c r="BH1" s="48"/>
      <c r="BI1" s="48"/>
      <c r="BJ1" s="48"/>
      <c r="BK1" s="48"/>
    </row>
  </sheetData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FY 2015</vt:lpstr>
      <vt:lpstr>FY 2016</vt:lpstr>
      <vt:lpstr>FY 2017</vt:lpstr>
      <vt:lpstr>6225C2F8314A4C43BA387B51D45840A</vt:lpstr>
      <vt:lpstr>3FB43041CF5543368D4FAE54598DE08</vt:lpstr>
      <vt:lpstr>'FY 2015'!Print_Area</vt:lpstr>
      <vt:lpstr>'FY 2016'!Print_Area</vt:lpstr>
      <vt:lpstr>'FY 2017'!Print_Area</vt:lpstr>
      <vt:lpstr>'FY 2015'!Print_Titles</vt:lpstr>
      <vt:lpstr>'FY 2016'!Print_Titles</vt:lpstr>
      <vt:lpstr>'FY 2017'!Print_Titles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kquach</dc:creator>
  <cp:lastModifiedBy>Eric  Wilen</cp:lastModifiedBy>
  <cp:lastPrinted>2017-11-28T18:43:58Z</cp:lastPrinted>
  <dcterms:created xsi:type="dcterms:W3CDTF">2008-10-06T14:06:48Z</dcterms:created>
  <dcterms:modified xsi:type="dcterms:W3CDTF">2017-11-28T18:44:01Z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