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0490" windowHeight="6855"/>
  </bookViews>
  <sheets>
    <sheet name="Div 002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'Div 002'!$A$1:$AY$405</definedName>
    <definedName name="_xlnm.Print_Titles" localSheetId="0">'Div 002'!$B:$C,'Div 002'!$5:$6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4" i="1" l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D404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D403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D402" i="1"/>
  <c r="E400" i="1" l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D400" i="1"/>
  <c r="AY395" i="1" l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J397" i="1" l="1"/>
  <c r="R397" i="1"/>
  <c r="Z397" i="1"/>
  <c r="AH397" i="1"/>
  <c r="AT397" i="1"/>
  <c r="K397" i="1"/>
  <c r="W397" i="1"/>
  <c r="AI397" i="1"/>
  <c r="AY397" i="1"/>
  <c r="D397" i="1"/>
  <c r="H397" i="1"/>
  <c r="L397" i="1"/>
  <c r="P397" i="1"/>
  <c r="T397" i="1"/>
  <c r="X397" i="1"/>
  <c r="AB397" i="1"/>
  <c r="AF397" i="1"/>
  <c r="AJ397" i="1"/>
  <c r="AN397" i="1"/>
  <c r="AR397" i="1"/>
  <c r="AV397" i="1"/>
  <c r="F397" i="1"/>
  <c r="N397" i="1"/>
  <c r="V397" i="1"/>
  <c r="AD397" i="1"/>
  <c r="AL397" i="1"/>
  <c r="AP397" i="1"/>
  <c r="AX397" i="1"/>
  <c r="G397" i="1"/>
  <c r="O397" i="1"/>
  <c r="S397" i="1"/>
  <c r="AA397" i="1"/>
  <c r="AE397" i="1"/>
  <c r="AM397" i="1"/>
  <c r="AQ397" i="1"/>
  <c r="AU397" i="1"/>
  <c r="E397" i="1"/>
  <c r="I397" i="1"/>
  <c r="M397" i="1"/>
  <c r="Q397" i="1"/>
  <c r="U397" i="1"/>
  <c r="Y397" i="1"/>
  <c r="AC397" i="1"/>
  <c r="AG397" i="1"/>
  <c r="AK397" i="1"/>
  <c r="AO397" i="1"/>
  <c r="AS397" i="1"/>
  <c r="AW397" i="1"/>
</calcChain>
</file>

<file path=xl/sharedStrings.xml><?xml version="1.0" encoding="utf-8"?>
<sst xmlns="http://schemas.openxmlformats.org/spreadsheetml/2006/main" count="1232" uniqueCount="784">
  <si>
    <t>Acct-sub</t>
  </si>
  <si>
    <t>FERC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</si>
  <si>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</si>
  <si>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</si>
  <si>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</si>
  <si>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</si>
  <si>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</si>
  <si>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</si>
  <si>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</si>
  <si>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</si>
  <si>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</si>
  <si>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</si>
  <si>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</si>
  <si>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</si>
  <si>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Customer accounts-Operation su - Non-project Labor 9010-01000</t>
  </si>
  <si>
    <t>9010-01000</t>
  </si>
  <si>
    <t>9010</t>
  </si>
  <si>
    <t>Customer accounts-Meter readin - Non-project Labor 9020-01000</t>
  </si>
  <si>
    <t>9020-01000</t>
  </si>
  <si>
    <t>9020</t>
  </si>
  <si>
    <t>Customer accounts-Customer rec - Non-project Labor 9030-01000</t>
  </si>
  <si>
    <t>9030-01000</t>
  </si>
  <si>
    <t>9030</t>
  </si>
  <si>
    <t>Sales-Advertising expenses - Non-project Labor 9130-01000</t>
  </si>
  <si>
    <t>9130-01000</t>
  </si>
  <si>
    <t>9130</t>
  </si>
  <si>
    <t>A&amp;G-Administrative &amp; general s - Non-project Labor 9200-01000</t>
  </si>
  <si>
    <t>9200-01000</t>
  </si>
  <si>
    <t>9200</t>
  </si>
  <si>
    <t>Distribution-Operation supervi - Non-project Labor 8700-01000</t>
  </si>
  <si>
    <t>8700-01000</t>
  </si>
  <si>
    <t>8700</t>
  </si>
  <si>
    <t>Meter and house regulator expe - Non-project Labor 8780-01000</t>
  </si>
  <si>
    <t>8780-01000</t>
  </si>
  <si>
    <t>8780</t>
  </si>
  <si>
    <t>Distribution-Operation supervi - Capital Labor 8700-01001</t>
  </si>
  <si>
    <t>8700-01001</t>
  </si>
  <si>
    <t>A&amp;G-Administrative &amp; general s - Capital Labor 9200-01001</t>
  </si>
  <si>
    <t>9200-01001</t>
  </si>
  <si>
    <t>Mains expenses - Capital Labor Contra 8560-01002</t>
  </si>
  <si>
    <t>8560-01002</t>
  </si>
  <si>
    <t>8560</t>
  </si>
  <si>
    <t>Distribution-Operation supervi - Capital Labor Contra 8700-01002</t>
  </si>
  <si>
    <t>8700-01002</t>
  </si>
  <si>
    <t>A&amp;G-Administrative &amp; general s - Capital Labor Contra 9200-01002</t>
  </si>
  <si>
    <t>9200-01002</t>
  </si>
  <si>
    <t>Mains and Services Expenses - O&amp;M Project Labor and Contra 8740-01006</t>
  </si>
  <si>
    <t>8740-01006</t>
  </si>
  <si>
    <t>8740</t>
  </si>
  <si>
    <t>A&amp;G-Administrative &amp; general s - O&amp;M Project Labor and Contra 9200-01006</t>
  </si>
  <si>
    <t>9200-01006</t>
  </si>
  <si>
    <t>Mains expenses - O&amp;M Project Labor and Contra 8560-01006</t>
  </si>
  <si>
    <t>8560-01006</t>
  </si>
  <si>
    <t>Distribution-Operation supervi - O&amp;M Project Labor and Contra 8700-01006</t>
  </si>
  <si>
    <t>8700-01006</t>
  </si>
  <si>
    <t>Mains expenses - Expense Labor Accrual 8560-01008</t>
  </si>
  <si>
    <t>8560-01008</t>
  </si>
  <si>
    <t>Distribution-Operation supervi - Expense Labor Accrual 8700-01008</t>
  </si>
  <si>
    <t>8700-01008</t>
  </si>
  <si>
    <t>Mains and Services Expenses - Expense Labor Accrual 8740-01008</t>
  </si>
  <si>
    <t>8740-01008</t>
  </si>
  <si>
    <t>Meter and house regulator expe - Expense Labor Accrual 8780-01008</t>
  </si>
  <si>
    <t>8780-01008</t>
  </si>
  <si>
    <t>Customer accounts-Operation su - Expense Labor Accrual 9010-01008</t>
  </si>
  <si>
    <t>9010-01008</t>
  </si>
  <si>
    <t>Customer accounts-Meter readin - Expense Labor Accrual 9020-01008</t>
  </si>
  <si>
    <t>9020-01008</t>
  </si>
  <si>
    <t>Customer accounts-Customer rec - Expense Labor Accrual 9030-01008</t>
  </si>
  <si>
    <t>9030-01008</t>
  </si>
  <si>
    <t>Sales-Advertising expenses - Expense Labor Accrual 9130-01008</t>
  </si>
  <si>
    <t>9130-01008</t>
  </si>
  <si>
    <t>A&amp;G-Administrative &amp; general s - Expense Labor Accrual 9200-01008</t>
  </si>
  <si>
    <t>9200-01008</t>
  </si>
  <si>
    <t>A&amp;G-Administrative &amp; general s - PTO Accrual 9200-01010</t>
  </si>
  <si>
    <t>9200-01010</t>
  </si>
  <si>
    <t>A&amp;G-Administrative &amp; general s - Capital Labor Transfer In 9200-01011</t>
  </si>
  <si>
    <t>9200-01011</t>
  </si>
  <si>
    <t>Distribution-Operation supervi - Capital Labor Transfer In 8700-01011</t>
  </si>
  <si>
    <t>8700-01011</t>
  </si>
  <si>
    <t>Mains expenses - Capital Labor Transfer In 8560-01011</t>
  </si>
  <si>
    <t>8560-01011</t>
  </si>
  <si>
    <t>Distribution-Operation supervi - Capital Labor Transfer Out 8700-01012</t>
  </si>
  <si>
    <t>8700-01012</t>
  </si>
  <si>
    <t>A&amp;G-Administrative &amp; general s - Capital Labor Transfer Out 9200-01012</t>
  </si>
  <si>
    <t>9200-01012</t>
  </si>
  <si>
    <t>A&amp;G-Office supplies &amp; expense - Expense Labor Transfer In 9210-01013</t>
  </si>
  <si>
    <t>9210-01013</t>
  </si>
  <si>
    <t>9210</t>
  </si>
  <si>
    <t>A&amp;G-Administrative &amp; general s - Expense Labor Transfer In 9200-01013</t>
  </si>
  <si>
    <t>9200-01013</t>
  </si>
  <si>
    <t>Distribution-Operation supervi - Expense Labor Transfer Out 8700-01014</t>
  </si>
  <si>
    <t>8700-01014</t>
  </si>
  <si>
    <t>A&amp;G-Administrative &amp; general s - Expense Labor Transfer Out 9200-01014</t>
  </si>
  <si>
    <t>9200-01014</t>
  </si>
  <si>
    <t>Mains and Services Expenses - Expense Labor Transfer Out 8740-01014</t>
  </si>
  <si>
    <t>8740-01014</t>
  </si>
  <si>
    <t>Mains expenses - Expense Labor Transfer Out 8560-01014</t>
  </si>
  <si>
    <t>8560-01014</t>
  </si>
  <si>
    <t>Labor</t>
  </si>
  <si>
    <t>A&amp;G-Employee pensions and bene - Pension Benefits Load 9260-01202</t>
  </si>
  <si>
    <t>9260-01202</t>
  </si>
  <si>
    <t>9260</t>
  </si>
  <si>
    <t>A&amp;G-Employee pensions and bene - OPEB Benefits Load 9260-01203</t>
  </si>
  <si>
    <t>9260-01203</t>
  </si>
  <si>
    <t>A&amp;G-Employee pensions and bene - Pension Benefits Variance 9260-01206</t>
  </si>
  <si>
    <t>9260-01206</t>
  </si>
  <si>
    <t>A&amp;G-Employee pensions and bene - OPEB Benefits Variance 9260-01207</t>
  </si>
  <si>
    <t>9260-01207</t>
  </si>
  <si>
    <t>A&amp;G-Injuries &amp; damages - Workers Comp Benefits Variance 9250-01208</t>
  </si>
  <si>
    <t>9250-01208</t>
  </si>
  <si>
    <t>9250</t>
  </si>
  <si>
    <t>A&amp;G-Injuries &amp; damages - Workers Comp Benefits Load 9250-01221</t>
  </si>
  <si>
    <t>9250-01221</t>
  </si>
  <si>
    <t>A&amp;G-Employee pensions and bene - Employer 401K Expense 9260-01239</t>
  </si>
  <si>
    <t>9260-01239</t>
  </si>
  <si>
    <t>A&amp;G-Employee pensions and bene - Medical Benefits Load 9260-01251</t>
  </si>
  <si>
    <t>9260-01251</t>
  </si>
  <si>
    <t>A&amp;G-Employee pensions and bene - Medical Benefits Variance 9260-01252</t>
  </si>
  <si>
    <t>9260-01252</t>
  </si>
  <si>
    <t>A&amp;G-Employee pensions and bene - Medical Benefits Projects 9260-01253</t>
  </si>
  <si>
    <t>9260-01253</t>
  </si>
  <si>
    <t>A&amp;G-Employee pensions and bene - ESOP Benefits Load 9260-01257</t>
  </si>
  <si>
    <t>9260-01257</t>
  </si>
  <si>
    <t>A&amp;G-Employee pensions and bene - ESOP Benefits Variance 9260-01258</t>
  </si>
  <si>
    <t>9260-01258</t>
  </si>
  <si>
    <t>A&amp;G-Employee pensions and bene - ESOP Benefits Projects 9260-01259</t>
  </si>
  <si>
    <t>9260-01259</t>
  </si>
  <si>
    <t>A&amp;G-Employee pensions and bene - HSA Benefits Load 9260-01260</t>
  </si>
  <si>
    <t>9260-01260</t>
  </si>
  <si>
    <t>A&amp;G-Employee pensions and bene - HSA Benefits Variance 9260-01261</t>
  </si>
  <si>
    <t>9260-01261</t>
  </si>
  <si>
    <t>A&amp;G-Employee pensions and bene - HSA Benefits Projects 9260-01262</t>
  </si>
  <si>
    <t>9260-01262</t>
  </si>
  <si>
    <t>A&amp;G-Employee pensions and bene - RSP FACC Benefits Load 9260-01263</t>
  </si>
  <si>
    <t>9260-01263</t>
  </si>
  <si>
    <t>A&amp;G-Employee pensions and bene - RSP FACC Benefits Variance 9260-01264</t>
  </si>
  <si>
    <t>9260-01264</t>
  </si>
  <si>
    <t>A&amp;G-Employee pensions and bene - RSP FACC Benefits Projects 9260-01265</t>
  </si>
  <si>
    <t>9260-01265</t>
  </si>
  <si>
    <t>A&amp;G-Employee pensions and bene - Life Benefits Load 9260-01266</t>
  </si>
  <si>
    <t>9260-01266</t>
  </si>
  <si>
    <t>A&amp;G-Employee pensions and bene - Life Benefits Variance 9260-01267</t>
  </si>
  <si>
    <t>9260-01267</t>
  </si>
  <si>
    <t>A&amp;G-Employee pensions and bene - Life Benefits Projects 9260-01268</t>
  </si>
  <si>
    <t>9260-01268</t>
  </si>
  <si>
    <t>A&amp;G-Employee pensions and bene - LTD Benefits Load 9260-01269</t>
  </si>
  <si>
    <t>9260-01269</t>
  </si>
  <si>
    <t>A&amp;G-Employee pensions and bene - LTD Benefits Variance 9260-01270</t>
  </si>
  <si>
    <t>9260-01270</t>
  </si>
  <si>
    <t>A&amp;G-Employee pensions and bene - LTD Benefits Projects 9260-01271</t>
  </si>
  <si>
    <t>9260-01271</t>
  </si>
  <si>
    <t>A&amp;G-Employee pensions and bene - Pension Benefits Projects 9260-01291</t>
  </si>
  <si>
    <t>9260-01291</t>
  </si>
  <si>
    <t>A&amp;G-Employee pensions and bene - OPEB Benefits Projects 9260-01292</t>
  </si>
  <si>
    <t>9260-01292</t>
  </si>
  <si>
    <t>A&amp;G-Injuries &amp; damages - Workers Comp Benefits Projects 9250-01293</t>
  </si>
  <si>
    <t>9250-01293</t>
  </si>
  <si>
    <t>Benefits</t>
  </si>
  <si>
    <t/>
  </si>
  <si>
    <t>A&amp;G-Office supplies &amp; expense - Service Awards 9210-07421</t>
  </si>
  <si>
    <t>9210-07421</t>
  </si>
  <si>
    <t>A&amp;G-Outside services employed - Service Awards 9230-07421</t>
  </si>
  <si>
    <t>9230-07421</t>
  </si>
  <si>
    <t>9230</t>
  </si>
  <si>
    <t>A&amp;G-Employee pensions and bene - Service Awards 9260-07421</t>
  </si>
  <si>
    <t>9260-07421</t>
  </si>
  <si>
    <t>Mains and Services Expenses - Uniforms 8740-07443</t>
  </si>
  <si>
    <t>8740-07443</t>
  </si>
  <si>
    <t>A&amp;G-Office supplies &amp; expense - Uniforms 9210-07443</t>
  </si>
  <si>
    <t>9210-07443</t>
  </si>
  <si>
    <t>A&amp;G-Employee pensions and bene - Uniforms 9260-07443</t>
  </si>
  <si>
    <t>9260-07443</t>
  </si>
  <si>
    <t>Customer accounts-Customer rec - Uniforms 9030-07443</t>
  </si>
  <si>
    <t>9030-07443</t>
  </si>
  <si>
    <t>A&amp;G-Office supplies &amp; expense - Education Assistance Program 9210-07447</t>
  </si>
  <si>
    <t>9210-07447</t>
  </si>
  <si>
    <t>A&amp;G-Employee pensions and bene - Education Assistance Program 9260-07447</t>
  </si>
  <si>
    <t>9260-07447</t>
  </si>
  <si>
    <t>A&amp;G-Office supplies &amp; expense - Non-Qual Retirment Exp 9210-07449</t>
  </si>
  <si>
    <t>9210-07449</t>
  </si>
  <si>
    <t>A&amp;G-Employee pensions and bene - Variable Pay &amp; Mgmt Incentive Plans 9260-07452</t>
  </si>
  <si>
    <t>9260-07452</t>
  </si>
  <si>
    <t>A&amp;G-Employee pensions and bene - Exec Compensation-Other 9260-07453</t>
  </si>
  <si>
    <t>9260-07453</t>
  </si>
  <si>
    <t>A&amp;G-Employee pensions and bene - VPP &amp; MIP - Capital Credit 9260-07454</t>
  </si>
  <si>
    <t>9260-07454</t>
  </si>
  <si>
    <t>A&amp;G-Employee pensions and bene - Restricted Stock - Long Term Incenti 9260-07458</t>
  </si>
  <si>
    <t>9260-07458</t>
  </si>
  <si>
    <t>A&amp;G-Employee pensions and bene - RSU-Long Term Incentive Plan - Time  9260-07460</t>
  </si>
  <si>
    <t>9260-07460</t>
  </si>
  <si>
    <t>A&amp;G-Employee pensions and bene - RSU-Managment Incentive Plan 9260-07463</t>
  </si>
  <si>
    <t>9260-07463</t>
  </si>
  <si>
    <t>A&amp;G-Employee pensions and bene - Rabbi Trust Gain/Loss 9260-07486</t>
  </si>
  <si>
    <t>9260-07486</t>
  </si>
  <si>
    <t>A&amp;G-Employee pensions and bene - COLI CSV &amp; Premiums 9260-07487</t>
  </si>
  <si>
    <t>9260-07487</t>
  </si>
  <si>
    <t>A&amp;G-Employee pensions and bene - COLI Loan Interest 9260-07488</t>
  </si>
  <si>
    <t>9260-07488</t>
  </si>
  <si>
    <t>A&amp;G-Employee pensions and bene - NQ Retirement Cost 9260-07489</t>
  </si>
  <si>
    <t>9260-07489</t>
  </si>
  <si>
    <t>A&amp;G-Office supplies &amp; expense - Employee Broadcast and Publication 9210-07495</t>
  </si>
  <si>
    <t>9210-07495</t>
  </si>
  <si>
    <t>Customer accounts-Operation su - Misc Employee Welfare Exp 9010-07499</t>
  </si>
  <si>
    <t>9010-07499</t>
  </si>
  <si>
    <t>Customer accounts-Customer rec - Misc Employee Welfare Exp 9030-07499</t>
  </si>
  <si>
    <t>9030-07499</t>
  </si>
  <si>
    <t>A&amp;G-Office supplies &amp; expense - Misc Employee Welfare Exp 9210-07499</t>
  </si>
  <si>
    <t>9210-07499</t>
  </si>
  <si>
    <t>A&amp;G-Employee pensions and bene - Misc Employee Welfare Exp 9260-07499</t>
  </si>
  <si>
    <t>9260-07499</t>
  </si>
  <si>
    <t>Miscellaneous general expenses - Misc Employee Welfare Exp 9302-07499</t>
  </si>
  <si>
    <t>9302-07499</t>
  </si>
  <si>
    <t>9302</t>
  </si>
  <si>
    <t>A&amp;G-Rents - Misc Employee Welfare Exp 9310-07499</t>
  </si>
  <si>
    <t>9310-07499</t>
  </si>
  <si>
    <t>9310</t>
  </si>
  <si>
    <t>Storage-Purification expenses - Misc Employee Welfare Exp 8210-07499</t>
  </si>
  <si>
    <t>8210-07499</t>
  </si>
  <si>
    <t>8210</t>
  </si>
  <si>
    <t>Distribution-Operation supervi - Misc Employee Welfare Exp 8700-07499</t>
  </si>
  <si>
    <t>8700-07499</t>
  </si>
  <si>
    <t>Employee Welfare</t>
  </si>
  <si>
    <t>A&amp;G-Property insurance - Blueflame Property Insurance 9240-04069</t>
  </si>
  <si>
    <t>9240-04069</t>
  </si>
  <si>
    <t>9240</t>
  </si>
  <si>
    <t>A&amp;G-Office supplies &amp; expense - Insurance-Other 9210-04070</t>
  </si>
  <si>
    <t>9210-04070</t>
  </si>
  <si>
    <t>A&amp;G-Property insurance - Insurance-Other 9240-04070</t>
  </si>
  <si>
    <t>9240-04070</t>
  </si>
  <si>
    <t>A&amp;G-Injuries &amp; damages - Insurance-Other 9250-04070</t>
  </si>
  <si>
    <t>9250-04070</t>
  </si>
  <si>
    <t>A&amp;G-Injuries &amp; damages - Insurance Reserve 9250-07115</t>
  </si>
  <si>
    <t>9250-07115</t>
  </si>
  <si>
    <t>A&amp;G-Injuries &amp; damages - Insurance - D&amp;O 9250-07119</t>
  </si>
  <si>
    <t>9250-07119</t>
  </si>
  <si>
    <t>A&amp;G-Office supplies &amp; expense - Environmental &amp; Safety 9210-07120</t>
  </si>
  <si>
    <t>9210-07120</t>
  </si>
  <si>
    <t>A&amp;G-Injuries &amp; damages - Insurance - Public Liability 9250-07121</t>
  </si>
  <si>
    <t>9250-07121</t>
  </si>
  <si>
    <t>Insurance</t>
  </si>
  <si>
    <t>A&amp;G-Office supplies &amp; expense - Building Lease/Rents 9210-04581</t>
  </si>
  <si>
    <t>9210-04581</t>
  </si>
  <si>
    <t>A&amp;G-Rents - Building Lease/Rents 9310-04581</t>
  </si>
  <si>
    <t>9310-04581</t>
  </si>
  <si>
    <t>A&amp;G-Office supplies &amp; expense - Building Maintenance 9210-04582</t>
  </si>
  <si>
    <t>9210-04582</t>
  </si>
  <si>
    <t>A&amp;G-Outside services employed - Building Maintenance 9230-04582</t>
  </si>
  <si>
    <t>9230-04582</t>
  </si>
  <si>
    <t>A&amp;G-Rents - Building Maintenance 9310-04582</t>
  </si>
  <si>
    <t>9310-04582</t>
  </si>
  <si>
    <t>A&amp;G-Maintenance of general pla - Building Maintenance 9320-04582</t>
  </si>
  <si>
    <t>9320-04582</t>
  </si>
  <si>
    <t>9320</t>
  </si>
  <si>
    <t>A&amp;G-Rents - Utilities 9310-04590</t>
  </si>
  <si>
    <t>9310-04590</t>
  </si>
  <si>
    <t>A&amp;G-Office supplies &amp; expense - Utilities 9210-04590</t>
  </si>
  <si>
    <t>9210-04590</t>
  </si>
  <si>
    <t>Distribution-Other expenses - Utilities 8800-04590</t>
  </si>
  <si>
    <t>8800-04590</t>
  </si>
  <si>
    <t>8800</t>
  </si>
  <si>
    <t>A&amp;G-Office supplies &amp; expense - Misc Rents 9210-04592</t>
  </si>
  <si>
    <t>9210-04592</t>
  </si>
  <si>
    <t>A&amp;G-Rents - Misc Rents 9310-04592</t>
  </si>
  <si>
    <t>9310-04592</t>
  </si>
  <si>
    <t>Rent, Maint., &amp; Utilities</t>
  </si>
  <si>
    <t>Mains and Services Expenses - Vehicle Lease Payments 8740-03002</t>
  </si>
  <si>
    <t>8740-03002</t>
  </si>
  <si>
    <t>Mains and Services Expenses - Vehicle Expense 8740-03004</t>
  </si>
  <si>
    <t>8740-03004</t>
  </si>
  <si>
    <t>Distribution-Other expenses - Vehicle Expense 8800-03004</t>
  </si>
  <si>
    <t>8800-03004</t>
  </si>
  <si>
    <t>A&amp;G-Administrative &amp; general s - Vehicle Expense 9200-03004</t>
  </si>
  <si>
    <t>9200-03004</t>
  </si>
  <si>
    <t>A&amp;G-Office supplies &amp; expense - Vehicle Expense 9210-03004</t>
  </si>
  <si>
    <t>9210-03004</t>
  </si>
  <si>
    <t>A&amp;G-Rents - Vehicle Expense 9310-03004</t>
  </si>
  <si>
    <t>9310-03004</t>
  </si>
  <si>
    <t>A&amp;G-Office supplies &amp; expense - Equipment Lease 9210-04301</t>
  </si>
  <si>
    <t>9210-04301</t>
  </si>
  <si>
    <t>Mains and Services Expenses - Equipment Lease 8740-04301</t>
  </si>
  <si>
    <t>8740-04301</t>
  </si>
  <si>
    <t>A&amp;G-Office supplies &amp; expense - Heavy Equipment 9210-04302</t>
  </si>
  <si>
    <t>9210-04302</t>
  </si>
  <si>
    <t>Mains and Services Expenses - Heavy Equipment 8740-04302</t>
  </si>
  <si>
    <t>8740-04302</t>
  </si>
  <si>
    <t>Vehicles &amp; Equip</t>
  </si>
  <si>
    <t>A&amp;G-Office supplies &amp; expense - Inventory Materials 9210-02001</t>
  </si>
  <si>
    <t>9210-02001</t>
  </si>
  <si>
    <t>Distribution-Operation supervi - Inventory Materials 8700-02001</t>
  </si>
  <si>
    <t>8700-02001</t>
  </si>
  <si>
    <t>Distribution-Other expenses - Non-Inventory Supplies 8800-02005</t>
  </si>
  <si>
    <t>8800-02005</t>
  </si>
  <si>
    <t>Maintenance of measuring and r - Non-Inventory Supplies 8900-02005</t>
  </si>
  <si>
    <t>8900-02005</t>
  </si>
  <si>
    <t>8900</t>
  </si>
  <si>
    <t>Customer accounts-Customer rec - Non-Inventory Supplies 9030-02005</t>
  </si>
  <si>
    <t>9030-02005</t>
  </si>
  <si>
    <t>A&amp;G-Office supplies &amp; expense - Non-Inventory Supplies 9210-02005</t>
  </si>
  <si>
    <t>9210-02005</t>
  </si>
  <si>
    <t>A&amp;G-Property insurance - Non-Inventory Supplies 9240-02005</t>
  </si>
  <si>
    <t>9240-02005</t>
  </si>
  <si>
    <t>A&amp;G-General advertising expens - Non-Inventory Supplies 9301-02005</t>
  </si>
  <si>
    <t>9301-02005</t>
  </si>
  <si>
    <t>9301</t>
  </si>
  <si>
    <t>Miscellaneous general expenses - Non-Inventory Supplies 9302-02005</t>
  </si>
  <si>
    <t>9302-02005</t>
  </si>
  <si>
    <t>A&amp;G-Rents - Non-Inventory Supplies 9310-02005</t>
  </si>
  <si>
    <t>9310-02005</t>
  </si>
  <si>
    <t>Distribution-Operation supervi - Non-Inventory Supplies 8700-02005</t>
  </si>
  <si>
    <t>8700-02005</t>
  </si>
  <si>
    <t>A&amp;G-Office supplies &amp; expense - Purchasing Card Charges 9210-02006</t>
  </si>
  <si>
    <t>9210-02006</t>
  </si>
  <si>
    <t>A&amp;G-Office supplies &amp; expense - Parts 9210-04306</t>
  </si>
  <si>
    <t>9210-04306</t>
  </si>
  <si>
    <t>Customer accounts-Operation su - Office Supplies 9010-05010</t>
  </si>
  <si>
    <t>9010-05010</t>
  </si>
  <si>
    <t>Customer accounts-Customer rec - Office Supplies 9030-05010</t>
  </si>
  <si>
    <t>9030-05010</t>
  </si>
  <si>
    <t>Customer service-Miscellaneous - Office Supplies 9100-05010</t>
  </si>
  <si>
    <t>9100-05010</t>
  </si>
  <si>
    <t>9100</t>
  </si>
  <si>
    <t>Sales-Demonstrating and sellin - Office Supplies 9120-05010</t>
  </si>
  <si>
    <t>9120-05010</t>
  </si>
  <si>
    <t>9120</t>
  </si>
  <si>
    <t>A&amp;G-Office supplies &amp; expense - Office Supplies 9210-05010</t>
  </si>
  <si>
    <t>9210-05010</t>
  </si>
  <si>
    <t>A&amp;G-Outside services employed - Office Supplies 9230-05010</t>
  </si>
  <si>
    <t>9230-05010</t>
  </si>
  <si>
    <t>A&amp;G-Employee pensions and bene - Office Supplies 9260-05010</t>
  </si>
  <si>
    <t>9260-05010</t>
  </si>
  <si>
    <t>Miscellaneous general expenses - Office Supplies 9302-05010</t>
  </si>
  <si>
    <t>9302-05010</t>
  </si>
  <si>
    <t>A&amp;G-Rents - Office Supplies 9310-05010</t>
  </si>
  <si>
    <t>9310-05010</t>
  </si>
  <si>
    <t>A&amp;G-Maintenance of general pla - Office Supplies 9320-05010</t>
  </si>
  <si>
    <t>9320-05010</t>
  </si>
  <si>
    <t>Mains expenses - Office Supplies 8560-05010</t>
  </si>
  <si>
    <t>8560-05010</t>
  </si>
  <si>
    <t>Distribution-Operation supervi - Office Supplies 8700-05010</t>
  </si>
  <si>
    <t>8700-05010</t>
  </si>
  <si>
    <t>Distribution-Other expenses - Office Supplies 8800-05010</t>
  </si>
  <si>
    <t>8800-05010</t>
  </si>
  <si>
    <t>Distribution-Maintenance super - Office Supplies 8850-05010</t>
  </si>
  <si>
    <t>8850-05010</t>
  </si>
  <si>
    <t>8850</t>
  </si>
  <si>
    <t>Materials &amp; Supplies</t>
  </si>
  <si>
    <t>A&amp;G-Maintenance of general pla - Offsite Storage 9320-04065</t>
  </si>
  <si>
    <t>9320-04065</t>
  </si>
  <si>
    <t>A&amp;G-Outside services employed - Offsite Storage 9230-04065</t>
  </si>
  <si>
    <t>9230-04065</t>
  </si>
  <si>
    <t>A&amp;G-Office supplies &amp; expense - Offsite Storage 9210-04065</t>
  </si>
  <si>
    <t>9210-04065</t>
  </si>
  <si>
    <t>Storage-Operation supervision  - Software Maintenance 8140-04201</t>
  </si>
  <si>
    <t>8140-04201</t>
  </si>
  <si>
    <t>8140</t>
  </si>
  <si>
    <t>Sales-Demonstrating and sellin - Software Maintenance 9120-04201</t>
  </si>
  <si>
    <t>9120-04201</t>
  </si>
  <si>
    <t>A&amp;G-Office supplies &amp; expense - Software Maintenance 9210-04201</t>
  </si>
  <si>
    <t>9210-04201</t>
  </si>
  <si>
    <t>A&amp;G-Outside services employed - Software Maintenance 9230-04201</t>
  </si>
  <si>
    <t>9230-04201</t>
  </si>
  <si>
    <t>A&amp;G-Property insurance - Software Maintenance 9240-04201</t>
  </si>
  <si>
    <t>9240-04201</t>
  </si>
  <si>
    <t>Miscellaneous general expenses - Software Maintenance 9302-04201</t>
  </si>
  <si>
    <t>9302-04201</t>
  </si>
  <si>
    <t>A&amp;G-Rents - Software Maintenance 9310-04201</t>
  </si>
  <si>
    <t>9310-04201</t>
  </si>
  <si>
    <t>A&amp;G-Maintenance of general pla - Software Maintenance 9320-04201</t>
  </si>
  <si>
    <t>9320-04201</t>
  </si>
  <si>
    <t>Distribution-Other expenses - IT Equipment 8800-04212</t>
  </si>
  <si>
    <t>8800-04212</t>
  </si>
  <si>
    <t>A&amp;G-Office supplies &amp; expense - IT Equipment 9210-04212</t>
  </si>
  <si>
    <t>9210-04212</t>
  </si>
  <si>
    <t>A&amp;G-Outside services employed - IT Equipment 9230-04212</t>
  </si>
  <si>
    <t>9230-04212</t>
  </si>
  <si>
    <t>A&amp;G-Maintenance of general pla - IT Equipment 9320-04212</t>
  </si>
  <si>
    <t>9320-04212</t>
  </si>
  <si>
    <t>Information Technologies</t>
  </si>
  <si>
    <t>A&amp;G-Office supplies &amp; expense - Monthly Lines and service 9210-05310</t>
  </si>
  <si>
    <t>9210-05310</t>
  </si>
  <si>
    <t>A&amp;G-Office supplies &amp; expense - Long Distance 9210-05312</t>
  </si>
  <si>
    <t>9210-05312</t>
  </si>
  <si>
    <t>Miscellaneous general expenses - Long Distance 9302-05312</t>
  </si>
  <si>
    <t>9302-05312</t>
  </si>
  <si>
    <t>A&amp;G-Office supplies &amp; expense - Toll Free Long Distance 9210-05314</t>
  </si>
  <si>
    <t>9210-05314</t>
  </si>
  <si>
    <t>A&amp;G-Office supplies &amp; expense - Telecom Maintenance &amp; Repair 9210-05316</t>
  </si>
  <si>
    <t>9210-05316</t>
  </si>
  <si>
    <t>Distribution-Operation supervi - WAN/LAN/Internet Service 8700-05331</t>
  </si>
  <si>
    <t>8700-05331</t>
  </si>
  <si>
    <t>A&amp;G-Office supplies &amp; expense - WAN/LAN/Internet Service 9210-05331</t>
  </si>
  <si>
    <t>9210-05331</t>
  </si>
  <si>
    <t>A&amp;G-Outside services employed - WAN/LAN/Internet Service 9230-05331</t>
  </si>
  <si>
    <t>9230-05331</t>
  </si>
  <si>
    <t>A&amp;G-Office supplies &amp; expense - Cellular, radio, pager charges 9210-05364</t>
  </si>
  <si>
    <t>9210-05364</t>
  </si>
  <si>
    <t>Miscellaneous general expenses - Cellular, radio, pager charges 9302-05364</t>
  </si>
  <si>
    <t>9302-05364</t>
  </si>
  <si>
    <t>Distribution-Operation supervi - Cellular, radio, pager charges 8700-05364</t>
  </si>
  <si>
    <t>8700-05364</t>
  </si>
  <si>
    <t>A&amp;G-Office supplies &amp; expense - Cell service for data uses 9210-05376</t>
  </si>
  <si>
    <t>9210-05376</t>
  </si>
  <si>
    <t>A&amp;G-Office supplies &amp; expense - Cell phone equipment and accessories 9210-05377</t>
  </si>
  <si>
    <t>9210-05377</t>
  </si>
  <si>
    <t>Customer accounts-Customer rec - Cell phone equipment and accessories 9030-05377</t>
  </si>
  <si>
    <t>9030-05377</t>
  </si>
  <si>
    <t>Distribution-Operation supervi - Cell phone equipment and accessories 8700-05377</t>
  </si>
  <si>
    <t>8700-05377</t>
  </si>
  <si>
    <t>A&amp;G-Office supplies &amp; expense - Audio Conference 9210-05390</t>
  </si>
  <si>
    <t>9210-05390</t>
  </si>
  <si>
    <t>Telecom</t>
  </si>
  <si>
    <t>A&amp;G-Office supplies &amp; expense - Required By Law, Safety 9210-04002</t>
  </si>
  <si>
    <t>9210-04002</t>
  </si>
  <si>
    <t>A&amp;G-Office supplies &amp; expense - Safety 9210-04018</t>
  </si>
  <si>
    <t>9210-04018</t>
  </si>
  <si>
    <t>Customer accounts-Customer rec - Promo Other, Misc 9030-04021</t>
  </si>
  <si>
    <t>9030-04021</t>
  </si>
  <si>
    <t>Sales-Demonstrating and sellin - Promo Other, Misc 9120-04021</t>
  </si>
  <si>
    <t>9120-04021</t>
  </si>
  <si>
    <t>A&amp;G-Office supplies &amp; expense - Promo Other, Misc 9210-04021</t>
  </si>
  <si>
    <t>9210-04021</t>
  </si>
  <si>
    <t>A&amp;G-Outside services employed - Promo Other, Misc 9230-04021</t>
  </si>
  <si>
    <t>9230-04021</t>
  </si>
  <si>
    <t>A&amp;G-Employee pensions and bene - Community Rel&amp;Trade Shows 9260-04040</t>
  </si>
  <si>
    <t>9260-04040</t>
  </si>
  <si>
    <t>Miscellaneous general expenses - Community Rel&amp;Trade Shows 9302-04040</t>
  </si>
  <si>
    <t>9302-04040</t>
  </si>
  <si>
    <t>Sales-Demonstrating and sellin - Community Rel&amp;Trade Shows 9120-04040</t>
  </si>
  <si>
    <t>9120-04040</t>
  </si>
  <si>
    <t>A&amp;G-Office supplies &amp; expense - Community Rel&amp;Trade Shows 9210-04040</t>
  </si>
  <si>
    <t>9210-04040</t>
  </si>
  <si>
    <t>A&amp;G-Office supplies &amp; expense - Gas Light Relight Program 9210-04041</t>
  </si>
  <si>
    <t>9210-04041</t>
  </si>
  <si>
    <t>Sales-Demonstrating and sellin - Advertising 9120-04044</t>
  </si>
  <si>
    <t>9120-04044</t>
  </si>
  <si>
    <t>A&amp;G-Office supplies &amp; expense - Advertising 9210-04044</t>
  </si>
  <si>
    <t>9210-04044</t>
  </si>
  <si>
    <t>Storage-Purification expenses - Advertising 8210-04044</t>
  </si>
  <si>
    <t>8210-04044</t>
  </si>
  <si>
    <t>Sales-Demonstrating and sellin - Customer Relations &amp; Assist 9120-04046</t>
  </si>
  <si>
    <t>9120-04046</t>
  </si>
  <si>
    <t>A&amp;G-Office supplies &amp; expense - Customer Relations &amp; Assist 9210-04046</t>
  </si>
  <si>
    <t>9210-04046</t>
  </si>
  <si>
    <t>Marketing</t>
  </si>
  <si>
    <t>Miscellaneous general expenses - Director's Fees 9302-04111</t>
  </si>
  <si>
    <t>9302-04111</t>
  </si>
  <si>
    <t>A&amp;G-Office supplies &amp; expense - Board Meeting Expenses 9210-04112</t>
  </si>
  <si>
    <t>9210-04112</t>
  </si>
  <si>
    <t>Miscellaneous general expenses - Board Meeting Expenses 9302-04112</t>
  </si>
  <si>
    <t>9302-04112</t>
  </si>
  <si>
    <t>Miscellaneous general expenses - Directors Retirement Expenses 9302-04113</t>
  </si>
  <si>
    <t>9302-04113</t>
  </si>
  <si>
    <t>Miscellaneous general expenses - Newswire/Blast Fax/Mail List 9302-04120</t>
  </si>
  <si>
    <t>9302-04120</t>
  </si>
  <si>
    <t>A&amp;G-Office supplies &amp; expense - Newswire/Blast Fax/Mail List 9210-04120</t>
  </si>
  <si>
    <t>9210-04120</t>
  </si>
  <si>
    <t>Miscellaneous general expenses - Inv Relations/Bnkg Inst 9302-04121</t>
  </si>
  <si>
    <t>9302-04121</t>
  </si>
  <si>
    <t>A&amp;G-Office supplies &amp; expense - Annual Report Design, Printing &amp; Dis 9210-04122</t>
  </si>
  <si>
    <t>9210-04122</t>
  </si>
  <si>
    <t>Sales-Demonstrating and sellin - Annual Report Design, Printing &amp; Dis 9120-04122</t>
  </si>
  <si>
    <t>9120-04122</t>
  </si>
  <si>
    <t>Miscellaneous general expenses - Proxy Solicitation Exp 9302-04125</t>
  </si>
  <si>
    <t>9302-04125</t>
  </si>
  <si>
    <t>A&amp;G-Office supplies &amp; expense - Proxy Solicitation Exp 9210-04125</t>
  </si>
  <si>
    <t>9210-04125</t>
  </si>
  <si>
    <t>Miscellaneous general expenses - Transfer Agent  Administration 9302-04126</t>
  </si>
  <si>
    <t>9302-04126</t>
  </si>
  <si>
    <t>A&amp;G-General advertising expens - Tr &amp; Reg of Bonds/Debt Fee 9301-04127</t>
  </si>
  <si>
    <t>9301-04127</t>
  </si>
  <si>
    <t>Miscellaneous general expenses - Tr &amp; Reg of Bonds/Debt Fee 9302-04127</t>
  </si>
  <si>
    <t>9302-04127</t>
  </si>
  <si>
    <t>Miscellaneous general expenses - NYSE Fees &amp; Exps 9302-04129</t>
  </si>
  <si>
    <t>9302-04129</t>
  </si>
  <si>
    <t>Customer accounts-Customer rec - Bank Service Charge 9030-04130</t>
  </si>
  <si>
    <t>9030-04130</t>
  </si>
  <si>
    <t>A&amp;G-Office supplies &amp; expense - Bank Service Charge 9210-04130</t>
  </si>
  <si>
    <t>9210-04130</t>
  </si>
  <si>
    <t>Miscellaneous general expenses - Reimbursement of Fraud Payments 9302-04135</t>
  </si>
  <si>
    <t>9302-04135</t>
  </si>
  <si>
    <t>A&amp;G-Office supplies &amp; expense - Analyst Activities 9210-04140</t>
  </si>
  <si>
    <t>9210-04140</t>
  </si>
  <si>
    <t>Miscellaneous general expenses - Analyst Activities 9302-04140</t>
  </si>
  <si>
    <t>9302-04140</t>
  </si>
  <si>
    <t>A&amp;G-Office supplies &amp; expense - Web Site 9210-04141</t>
  </si>
  <si>
    <t>9210-04141</t>
  </si>
  <si>
    <t>Sales-Demonstrating and sellin - Web Site 9120-04141</t>
  </si>
  <si>
    <t>9120-04141</t>
  </si>
  <si>
    <t>Miscellaneous general expenses - Web Site 9302-04141</t>
  </si>
  <si>
    <t>9302-04141</t>
  </si>
  <si>
    <t>Customer service-Miscellaneous - Printing/Slides/Graphics 9100-04145</t>
  </si>
  <si>
    <t>9100-04145</t>
  </si>
  <si>
    <t>A&amp;G-Office supplies &amp; expense - Printing/Slides/Graphics 9210-04145</t>
  </si>
  <si>
    <t>9210-04145</t>
  </si>
  <si>
    <t>A&amp;G-Outside services employed - Printing/Slides/Graphics 9230-04145</t>
  </si>
  <si>
    <t>9230-04145</t>
  </si>
  <si>
    <t>A&amp;G-Employee pensions and bene - Printing/Slides/Graphics 9260-04145</t>
  </si>
  <si>
    <t>9260-04145</t>
  </si>
  <si>
    <t>Miscellaneous general expenses - Printing/Slides/Graphics 9302-04145</t>
  </si>
  <si>
    <t>9302-04145</t>
  </si>
  <si>
    <t>A&amp;G-Office supplies &amp; expense - Public Relations 9210-04146</t>
  </si>
  <si>
    <t>9210-04146</t>
  </si>
  <si>
    <t>Directors &amp; Shareholders &amp;PR</t>
  </si>
  <si>
    <t>Distribution-Operation supervi - Membership Fees 8700-05415</t>
  </si>
  <si>
    <t>8700-05415</t>
  </si>
  <si>
    <t>Customer accounts-Customer rec - Membership Fees 9030-05415</t>
  </si>
  <si>
    <t>9030-05415</t>
  </si>
  <si>
    <t>A&amp;G-Office supplies &amp; expense - Membership Fees 9210-05415</t>
  </si>
  <si>
    <t>9210-05415</t>
  </si>
  <si>
    <t>Miscellaneous general expenses - Membership Fees 9302-05415</t>
  </si>
  <si>
    <t>9302-05415</t>
  </si>
  <si>
    <t>A&amp;G-Rents - Membership Fees 9310-05415</t>
  </si>
  <si>
    <t>9310-05415</t>
  </si>
  <si>
    <t>A&amp;G-Office supplies &amp; expense - Club Dues - Nondeductible 9210-05416</t>
  </si>
  <si>
    <t>9210-05416</t>
  </si>
  <si>
    <t>A&amp;G-Maintenance of general pla - Club Dues - Nondeductible 9320-05416</t>
  </si>
  <si>
    <t>9320-05416</t>
  </si>
  <si>
    <t>Distribution-Operation supervi - Club Dues - Deductible 8700-05417</t>
  </si>
  <si>
    <t>8700-05417</t>
  </si>
  <si>
    <t>A&amp;G-Office supplies &amp; expense - Club Dues - Deductible 9210-05417</t>
  </si>
  <si>
    <t>9210-05417</t>
  </si>
  <si>
    <t>Miscellaneous general expenses - Club Dues - Deductible 9302-05417</t>
  </si>
  <si>
    <t>9302-05417</t>
  </si>
  <si>
    <t>A&amp;G-Office supplies &amp; expense - Association Dues 9210-07510</t>
  </si>
  <si>
    <t>9210-07510</t>
  </si>
  <si>
    <t>Miscellaneous general expenses - Association Dues 9302-07510</t>
  </si>
  <si>
    <t>9302-07510</t>
  </si>
  <si>
    <t>Distribution-Operation supervi - Association Dues 8700-07510</t>
  </si>
  <si>
    <t>8700-07510</t>
  </si>
  <si>
    <t>A&amp;G-Office supplies &amp; expense - Donations 9210-07520</t>
  </si>
  <si>
    <t>9210-07520</t>
  </si>
  <si>
    <t>Dues &amp; Membership Fees</t>
  </si>
  <si>
    <t>Distribution-Other expenses - Postage/Delivery Services 8800-05111</t>
  </si>
  <si>
    <t>8800-05111</t>
  </si>
  <si>
    <t>Customer accounts-Meter readin - Postage/Delivery Services 9020-05111</t>
  </si>
  <si>
    <t>9020-05111</t>
  </si>
  <si>
    <t>Sales-Demonstrating and sellin - Postage/Delivery Services 9120-05111</t>
  </si>
  <si>
    <t>9120-05111</t>
  </si>
  <si>
    <t>A&amp;G-Office supplies &amp; expense - Postage/Delivery Services 9210-05111</t>
  </si>
  <si>
    <t>9210-05111</t>
  </si>
  <si>
    <t>A&amp;G-Outside services employed - Postage/Delivery Services 9230-05111</t>
  </si>
  <si>
    <t>9230-05111</t>
  </si>
  <si>
    <t>A&amp;G-Employee pensions and bene - Postage/Delivery Services 9260-05111</t>
  </si>
  <si>
    <t>9260-05111</t>
  </si>
  <si>
    <t>Miscellaneous general expenses - Postage/Delivery Services 9302-05111</t>
  </si>
  <si>
    <t>9302-05111</t>
  </si>
  <si>
    <t>A&amp;G-Rents - Postage/Delivery Services 9310-05111</t>
  </si>
  <si>
    <t>9310-05111</t>
  </si>
  <si>
    <t>Print &amp; Postages</t>
  </si>
  <si>
    <t>Customer accounts-Operation su - Meals and Entertainment 9010-05411</t>
  </si>
  <si>
    <t>9010-05411</t>
  </si>
  <si>
    <t>Customer accounts-Customer rec - Meals and Entertainment 9030-05411</t>
  </si>
  <si>
    <t>9030-05411</t>
  </si>
  <si>
    <t>Customer service-Miscellaneous - Meals and Entertainment 9100-05411</t>
  </si>
  <si>
    <t>9100-05411</t>
  </si>
  <si>
    <t>Sales-Demonstrating and sellin - Meals and Entertainment 9120-05411</t>
  </si>
  <si>
    <t>9120-05411</t>
  </si>
  <si>
    <t>A&amp;G-Administrative &amp; general s - Meals and Entertainment 9200-05411</t>
  </si>
  <si>
    <t>9200-05411</t>
  </si>
  <si>
    <t>A&amp;G-Office supplies &amp; expense - Meals and Entertainment 9210-05411</t>
  </si>
  <si>
    <t>9210-05411</t>
  </si>
  <si>
    <t>A&amp;G-Outside services employed - Meals and Entertainment 9230-05411</t>
  </si>
  <si>
    <t>9230-05411</t>
  </si>
  <si>
    <t>Miscellaneous general expenses - Meals and Entertainment 9302-05411</t>
  </si>
  <si>
    <t>9302-05411</t>
  </si>
  <si>
    <t>A&amp;G-Rents - Meals and Entertainment 9310-05411</t>
  </si>
  <si>
    <t>9310-05411</t>
  </si>
  <si>
    <t>A&amp;G-Maintenance of general pla - Meals and Entertainment 9320-05411</t>
  </si>
  <si>
    <t>9320-05411</t>
  </si>
  <si>
    <t>Mains expenses - Meals and Entertainment 8560-05411</t>
  </si>
  <si>
    <t>8560-05411</t>
  </si>
  <si>
    <t>Distribution-Operation supervi - Meals and Entertainment 8700-05411</t>
  </si>
  <si>
    <t>8700-05411</t>
  </si>
  <si>
    <t>Mains and Services Expenses - Meals and Entertainment 8740-05411</t>
  </si>
  <si>
    <t>8740-05411</t>
  </si>
  <si>
    <t>Distribution-Other expenses - Meals and Entertainment 8800-05411</t>
  </si>
  <si>
    <t>8800-05411</t>
  </si>
  <si>
    <t>Distribution-Maintenance super - Meals and Entertainment 8850-05411</t>
  </si>
  <si>
    <t>8850-05411</t>
  </si>
  <si>
    <t>Distribution-Operation supervi - Spousal &amp; Dependent Travel 8700-05412</t>
  </si>
  <si>
    <t>8700-05412</t>
  </si>
  <si>
    <t>Customer accounts-Customer rec - Spousal &amp; Dependent Travel 9030-05412</t>
  </si>
  <si>
    <t>9030-05412</t>
  </si>
  <si>
    <t>A&amp;G-Office supplies &amp; expense - Spousal &amp; Dependent Travel 9210-05412</t>
  </si>
  <si>
    <t>9210-05412</t>
  </si>
  <si>
    <t>A&amp;G-Employee pensions and bene - Spousal &amp; Dependent Travel 9260-05412</t>
  </si>
  <si>
    <t>9260-05412</t>
  </si>
  <si>
    <t>Miscellaneous general expenses - Spousal &amp; Dependent Travel 9302-05412</t>
  </si>
  <si>
    <t>9302-05412</t>
  </si>
  <si>
    <t>A&amp;G-Administrative &amp; general s - Transportation 9200-05413</t>
  </si>
  <si>
    <t>9200-05413</t>
  </si>
  <si>
    <t>A&amp;G-Office supplies &amp; expense - Transportation 9210-05413</t>
  </si>
  <si>
    <t>9210-05413</t>
  </si>
  <si>
    <t>A&amp;G-Outside services employed - Transportation 9230-05413</t>
  </si>
  <si>
    <t>9230-05413</t>
  </si>
  <si>
    <t>A&amp;G-Employee pensions and bene - Transportation 9260-05413</t>
  </si>
  <si>
    <t>9260-05413</t>
  </si>
  <si>
    <t>Miscellaneous general expenses - Transportation 9302-05413</t>
  </si>
  <si>
    <t>9302-05413</t>
  </si>
  <si>
    <t>A&amp;G-Maintenance of general pla - Transportation 9320-05413</t>
  </si>
  <si>
    <t>9320-05413</t>
  </si>
  <si>
    <t>Mains expenses - Transportation 8560-05413</t>
  </si>
  <si>
    <t>8560-05413</t>
  </si>
  <si>
    <t>Distribution-Operation supervi - Transportation 8700-05413</t>
  </si>
  <si>
    <t>8700-05413</t>
  </si>
  <si>
    <t>Mains and Services Expenses - Transportation 8740-05413</t>
  </si>
  <si>
    <t>8740-05413</t>
  </si>
  <si>
    <t>Distribution-Maintenance super - Transportation 8850-05413</t>
  </si>
  <si>
    <t>8850-05413</t>
  </si>
  <si>
    <t>Distribution-Maintenance of st - Transportation 8860-05413</t>
  </si>
  <si>
    <t>8860-05413</t>
  </si>
  <si>
    <t>8860</t>
  </si>
  <si>
    <t>Customer accounts-Operation su - Transportation 9010-05413</t>
  </si>
  <si>
    <t>9010-05413</t>
  </si>
  <si>
    <t>Customer accounts-Customer rec - Transportation 9030-05413</t>
  </si>
  <si>
    <t>9030-05413</t>
  </si>
  <si>
    <t>Customer service-Miscellaneous - Transportation 9100-05413</t>
  </si>
  <si>
    <t>9100-05413</t>
  </si>
  <si>
    <t>Customer service-Miscellaneous - Lodging 9100-05414</t>
  </si>
  <si>
    <t>9100-05414</t>
  </si>
  <si>
    <t>A&amp;G-Administrative &amp; general s - Lodging 9200-05414</t>
  </si>
  <si>
    <t>9200-05414</t>
  </si>
  <si>
    <t>A&amp;G-Office supplies &amp; expense - Lodging 9210-05414</t>
  </si>
  <si>
    <t>9210-05414</t>
  </si>
  <si>
    <t>A&amp;G-Outside services employed - Lodging 9230-05414</t>
  </si>
  <si>
    <t>9230-05414</t>
  </si>
  <si>
    <t>Miscellaneous general expenses - Lodging 9302-05414</t>
  </si>
  <si>
    <t>9302-05414</t>
  </si>
  <si>
    <t>Mains expenses - Lodging 8560-05414</t>
  </si>
  <si>
    <t>8560-05414</t>
  </si>
  <si>
    <t>Distribution-Operation supervi - Lodging 8700-05414</t>
  </si>
  <si>
    <t>8700-05414</t>
  </si>
  <si>
    <t>Mains and Services Expenses - Lodging 8740-05414</t>
  </si>
  <si>
    <t>8740-05414</t>
  </si>
  <si>
    <t>Distribution-Maintenance super - Lodging 8850-05414</t>
  </si>
  <si>
    <t>8850-05414</t>
  </si>
  <si>
    <t>Customer accounts-Operation su - Lodging 9010-05414</t>
  </si>
  <si>
    <t>9010-05414</t>
  </si>
  <si>
    <t>Customer accounts-Customer rec - Lodging 9030-05414</t>
  </si>
  <si>
    <t>9030-05414</t>
  </si>
  <si>
    <t>Storage-Purification expenses - Misc Employee Expense 8210-05419</t>
  </si>
  <si>
    <t>8210-05419</t>
  </si>
  <si>
    <t>Distribution-Operation supervi - Misc Employee Expense 8700-05419</t>
  </si>
  <si>
    <t>8700-05419</t>
  </si>
  <si>
    <t>Customer accounts-Customer rec - Misc Employee Expense 9030-05419</t>
  </si>
  <si>
    <t>9030-05419</t>
  </si>
  <si>
    <t>A&amp;G-Administrative &amp; general s - Misc Employee Expense 9200-05419</t>
  </si>
  <si>
    <t>9200-05419</t>
  </si>
  <si>
    <t>A&amp;G-Office supplies &amp; expense - Misc Employee Expense 9210-05419</t>
  </si>
  <si>
    <t>9210-05419</t>
  </si>
  <si>
    <t>Miscellaneous general expenses - Misc Employee Expense 9302-05419</t>
  </si>
  <si>
    <t>9302-05419</t>
  </si>
  <si>
    <t>Travel &amp; Entertainment</t>
  </si>
  <si>
    <t>Customer accounts-Customer rec - Employee Development 9030-05420</t>
  </si>
  <si>
    <t>9030-05420</t>
  </si>
  <si>
    <t>A&amp;G-Administrative &amp; general s - Employee Development 9200-05420</t>
  </si>
  <si>
    <t>9200-05420</t>
  </si>
  <si>
    <t>A&amp;G-Office supplies &amp; expense - Employee Development 9210-05420</t>
  </si>
  <si>
    <t>9210-05420</t>
  </si>
  <si>
    <t>A&amp;G-Outside services employed - Employee Development 9230-05420</t>
  </si>
  <si>
    <t>9230-05420</t>
  </si>
  <si>
    <t>Miscellaneous general expenses - Employee Development 9302-05420</t>
  </si>
  <si>
    <t>9302-05420</t>
  </si>
  <si>
    <t>Distribution-Measuring and reg - Training 8760-05421</t>
  </si>
  <si>
    <t>8760-05421</t>
  </si>
  <si>
    <t>8760</t>
  </si>
  <si>
    <t>A&amp;G-Office supplies &amp; expense - Training 9210-05421</t>
  </si>
  <si>
    <t>9210-05421</t>
  </si>
  <si>
    <t>A&amp;G-Outside services employed - Training 9230-05421</t>
  </si>
  <si>
    <t>9230-05421</t>
  </si>
  <si>
    <t>Miscellaneous general expenses - Training 9302-05421</t>
  </si>
  <si>
    <t>9302-05421</t>
  </si>
  <si>
    <t>A&amp;G-Maintenance of general pla - Training 9320-05421</t>
  </si>
  <si>
    <t>9320-05421</t>
  </si>
  <si>
    <t>Customer accounts-Customer rec - Books &amp; Manuals 9030-05424</t>
  </si>
  <si>
    <t>9030-05424</t>
  </si>
  <si>
    <t>A&amp;G-Office supplies &amp; expense - Books &amp; Manuals 9210-05424</t>
  </si>
  <si>
    <t>9210-05424</t>
  </si>
  <si>
    <t>A&amp;G-Outside services employed - Books &amp; Manuals 9230-05424</t>
  </si>
  <si>
    <t>9230-05424</t>
  </si>
  <si>
    <t>Miscellaneous general expenses - Books &amp; Manuals 9302-05424</t>
  </si>
  <si>
    <t>9302-05424</t>
  </si>
  <si>
    <t>A&amp;G-Office supplies &amp; expense - Regulatory Compliance Training 9210-05425</t>
  </si>
  <si>
    <t>9210-05425</t>
  </si>
  <si>
    <t>Miscellaneous general expenses - Regulatory Compliance Training 9302-05425</t>
  </si>
  <si>
    <t>9302-05425</t>
  </si>
  <si>
    <t>Mains and Services Expenses - Safety Training 8740-05426</t>
  </si>
  <si>
    <t>8740-05426</t>
  </si>
  <si>
    <t>A&amp;G-Office supplies &amp; expense - Safety Training 9210-05426</t>
  </si>
  <si>
    <t>9210-05426</t>
  </si>
  <si>
    <t>A&amp;G-Outside services employed - Safety Training 9230-05426</t>
  </si>
  <si>
    <t>9230-05426</t>
  </si>
  <si>
    <t>A&amp;G-Administrative &amp; general s - Technical (Job Skills) Training 9200-05427</t>
  </si>
  <si>
    <t>9200-05427</t>
  </si>
  <si>
    <t>A&amp;G-Office supplies &amp; expense - Technical (Job Skills) Training 9210-05427</t>
  </si>
  <si>
    <t>9210-05427</t>
  </si>
  <si>
    <t>A&amp;G-Outside services employed - Technical (Job Skills) Training 9230-05427</t>
  </si>
  <si>
    <t>9230-05427</t>
  </si>
  <si>
    <t>A&amp;G-Office supplies &amp; expense - Computer Skills &amp; Systems Training 9210-05428</t>
  </si>
  <si>
    <t>9210-05428</t>
  </si>
  <si>
    <t>Mains expenses - Work Environment Training 8560-05429</t>
  </si>
  <si>
    <t>8560-05429</t>
  </si>
  <si>
    <t>Distribution-Operation supervi - Work Environment Training 8700-05429</t>
  </si>
  <si>
    <t>8700-05429</t>
  </si>
  <si>
    <t>A&amp;G-Office supplies &amp; expense - Work Environment Training 9210-05429</t>
  </si>
  <si>
    <t>9210-05429</t>
  </si>
  <si>
    <t>Training</t>
  </si>
  <si>
    <t>A&amp;G-Injuries &amp; damages - Settlement 9250-05418</t>
  </si>
  <si>
    <t>9250-05418</t>
  </si>
  <si>
    <t>A&amp;G-Office supplies &amp; expense - Settlement 9210-05418</t>
  </si>
  <si>
    <t>9210-05418</t>
  </si>
  <si>
    <t>Miscellaneous general expenses - Settlement 9302-05418</t>
  </si>
  <si>
    <t>9302-05418</t>
  </si>
  <si>
    <t>A&amp;G-Outside services employed - Gas Supplies Services 9230-05430</t>
  </si>
  <si>
    <t>9230-05430</t>
  </si>
  <si>
    <t>A&amp;G-Office supplies &amp; expense - Gas Supplies Services 9210-05430</t>
  </si>
  <si>
    <t>9210-05430</t>
  </si>
  <si>
    <t>Gas losses - Contract Labor 8230-06111</t>
  </si>
  <si>
    <t>8230-06111</t>
  </si>
  <si>
    <t>8230</t>
  </si>
  <si>
    <t>A&amp;G-Administrative &amp; general s - Contract Labor 9200-06111</t>
  </si>
  <si>
    <t>9200-06111</t>
  </si>
  <si>
    <t>A&amp;G-Office supplies &amp; expense - Contract Labor 9210-06111</t>
  </si>
  <si>
    <t>9210-06111</t>
  </si>
  <si>
    <t>A&amp;G-Outside services employed - Contract Labor 9230-06111</t>
  </si>
  <si>
    <t>9230-06111</t>
  </si>
  <si>
    <t>A&amp;G-Regulatory commission expe - Contract Labor 9280-06111</t>
  </si>
  <si>
    <t>9280-06111</t>
  </si>
  <si>
    <t>9280</t>
  </si>
  <si>
    <t>A&amp;G-General advertising expens - Contract Labor 9301-06111</t>
  </si>
  <si>
    <t>9301-06111</t>
  </si>
  <si>
    <t>Miscellaneous general expenses - Contract Labor 9302-06111</t>
  </si>
  <si>
    <t>9302-06111</t>
  </si>
  <si>
    <t>A&amp;G-Rents - Contract Labor 9310-06111</t>
  </si>
  <si>
    <t>9310-06111</t>
  </si>
  <si>
    <t>A&amp;G-Maintenance of general pla - Contract Labor 9320-06111</t>
  </si>
  <si>
    <t>9320-06111</t>
  </si>
  <si>
    <t>Mains and Services Expenses - Contract Labor 8740-06111</t>
  </si>
  <si>
    <t>8740-06111</t>
  </si>
  <si>
    <t>Distribution-Other expenses - Contract Labor 8800-06111</t>
  </si>
  <si>
    <t>8800-06111</t>
  </si>
  <si>
    <t>Customer accounts-Operation su - Contract Labor 9010-06111</t>
  </si>
  <si>
    <t>9010-06111</t>
  </si>
  <si>
    <t>Customer service-Miscellaneous - Contract Labor 9100-06111</t>
  </si>
  <si>
    <t>9100-06111</t>
  </si>
  <si>
    <t>A&amp;G-Office supplies &amp; expense - Collection Fees 9210-06112</t>
  </si>
  <si>
    <t>9210-06112</t>
  </si>
  <si>
    <t>A&amp;G-Office supplies &amp; expense - Legal 9210-06121</t>
  </si>
  <si>
    <t>9210-06121</t>
  </si>
  <si>
    <t>A&amp;G-Outside services employed - Legal 9230-06121</t>
  </si>
  <si>
    <t>9230-06121</t>
  </si>
  <si>
    <t>Miscellaneous general expenses - Legal 9302-06121</t>
  </si>
  <si>
    <t>9302-06121</t>
  </si>
  <si>
    <t>Outside Services</t>
  </si>
  <si>
    <t>Customer accounts-Uncollectibl - Cust Uncol Acct-Write Off 9040-09927</t>
  </si>
  <si>
    <t>9040-09927</t>
  </si>
  <si>
    <t>9040</t>
  </si>
  <si>
    <t>Provision for Bad Debt</t>
  </si>
  <si>
    <t>A&amp;G-Administrative &amp; general s - A&amp;G Overhead Clearing 9200-04863</t>
  </si>
  <si>
    <t>9200-04863</t>
  </si>
  <si>
    <t>Customer accounts-Customer rec - Misc General Expense 9030-07590</t>
  </si>
  <si>
    <t>9030-07590</t>
  </si>
  <si>
    <t>Sales-Demonstrating and sellin - Misc General Expense 9120-07590</t>
  </si>
  <si>
    <t>9120-07590</t>
  </si>
  <si>
    <t>A&amp;G-Office supplies &amp; expense - Misc General Expense 9210-07590</t>
  </si>
  <si>
    <t>9210-07590</t>
  </si>
  <si>
    <t>Miscellaneous general expenses - Misc General Expense 9302-07590</t>
  </si>
  <si>
    <t>9302-07590</t>
  </si>
  <si>
    <t>A&amp;G-Office supplies &amp; expense - Reimbursements 9210-09911</t>
  </si>
  <si>
    <t>9210-09911</t>
  </si>
  <si>
    <t>Miscellaneous</t>
  </si>
  <si>
    <t>Total O&amp;M Expenses Before Allocations</t>
  </si>
  <si>
    <t>For the Period October 2013 - September 2017</t>
  </si>
  <si>
    <t>Atmos Energy Corporation</t>
  </si>
  <si>
    <t xml:space="preserve"> 2014</t>
  </si>
  <si>
    <t xml:space="preserve"> 2015</t>
  </si>
  <si>
    <t xml:space="preserve"> 2016</t>
  </si>
  <si>
    <t xml:space="preserve"> 2017</t>
  </si>
  <si>
    <t>O&amp;M for Shared Services General Office Div 002</t>
  </si>
  <si>
    <t>Div 2 gross expenses</t>
  </si>
  <si>
    <t>Div 12 gross expenses</t>
  </si>
  <si>
    <t>SSU Capital Credits</t>
  </si>
  <si>
    <t>pre-capitalization totals</t>
  </si>
  <si>
    <t>effective average cap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</si>
</sst>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9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164" fontId="1" fillId="2" borderId="0" xfId="1" applyNumberFormat="1" applyFont="1" applyFill="1" applyAlignment="1">
      <alignment horizontal="center"/>
    </xf>
    <xf numFmtId="164" fontId="1" fillId="0" borderId="1" xfId="1" quotePrefix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1" applyNumberFormat="1" applyFont="1"/>
    <xf numFmtId="0" fontId="2" fillId="0" borderId="0" xfId="0" applyFont="1"/>
    <xf numFmtId="164" fontId="0" fillId="0" borderId="2" xfId="1" applyNumberFormat="1" applyFont="1" applyBorder="1"/>
    <xf numFmtId="0" fontId="1" fillId="0" borderId="0" xfId="0" quotePrefix="1" applyNumberFormat="1" applyFont="1"/>
    <xf numFmtId="0" fontId="1" fillId="0" borderId="0" xfId="1" quotePrefix="1" applyNumberFormat="1" applyFont="1" applyAlignment="1">
      <alignment horizontal="left"/>
    </xf>
    <xf numFmtId="0" fontId="0" fillId="0" borderId="0" xfId="0" quotePrefix="1" applyNumberFormat="1"/>
    <xf numFmtId="164" fontId="4" fillId="0" borderId="0" xfId="1" quotePrefix="1" applyNumberFormat="1" applyFont="1" applyFill="1" applyBorder="1" applyAlignment="1">
      <alignment horizontal="center"/>
    </xf>
    <xf numFmtId="0" fontId="1" fillId="0" borderId="0" xfId="3" quotePrefix="1" applyFont="1" applyAlignment="1">
      <alignment horizontal="center"/>
    </xf>
    <xf numFmtId="0" fontId="1" fillId="0" borderId="0" xfId="3" applyFont="1"/>
    <xf numFmtId="0" fontId="5" fillId="0" borderId="0" xfId="0" applyFont="1"/>
    <xf numFmtId="164" fontId="0" fillId="0" borderId="0" xfId="0" applyNumberFormat="1"/>
    <xf numFmtId="41" fontId="0" fillId="0" borderId="0" xfId="0" applyNumberFormat="1"/>
    <xf numFmtId="10" fontId="0" fillId="0" borderId="0" xfId="2" applyNumberFormat="1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4"/>
  <sheetViews>
    <sheetView tabSelected="1" zoomScale="80" zoomScaleNormal="8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68.7109375" customWidth="1"/>
    <col min="2" max="2" width="11.5703125" style="2" bestFit="1" customWidth="1"/>
    <col min="3" max="3" width="11.5703125" style="2" customWidth="1"/>
    <col min="4" max="8" width="12" bestFit="1" customWidth="1"/>
    <col min="9" max="9" width="12.28515625" bestFit="1" customWidth="1"/>
    <col min="10" max="10" width="13" bestFit="1" customWidth="1"/>
    <col min="11" max="18" width="12" bestFit="1" customWidth="1"/>
    <col min="19" max="19" width="12.28515625" bestFit="1" customWidth="1"/>
    <col min="20" max="23" width="12" bestFit="1" customWidth="1"/>
    <col min="24" max="24" width="12.28515625" bestFit="1" customWidth="1"/>
    <col min="25" max="26" width="12" bestFit="1" customWidth="1"/>
    <col min="27" max="27" width="12.28515625" bestFit="1" customWidth="1"/>
    <col min="28" max="34" width="12" bestFit="1" customWidth="1"/>
    <col min="35" max="35" width="12.28515625" bestFit="1" customWidth="1"/>
    <col min="36" max="36" width="12" bestFit="1" customWidth="1"/>
    <col min="37" max="37" width="12.28515625" bestFit="1" customWidth="1"/>
    <col min="38" max="43" width="12" bestFit="1" customWidth="1"/>
    <col min="44" max="44" width="12.28515625" bestFit="1" customWidth="1"/>
    <col min="45" max="46" width="12" bestFit="1" customWidth="1"/>
    <col min="47" max="47" width="12.28515625" bestFit="1" customWidth="1"/>
    <col min="48" max="48" width="12" bestFit="1" customWidth="1"/>
    <col min="49" max="49" width="12.28515625" bestFit="1" customWidth="1"/>
    <col min="50" max="51" width="12" bestFit="1" customWidth="1"/>
  </cols>
  <sheetData>
    <row r="1" spans="1:51" x14ac:dyDescent="0.2">
      <c r="A1" s="14" t="s">
        <v>773</v>
      </c>
      <c r="D1" s="1"/>
      <c r="E1" s="1"/>
      <c r="F1" s="1"/>
      <c r="G1" s="1"/>
    </row>
    <row r="2" spans="1:51" x14ac:dyDescent="0.2">
      <c r="A2" s="15" t="s">
        <v>778</v>
      </c>
      <c r="B2" s="4"/>
      <c r="C2" s="4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x14ac:dyDescent="0.2">
      <c r="A3" s="16" t="s">
        <v>772</v>
      </c>
      <c r="B3" s="4"/>
      <c r="C3" s="4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x14ac:dyDescent="0.2">
      <c r="A4" s="3"/>
      <c r="B4" s="4"/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19" customFormat="1" x14ac:dyDescent="0.2">
      <c r="A5" s="17"/>
      <c r="B5" s="7"/>
      <c r="C5" s="7"/>
      <c r="D5" s="18">
        <v>2013</v>
      </c>
      <c r="E5" s="18">
        <v>2013</v>
      </c>
      <c r="F5" s="18">
        <v>2013</v>
      </c>
      <c r="G5" s="18" t="s">
        <v>774</v>
      </c>
      <c r="H5" s="18" t="s">
        <v>774</v>
      </c>
      <c r="I5" s="18" t="s">
        <v>774</v>
      </c>
      <c r="J5" s="18" t="s">
        <v>774</v>
      </c>
      <c r="K5" s="18" t="s">
        <v>774</v>
      </c>
      <c r="L5" s="18" t="s">
        <v>774</v>
      </c>
      <c r="M5" s="18" t="s">
        <v>774</v>
      </c>
      <c r="N5" s="18" t="s">
        <v>774</v>
      </c>
      <c r="O5" s="18" t="s">
        <v>774</v>
      </c>
      <c r="P5" s="18" t="s">
        <v>774</v>
      </c>
      <c r="Q5" s="18" t="s">
        <v>774</v>
      </c>
      <c r="R5" s="18" t="s">
        <v>774</v>
      </c>
      <c r="S5" s="18" t="s">
        <v>775</v>
      </c>
      <c r="T5" s="18" t="s">
        <v>775</v>
      </c>
      <c r="U5" s="18" t="s">
        <v>775</v>
      </c>
      <c r="V5" s="18" t="s">
        <v>775</v>
      </c>
      <c r="W5" s="18" t="s">
        <v>775</v>
      </c>
      <c r="X5" s="18" t="s">
        <v>775</v>
      </c>
      <c r="Y5" s="18" t="s">
        <v>775</v>
      </c>
      <c r="Z5" s="18" t="s">
        <v>775</v>
      </c>
      <c r="AA5" s="18" t="s">
        <v>775</v>
      </c>
      <c r="AB5" s="18" t="s">
        <v>775</v>
      </c>
      <c r="AC5" s="18" t="s">
        <v>775</v>
      </c>
      <c r="AD5" s="18" t="s">
        <v>775</v>
      </c>
      <c r="AE5" s="18" t="s">
        <v>776</v>
      </c>
      <c r="AF5" s="18" t="s">
        <v>776</v>
      </c>
      <c r="AG5" s="18" t="s">
        <v>776</v>
      </c>
      <c r="AH5" s="18" t="s">
        <v>776</v>
      </c>
      <c r="AI5" s="18" t="s">
        <v>776</v>
      </c>
      <c r="AJ5" s="18" t="s">
        <v>776</v>
      </c>
      <c r="AK5" s="18" t="s">
        <v>776</v>
      </c>
      <c r="AL5" s="18" t="s">
        <v>776</v>
      </c>
      <c r="AM5" s="18" t="s">
        <v>776</v>
      </c>
      <c r="AN5" s="18" t="s">
        <v>776</v>
      </c>
      <c r="AO5" s="18" t="s">
        <v>776</v>
      </c>
      <c r="AP5" s="18" t="s">
        <v>776</v>
      </c>
      <c r="AQ5" s="18" t="s">
        <v>777</v>
      </c>
      <c r="AR5" s="18" t="s">
        <v>777</v>
      </c>
      <c r="AS5" s="18" t="s">
        <v>777</v>
      </c>
      <c r="AT5" s="18" t="s">
        <v>777</v>
      </c>
      <c r="AU5" s="18" t="s">
        <v>777</v>
      </c>
      <c r="AV5" s="18" t="s">
        <v>777</v>
      </c>
      <c r="AW5" s="18" t="s">
        <v>777</v>
      </c>
      <c r="AX5" s="18" t="s">
        <v>777</v>
      </c>
      <c r="AY5" s="18" t="s">
        <v>777</v>
      </c>
    </row>
    <row r="6" spans="1:51" x14ac:dyDescent="0.2">
      <c r="A6" s="8"/>
      <c r="B6" s="9" t="s">
        <v>0</v>
      </c>
      <c r="C6" s="9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2</v>
      </c>
      <c r="Q6" s="8" t="s">
        <v>3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8" t="s">
        <v>12</v>
      </c>
      <c r="AA6" s="8" t="s">
        <v>13</v>
      </c>
      <c r="AB6" s="8" t="s">
        <v>2</v>
      </c>
      <c r="AC6" s="8" t="s">
        <v>3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8</v>
      </c>
      <c r="AI6" s="8" t="s">
        <v>9</v>
      </c>
      <c r="AJ6" s="8" t="s">
        <v>10</v>
      </c>
      <c r="AK6" s="8" t="s">
        <v>11</v>
      </c>
      <c r="AL6" s="8" t="s">
        <v>12</v>
      </c>
      <c r="AM6" s="8" t="s">
        <v>13</v>
      </c>
      <c r="AN6" s="8" t="s">
        <v>2</v>
      </c>
      <c r="AO6" s="8" t="s">
        <v>3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8</v>
      </c>
      <c r="AU6" s="8" t="s">
        <v>9</v>
      </c>
      <c r="AV6" s="8" t="s">
        <v>10</v>
      </c>
      <c r="AW6" s="8" t="s">
        <v>11</v>
      </c>
      <c r="AX6" s="8" t="s">
        <v>12</v>
      </c>
      <c r="AY6" s="8" t="s">
        <v>13</v>
      </c>
    </row>
    <row r="7" spans="1:51" x14ac:dyDescent="0.2">
      <c r="A7" s="3" t="s">
        <v>14</v>
      </c>
      <c r="B7" s="10" t="s">
        <v>15</v>
      </c>
      <c r="C7" s="10" t="s">
        <v>16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42449.47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</row>
    <row r="8" spans="1:51" x14ac:dyDescent="0.2">
      <c r="A8" s="3" t="s">
        <v>17</v>
      </c>
      <c r="B8" s="10" t="s">
        <v>18</v>
      </c>
      <c r="C8" s="10" t="s">
        <v>19</v>
      </c>
      <c r="D8" s="11">
        <v>3469.31</v>
      </c>
      <c r="E8" s="11">
        <v>7088.8</v>
      </c>
      <c r="F8" s="11">
        <v>7492.07</v>
      </c>
      <c r="G8" s="11">
        <v>7586.98</v>
      </c>
      <c r="H8" s="11">
        <v>3714.4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</row>
    <row r="9" spans="1:51" x14ac:dyDescent="0.2">
      <c r="A9" s="3" t="s">
        <v>20</v>
      </c>
      <c r="B9" s="10" t="s">
        <v>21</v>
      </c>
      <c r="C9" s="10" t="s">
        <v>22</v>
      </c>
      <c r="D9" s="11">
        <v>0</v>
      </c>
      <c r="E9" s="11">
        <v>0</v>
      </c>
      <c r="F9" s="11">
        <v>3232</v>
      </c>
      <c r="G9" s="11">
        <v>3232</v>
      </c>
      <c r="H9" s="11">
        <v>3232</v>
      </c>
      <c r="I9" s="11">
        <v>3232</v>
      </c>
      <c r="J9" s="11">
        <v>3277.45</v>
      </c>
      <c r="K9" s="11">
        <v>4848</v>
      </c>
      <c r="L9" s="11">
        <v>3232</v>
      </c>
      <c r="M9" s="11">
        <v>3232</v>
      </c>
      <c r="N9" s="11">
        <v>3232</v>
      </c>
      <c r="O9" s="11">
        <v>3232</v>
      </c>
      <c r="P9" s="11">
        <v>4971.63</v>
      </c>
      <c r="Q9" s="11">
        <v>3369.36</v>
      </c>
      <c r="R9" s="11">
        <v>3369.37</v>
      </c>
      <c r="S9" s="11">
        <v>3369.39</v>
      </c>
      <c r="T9" s="11">
        <v>3369.38</v>
      </c>
      <c r="U9" s="11">
        <v>3369.38</v>
      </c>
      <c r="V9" s="11">
        <v>3369.38</v>
      </c>
      <c r="W9" s="11">
        <v>5054.0600000000004</v>
      </c>
      <c r="X9" s="11">
        <v>3369.37</v>
      </c>
      <c r="Y9" s="11">
        <v>3369.39</v>
      </c>
      <c r="Z9" s="11">
        <v>3369.38</v>
      </c>
      <c r="AA9" s="11">
        <v>3369.37</v>
      </c>
      <c r="AB9" s="11">
        <v>212742.72</v>
      </c>
      <c r="AC9" s="11">
        <v>146472.76999999999</v>
      </c>
      <c r="AD9" s="11">
        <v>151701.24</v>
      </c>
      <c r="AE9" s="11">
        <v>172149.81999999998</v>
      </c>
      <c r="AF9" s="11">
        <v>154085.88999999998</v>
      </c>
      <c r="AG9" s="11">
        <v>144751.18000000002</v>
      </c>
      <c r="AH9" s="11">
        <v>209850.72</v>
      </c>
      <c r="AI9" s="11">
        <v>132789.85</v>
      </c>
      <c r="AJ9" s="11">
        <v>143864.14000000001</v>
      </c>
      <c r="AK9" s="11">
        <v>194045.65</v>
      </c>
      <c r="AL9" s="11">
        <v>112142.42</v>
      </c>
      <c r="AM9" s="11">
        <v>140040.85</v>
      </c>
      <c r="AN9" s="11">
        <v>94338.01999999999</v>
      </c>
      <c r="AO9" s="11">
        <v>96736.17</v>
      </c>
      <c r="AP9" s="11">
        <v>97916.65</v>
      </c>
      <c r="AQ9" s="11">
        <v>106737.95</v>
      </c>
      <c r="AR9" s="11">
        <v>88727.72</v>
      </c>
      <c r="AS9" s="11">
        <v>5519.16</v>
      </c>
      <c r="AT9" s="11">
        <v>3679.46</v>
      </c>
      <c r="AU9" s="11">
        <v>3679.44</v>
      </c>
      <c r="AV9" s="11">
        <v>3679.45</v>
      </c>
      <c r="AW9" s="11">
        <v>3679.45</v>
      </c>
      <c r="AX9" s="11">
        <v>3679.44</v>
      </c>
      <c r="AY9" s="11">
        <v>5519.19</v>
      </c>
    </row>
    <row r="10" spans="1:51" x14ac:dyDescent="0.2">
      <c r="A10" s="3" t="s">
        <v>23</v>
      </c>
      <c r="B10" s="10" t="s">
        <v>24</v>
      </c>
      <c r="C10" s="10" t="s">
        <v>25</v>
      </c>
      <c r="D10" s="11">
        <v>0</v>
      </c>
      <c r="E10" s="11">
        <v>-6062.85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</row>
    <row r="11" spans="1:51" x14ac:dyDescent="0.2">
      <c r="A11" s="3" t="s">
        <v>26</v>
      </c>
      <c r="B11" s="10" t="s">
        <v>27</v>
      </c>
      <c r="C11" s="10" t="s">
        <v>28</v>
      </c>
      <c r="D11" s="11">
        <v>2823403.95</v>
      </c>
      <c r="E11" s="11">
        <v>4212645.58</v>
      </c>
      <c r="F11" s="11">
        <v>2809433.4</v>
      </c>
      <c r="G11" s="11">
        <v>2872789.709999999</v>
      </c>
      <c r="H11" s="11">
        <v>2765502.0800000015</v>
      </c>
      <c r="I11" s="11">
        <v>2751959.0100000012</v>
      </c>
      <c r="J11" s="11">
        <v>2762443.6200000006</v>
      </c>
      <c r="K11" s="11">
        <v>4150762.62</v>
      </c>
      <c r="L11" s="11">
        <v>2793283.0900000003</v>
      </c>
      <c r="M11" s="11">
        <v>2748212.7800000007</v>
      </c>
      <c r="N11" s="11">
        <v>2745659.7500000005</v>
      </c>
      <c r="O11" s="11">
        <v>2767004.2400000007</v>
      </c>
      <c r="P11" s="11">
        <v>4335965.0400000019</v>
      </c>
      <c r="Q11" s="11">
        <v>2855425.0700000008</v>
      </c>
      <c r="R11" s="11">
        <v>2872264.0300000012</v>
      </c>
      <c r="S11" s="11">
        <v>2884826.6700000004</v>
      </c>
      <c r="T11" s="11">
        <v>2839357.0700000003</v>
      </c>
      <c r="U11" s="11">
        <v>2868799.0800000005</v>
      </c>
      <c r="V11" s="11">
        <v>2847270.97</v>
      </c>
      <c r="W11" s="11">
        <v>4266708.51</v>
      </c>
      <c r="X11" s="11">
        <v>2863286.0400000005</v>
      </c>
      <c r="Y11" s="11">
        <v>2854180.41</v>
      </c>
      <c r="Z11" s="11">
        <v>2834062.96</v>
      </c>
      <c r="AA11" s="11">
        <v>2806558.0900000003</v>
      </c>
      <c r="AB11" s="11">
        <v>4483124.8200000012</v>
      </c>
      <c r="AC11" s="11">
        <v>3034213.4800000004</v>
      </c>
      <c r="AD11" s="11">
        <v>3014188.2700000005</v>
      </c>
      <c r="AE11" s="11">
        <v>3044888.4299999992</v>
      </c>
      <c r="AF11" s="11">
        <v>2981610.0399999996</v>
      </c>
      <c r="AG11" s="11">
        <v>2963722.1199999987</v>
      </c>
      <c r="AH11" s="11">
        <v>4556316.41</v>
      </c>
      <c r="AI11" s="11">
        <v>3076330.3899999992</v>
      </c>
      <c r="AJ11" s="11">
        <v>3131615.46</v>
      </c>
      <c r="AK11" s="11">
        <v>3293167.08</v>
      </c>
      <c r="AL11" s="11">
        <v>3161055.68</v>
      </c>
      <c r="AM11" s="11">
        <v>4803989.1300000027</v>
      </c>
      <c r="AN11" s="11">
        <v>3195279.19</v>
      </c>
      <c r="AO11" s="11">
        <v>3210129.0100000002</v>
      </c>
      <c r="AP11" s="11">
        <v>3241350.8499999996</v>
      </c>
      <c r="AQ11" s="11">
        <v>3483681.5200000014</v>
      </c>
      <c r="AR11" s="11">
        <v>8123974.1800000006</v>
      </c>
      <c r="AS11" s="11">
        <v>4756633.66</v>
      </c>
      <c r="AT11" s="11">
        <v>3280505.1000000006</v>
      </c>
      <c r="AU11" s="11">
        <v>3240985.1</v>
      </c>
      <c r="AV11" s="11">
        <v>3321828.12</v>
      </c>
      <c r="AW11" s="11">
        <v>3632419.5499999989</v>
      </c>
      <c r="AX11" s="11">
        <v>3273043.63</v>
      </c>
      <c r="AY11" s="11">
        <v>5063009.42</v>
      </c>
    </row>
    <row r="12" spans="1:51" x14ac:dyDescent="0.2">
      <c r="A12" s="3" t="s">
        <v>29</v>
      </c>
      <c r="B12" s="10" t="s">
        <v>30</v>
      </c>
      <c r="C12" s="10" t="s">
        <v>31</v>
      </c>
      <c r="D12" s="11">
        <v>0</v>
      </c>
      <c r="E12" s="11">
        <v>-720.96999999999991</v>
      </c>
      <c r="F12" s="11">
        <v>0</v>
      </c>
      <c r="G12" s="11">
        <v>0</v>
      </c>
      <c r="H12" s="11">
        <v>0</v>
      </c>
      <c r="I12" s="11">
        <v>0</v>
      </c>
      <c r="J12" s="11">
        <v>285.64999999999998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73.2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146.4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306.86</v>
      </c>
      <c r="AW12" s="11">
        <v>0</v>
      </c>
      <c r="AX12" s="11">
        <v>0</v>
      </c>
      <c r="AY12" s="11">
        <v>613.72</v>
      </c>
    </row>
    <row r="13" spans="1:51" x14ac:dyDescent="0.2">
      <c r="A13" s="3" t="s">
        <v>32</v>
      </c>
      <c r="B13" s="10" t="s">
        <v>33</v>
      </c>
      <c r="C13" s="10" t="s">
        <v>34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2004.46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</row>
    <row r="14" spans="1:51" x14ac:dyDescent="0.2">
      <c r="A14" s="3" t="s">
        <v>35</v>
      </c>
      <c r="B14" s="10" t="s">
        <v>36</v>
      </c>
      <c r="C14" s="10" t="s">
        <v>31</v>
      </c>
      <c r="D14" s="11">
        <v>0</v>
      </c>
      <c r="E14" s="11">
        <v>-10372.59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</row>
    <row r="15" spans="1:51" x14ac:dyDescent="0.2">
      <c r="A15" s="3" t="s">
        <v>37</v>
      </c>
      <c r="B15" s="10" t="s">
        <v>38</v>
      </c>
      <c r="C15" s="10" t="s">
        <v>28</v>
      </c>
      <c r="D15" s="11">
        <v>60583.020000000004</v>
      </c>
      <c r="E15" s="11">
        <v>74666.22</v>
      </c>
      <c r="F15" s="11">
        <v>71762.51999999999</v>
      </c>
      <c r="G15" s="11">
        <v>62155.54</v>
      </c>
      <c r="H15" s="11">
        <v>101940.4</v>
      </c>
      <c r="I15" s="11">
        <v>135675.83000000002</v>
      </c>
      <c r="J15" s="11">
        <v>109981.95999999999</v>
      </c>
      <c r="K15" s="11">
        <v>194844.78999999998</v>
      </c>
      <c r="L15" s="11">
        <v>88357.26999999999</v>
      </c>
      <c r="M15" s="11">
        <v>132941.03</v>
      </c>
      <c r="N15" s="11">
        <v>146755.64000000001</v>
      </c>
      <c r="O15" s="11">
        <v>148703.63</v>
      </c>
      <c r="P15" s="11">
        <v>147011.82</v>
      </c>
      <c r="Q15" s="11">
        <v>74023.199999999997</v>
      </c>
      <c r="R15" s="11">
        <v>65865.179999999993</v>
      </c>
      <c r="S15" s="11">
        <v>46717.229999999996</v>
      </c>
      <c r="T15" s="11">
        <v>92136.59</v>
      </c>
      <c r="U15" s="11">
        <v>82479.22</v>
      </c>
      <c r="V15" s="11">
        <v>112981.96</v>
      </c>
      <c r="W15" s="11">
        <v>164419.98000000001</v>
      </c>
      <c r="X15" s="11">
        <v>128573.90000000002</v>
      </c>
      <c r="Y15" s="11">
        <v>137768.66999999998</v>
      </c>
      <c r="Z15" s="11">
        <v>119352.25</v>
      </c>
      <c r="AA15" s="11">
        <v>176969.78999999998</v>
      </c>
      <c r="AB15" s="11">
        <v>234499.6</v>
      </c>
      <c r="AC15" s="11">
        <v>141383.28</v>
      </c>
      <c r="AD15" s="11">
        <v>137964.16999999998</v>
      </c>
      <c r="AE15" s="11">
        <v>100831.26</v>
      </c>
      <c r="AF15" s="11">
        <v>149192.03</v>
      </c>
      <c r="AG15" s="11">
        <v>189692.27</v>
      </c>
      <c r="AH15" s="11">
        <v>264086.34000000003</v>
      </c>
      <c r="AI15" s="11">
        <v>191439.72999999998</v>
      </c>
      <c r="AJ15" s="11">
        <v>148792.13</v>
      </c>
      <c r="AK15" s="11">
        <v>112662.43999999999</v>
      </c>
      <c r="AL15" s="11">
        <v>178599.84999999998</v>
      </c>
      <c r="AM15" s="11">
        <v>299273.34000000003</v>
      </c>
      <c r="AN15" s="11">
        <v>94041.25</v>
      </c>
      <c r="AO15" s="11">
        <v>83884.69</v>
      </c>
      <c r="AP15" s="11">
        <v>66536.100000000006</v>
      </c>
      <c r="AQ15" s="11">
        <v>50220.99</v>
      </c>
      <c r="AR15" s="11">
        <v>108529.70999999999</v>
      </c>
      <c r="AS15" s="11">
        <v>198318.00999999998</v>
      </c>
      <c r="AT15" s="11">
        <v>106278</v>
      </c>
      <c r="AU15" s="11">
        <v>126422.73999999999</v>
      </c>
      <c r="AV15" s="11">
        <v>120249.76000000001</v>
      </c>
      <c r="AW15" s="11">
        <v>101901.85</v>
      </c>
      <c r="AX15" s="11">
        <v>131403.41</v>
      </c>
      <c r="AY15" s="11">
        <v>227399.24999999997</v>
      </c>
    </row>
    <row r="16" spans="1:51" x14ac:dyDescent="0.2">
      <c r="A16" s="3" t="s">
        <v>39</v>
      </c>
      <c r="B16" s="10" t="s">
        <v>40</v>
      </c>
      <c r="C16" s="10" t="s">
        <v>41</v>
      </c>
      <c r="D16" s="11">
        <v>0</v>
      </c>
      <c r="E16" s="11">
        <v>-342.44</v>
      </c>
      <c r="F16" s="11">
        <v>0</v>
      </c>
      <c r="G16" s="11">
        <v>0</v>
      </c>
      <c r="H16" s="11">
        <v>-150.69</v>
      </c>
      <c r="I16" s="11">
        <v>-50.23</v>
      </c>
      <c r="J16" s="11">
        <v>-100.46</v>
      </c>
      <c r="K16" s="11">
        <v>-248.83</v>
      </c>
      <c r="L16" s="11">
        <v>-782.19</v>
      </c>
      <c r="M16" s="11">
        <v>-961.05</v>
      </c>
      <c r="N16" s="11">
        <v>-1895.91</v>
      </c>
      <c r="O16" s="11">
        <v>-966.96</v>
      </c>
      <c r="P16" s="11">
        <v>-3758.27</v>
      </c>
      <c r="Q16" s="11">
        <v>-1060.8699999999999</v>
      </c>
      <c r="R16" s="11">
        <v>0</v>
      </c>
      <c r="S16" s="11">
        <v>-230.96</v>
      </c>
      <c r="T16" s="11">
        <v>-255.49</v>
      </c>
      <c r="U16" s="11">
        <v>-255.49</v>
      </c>
      <c r="V16" s="11">
        <v>-1896.41</v>
      </c>
      <c r="W16" s="11">
        <v>-6617.38</v>
      </c>
      <c r="X16" s="11">
        <v>-931.16</v>
      </c>
      <c r="Y16" s="11">
        <v>-417.66</v>
      </c>
      <c r="Z16" s="11">
        <v>-680.75</v>
      </c>
      <c r="AA16" s="11">
        <v>-1575.4</v>
      </c>
      <c r="AB16" s="11">
        <v>-5299.86</v>
      </c>
      <c r="AC16" s="11">
        <v>-4958.3999999999996</v>
      </c>
      <c r="AD16" s="11">
        <v>0</v>
      </c>
      <c r="AE16" s="11">
        <v>-3297.31</v>
      </c>
      <c r="AF16" s="11">
        <v>-8288.08</v>
      </c>
      <c r="AG16" s="11">
        <v>-13405.33</v>
      </c>
      <c r="AH16" s="11">
        <v>-5484.48</v>
      </c>
      <c r="AI16" s="11">
        <v>0</v>
      </c>
      <c r="AJ16" s="11">
        <v>-3620</v>
      </c>
      <c r="AK16" s="11">
        <v>-11081.65</v>
      </c>
      <c r="AL16" s="11">
        <v>-2277.48</v>
      </c>
      <c r="AM16" s="11">
        <v>-2284.9499999999998</v>
      </c>
      <c r="AN16" s="11">
        <v>-471.22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</row>
    <row r="17" spans="1:51" x14ac:dyDescent="0.2">
      <c r="A17" s="3" t="s">
        <v>42</v>
      </c>
      <c r="B17" s="10" t="s">
        <v>43</v>
      </c>
      <c r="C17" s="10" t="s">
        <v>31</v>
      </c>
      <c r="D17" s="11">
        <v>-519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-3474.2</v>
      </c>
      <c r="K17" s="11">
        <v>-5074.33</v>
      </c>
      <c r="L17" s="11">
        <v>0</v>
      </c>
      <c r="M17" s="11">
        <v>0</v>
      </c>
      <c r="N17" s="11">
        <v>0</v>
      </c>
      <c r="O17" s="11">
        <v>0</v>
      </c>
      <c r="P17" s="11">
        <v>-47.24</v>
      </c>
      <c r="Q17" s="11">
        <v>0</v>
      </c>
      <c r="R17" s="11">
        <v>0</v>
      </c>
      <c r="S17" s="11">
        <v>0</v>
      </c>
      <c r="T17" s="11">
        <v>-174.57</v>
      </c>
      <c r="U17" s="11">
        <v>-1703.19</v>
      </c>
      <c r="V17" s="11">
        <v>-1214.1199999999999</v>
      </c>
      <c r="W17" s="11">
        <v>-20648.87</v>
      </c>
      <c r="X17" s="11">
        <v>-39193.89</v>
      </c>
      <c r="Y17" s="11">
        <v>-33539.47</v>
      </c>
      <c r="Z17" s="11">
        <v>-28356.67</v>
      </c>
      <c r="AA17" s="11">
        <v>-14082.95</v>
      </c>
      <c r="AB17" s="11">
        <v>-26325.670000000002</v>
      </c>
      <c r="AC17" s="11">
        <v>-13479.8</v>
      </c>
      <c r="AD17" s="11">
        <v>-16913.73</v>
      </c>
      <c r="AE17" s="11">
        <v>-8542.16</v>
      </c>
      <c r="AF17" s="11">
        <v>-26165.05</v>
      </c>
      <c r="AG17" s="11">
        <v>-28148.799999999999</v>
      </c>
      <c r="AH17" s="11">
        <v>-35745.480000000003</v>
      </c>
      <c r="AI17" s="11">
        <v>-11360.480000000001</v>
      </c>
      <c r="AJ17" s="11">
        <v>-2834.69</v>
      </c>
      <c r="AK17" s="11">
        <v>0</v>
      </c>
      <c r="AL17" s="11">
        <v>0</v>
      </c>
      <c r="AM17" s="11">
        <v>-1635.5</v>
      </c>
      <c r="AN17" s="11">
        <v>0</v>
      </c>
      <c r="AO17" s="11">
        <v>0</v>
      </c>
      <c r="AP17" s="11">
        <v>0</v>
      </c>
      <c r="AQ17" s="11">
        <v>0</v>
      </c>
      <c r="AR17" s="11">
        <v>-787.68</v>
      </c>
      <c r="AS17" s="11">
        <v>-1746.55</v>
      </c>
      <c r="AT17" s="11">
        <v>-4003.93</v>
      </c>
      <c r="AU17" s="11">
        <v>-17.440000000000001</v>
      </c>
      <c r="AV17" s="11">
        <v>-1263.49</v>
      </c>
      <c r="AW17" s="11">
        <v>-46.5</v>
      </c>
      <c r="AX17" s="11">
        <v>0</v>
      </c>
      <c r="AY17" s="11">
        <v>-691.46</v>
      </c>
    </row>
    <row r="18" spans="1:51" x14ac:dyDescent="0.2">
      <c r="A18" s="3" t="s">
        <v>44</v>
      </c>
      <c r="B18" s="10" t="s">
        <v>45</v>
      </c>
      <c r="C18" s="10" t="s">
        <v>28</v>
      </c>
      <c r="D18" s="11">
        <v>-30037.08</v>
      </c>
      <c r="E18" s="11">
        <v>-54197.09</v>
      </c>
      <c r="F18" s="11">
        <v>-48044.24</v>
      </c>
      <c r="G18" s="11">
        <v>-45944.549999999996</v>
      </c>
      <c r="H18" s="11">
        <v>-66724.209999999992</v>
      </c>
      <c r="I18" s="11">
        <v>-101219.25</v>
      </c>
      <c r="J18" s="11">
        <v>-64524.860000000008</v>
      </c>
      <c r="K18" s="11">
        <v>-122962.92</v>
      </c>
      <c r="L18" s="11">
        <v>-47155.05</v>
      </c>
      <c r="M18" s="11">
        <v>-77524.210000000006</v>
      </c>
      <c r="N18" s="11">
        <v>-81744.149999999994</v>
      </c>
      <c r="O18" s="11">
        <v>-98620.3</v>
      </c>
      <c r="P18" s="11">
        <v>-86503.739999999991</v>
      </c>
      <c r="Q18" s="11">
        <v>-49115.759999999995</v>
      </c>
      <c r="R18" s="11">
        <v>-39756.89</v>
      </c>
      <c r="S18" s="11">
        <v>-31294.66</v>
      </c>
      <c r="T18" s="11">
        <v>-62777.86</v>
      </c>
      <c r="U18" s="11">
        <v>-53795.21</v>
      </c>
      <c r="V18" s="11">
        <v>-100089.65</v>
      </c>
      <c r="W18" s="11">
        <v>-156249.4</v>
      </c>
      <c r="X18" s="11">
        <v>-141484.65</v>
      </c>
      <c r="Y18" s="11">
        <v>-138978.25</v>
      </c>
      <c r="Z18" s="11">
        <v>-108032.85</v>
      </c>
      <c r="AA18" s="11">
        <v>-113220.87000000001</v>
      </c>
      <c r="AB18" s="11">
        <v>-167333.61000000002</v>
      </c>
      <c r="AC18" s="11">
        <v>-108491.5</v>
      </c>
      <c r="AD18" s="11">
        <v>-100068.66</v>
      </c>
      <c r="AE18" s="11">
        <v>-76906.890000000014</v>
      </c>
      <c r="AF18" s="11">
        <v>-114543.01000000001</v>
      </c>
      <c r="AG18" s="11">
        <v>-166649.22999999998</v>
      </c>
      <c r="AH18" s="11">
        <v>-197304.53999999998</v>
      </c>
      <c r="AI18" s="11">
        <v>-151377.72</v>
      </c>
      <c r="AJ18" s="11">
        <v>-117796.01</v>
      </c>
      <c r="AK18" s="11">
        <v>-83977.969999999987</v>
      </c>
      <c r="AL18" s="11">
        <v>-148295.60999999999</v>
      </c>
      <c r="AM18" s="11">
        <v>-269121.96000000002</v>
      </c>
      <c r="AN18" s="11">
        <v>-76708.98</v>
      </c>
      <c r="AO18" s="11">
        <v>-73702.61</v>
      </c>
      <c r="AP18" s="11">
        <v>-56687.430000000008</v>
      </c>
      <c r="AQ18" s="11">
        <v>-37259.879999999997</v>
      </c>
      <c r="AR18" s="11">
        <v>-95409.299999999988</v>
      </c>
      <c r="AS18" s="11">
        <v>-142826.35999999999</v>
      </c>
      <c r="AT18" s="11">
        <v>-90006.930000000008</v>
      </c>
      <c r="AU18" s="11">
        <v>-116869.53</v>
      </c>
      <c r="AV18" s="11">
        <v>-94841.56</v>
      </c>
      <c r="AW18" s="11">
        <v>-70131.909999999989</v>
      </c>
      <c r="AX18" s="11">
        <v>-93895.16</v>
      </c>
      <c r="AY18" s="11">
        <v>-162276.04999999999</v>
      </c>
    </row>
    <row r="19" spans="1:51" x14ac:dyDescent="0.2">
      <c r="A19" s="3" t="s">
        <v>46</v>
      </c>
      <c r="B19" s="10" t="s">
        <v>47</v>
      </c>
      <c r="C19" s="10" t="s">
        <v>48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222.6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</row>
    <row r="20" spans="1:51" x14ac:dyDescent="0.2">
      <c r="A20" s="3" t="s">
        <v>49</v>
      </c>
      <c r="B20" s="10" t="s">
        <v>50</v>
      </c>
      <c r="C20" s="10" t="s">
        <v>28</v>
      </c>
      <c r="D20" s="11">
        <v>0</v>
      </c>
      <c r="E20" s="11">
        <v>0</v>
      </c>
      <c r="F20" s="11">
        <v>0</v>
      </c>
      <c r="G20" s="11">
        <v>0</v>
      </c>
      <c r="H20" s="11">
        <v>749.54</v>
      </c>
      <c r="I20" s="11">
        <v>2036.76</v>
      </c>
      <c r="J20" s="11">
        <v>1618.2</v>
      </c>
      <c r="K20" s="11">
        <v>598.6</v>
      </c>
      <c r="L20" s="11">
        <v>117.78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196.36</v>
      </c>
      <c r="S20" s="11">
        <v>137.44999999999999</v>
      </c>
      <c r="T20" s="11">
        <v>490.87</v>
      </c>
      <c r="U20" s="11">
        <v>117.81</v>
      </c>
      <c r="V20" s="11">
        <v>58.91</v>
      </c>
      <c r="W20" s="11">
        <v>353.42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159.68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</row>
    <row r="21" spans="1:51" x14ac:dyDescent="0.2">
      <c r="A21" s="3" t="s">
        <v>51</v>
      </c>
      <c r="B21" s="10" t="s">
        <v>52</v>
      </c>
      <c r="C21" s="10" t="s">
        <v>41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1379.46</v>
      </c>
      <c r="X21" s="11">
        <v>625.52</v>
      </c>
      <c r="Y21" s="11">
        <v>344.87</v>
      </c>
      <c r="Z21" s="11">
        <v>114.96</v>
      </c>
      <c r="AA21" s="11">
        <v>0</v>
      </c>
      <c r="AB21" s="11">
        <v>0</v>
      </c>
      <c r="AC21" s="11">
        <v>235.66</v>
      </c>
      <c r="AD21" s="11">
        <v>117.83</v>
      </c>
      <c r="AE21" s="11">
        <v>0</v>
      </c>
      <c r="AF21" s="11">
        <v>235.66</v>
      </c>
      <c r="AG21" s="11">
        <v>58.92</v>
      </c>
      <c r="AH21" s="11">
        <v>589.16</v>
      </c>
      <c r="AI21" s="11">
        <v>0</v>
      </c>
      <c r="AJ21" s="11">
        <v>359.47</v>
      </c>
      <c r="AK21" s="11">
        <v>209.2</v>
      </c>
      <c r="AL21" s="11">
        <v>0</v>
      </c>
      <c r="AM21" s="11">
        <v>0</v>
      </c>
      <c r="AN21" s="11">
        <v>0</v>
      </c>
      <c r="AO21" s="11">
        <v>0</v>
      </c>
      <c r="AP21" s="11">
        <v>46.43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</row>
    <row r="22" spans="1:51" x14ac:dyDescent="0.2">
      <c r="A22" s="3" t="s">
        <v>53</v>
      </c>
      <c r="B22" s="10" t="s">
        <v>54</v>
      </c>
      <c r="C22" s="10" t="s">
        <v>31</v>
      </c>
      <c r="D22" s="11">
        <v>0</v>
      </c>
      <c r="E22" s="11">
        <v>0</v>
      </c>
      <c r="F22" s="11">
        <v>0</v>
      </c>
      <c r="G22" s="11">
        <v>0</v>
      </c>
      <c r="H22" s="11">
        <v>33.659999999999997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</row>
    <row r="23" spans="1:51" x14ac:dyDescent="0.2">
      <c r="A23" s="3" t="s">
        <v>55</v>
      </c>
      <c r="B23" s="10" t="s">
        <v>56</v>
      </c>
      <c r="C23" s="10" t="s">
        <v>41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-229.91</v>
      </c>
      <c r="X23" s="11">
        <v>10.979999999999997</v>
      </c>
      <c r="Y23" s="11">
        <v>46.49</v>
      </c>
      <c r="Z23" s="11">
        <v>109.21</v>
      </c>
      <c r="AA23" s="11">
        <v>63.23</v>
      </c>
      <c r="AB23" s="11">
        <v>0</v>
      </c>
      <c r="AC23" s="11">
        <v>-70.7</v>
      </c>
      <c r="AD23" s="11">
        <v>70.7</v>
      </c>
      <c r="AE23" s="11">
        <v>0</v>
      </c>
      <c r="AF23" s="11">
        <v>-129.61000000000001</v>
      </c>
      <c r="AG23" s="11">
        <v>88.37</v>
      </c>
      <c r="AH23" s="11">
        <v>-47.13</v>
      </c>
      <c r="AI23" s="11">
        <v>88.37</v>
      </c>
      <c r="AJ23" s="11">
        <v>-108.73</v>
      </c>
      <c r="AK23" s="11">
        <v>4.1300000000000026</v>
      </c>
      <c r="AL23" s="11">
        <v>104.6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</row>
    <row r="24" spans="1:51" x14ac:dyDescent="0.2">
      <c r="A24" s="3" t="s">
        <v>57</v>
      </c>
      <c r="B24" s="10" t="s">
        <v>58</v>
      </c>
      <c r="C24" s="10" t="s">
        <v>31</v>
      </c>
      <c r="D24" s="11">
        <v>0</v>
      </c>
      <c r="E24" s="11">
        <v>-120.16</v>
      </c>
      <c r="F24" s="11">
        <v>120.16</v>
      </c>
      <c r="G24" s="11">
        <v>0</v>
      </c>
      <c r="H24" s="11">
        <v>-16.829999999999998</v>
      </c>
      <c r="I24" s="11">
        <v>16.829999999999998</v>
      </c>
      <c r="J24" s="11">
        <v>185.67</v>
      </c>
      <c r="K24" s="11">
        <v>-185.67</v>
      </c>
      <c r="L24" s="11">
        <v>0</v>
      </c>
      <c r="M24" s="11">
        <v>0</v>
      </c>
      <c r="N24" s="11">
        <v>0</v>
      </c>
      <c r="O24" s="11">
        <v>0</v>
      </c>
      <c r="P24" s="11">
        <v>12.2</v>
      </c>
      <c r="Q24" s="11">
        <v>-12.2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73.2</v>
      </c>
      <c r="Z24" s="11">
        <v>-73.2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153.43</v>
      </c>
      <c r="AW24" s="11">
        <v>-153.43</v>
      </c>
      <c r="AX24" s="11">
        <v>0</v>
      </c>
      <c r="AY24" s="11">
        <v>102.29</v>
      </c>
    </row>
    <row r="25" spans="1:51" x14ac:dyDescent="0.2">
      <c r="A25" s="3" t="s">
        <v>59</v>
      </c>
      <c r="B25" s="10" t="s">
        <v>60</v>
      </c>
      <c r="C25" s="10" t="s">
        <v>48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-111.3</v>
      </c>
      <c r="Z25" s="11">
        <v>111.3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</row>
    <row r="26" spans="1:51" s="12" customFormat="1" x14ac:dyDescent="0.2">
      <c r="A26" s="3" t="s">
        <v>61</v>
      </c>
      <c r="B26" s="10" t="s">
        <v>62</v>
      </c>
      <c r="C26" s="10" t="s">
        <v>34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1002.23</v>
      </c>
      <c r="U26" s="11">
        <v>-1002.23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</row>
    <row r="27" spans="1:51" x14ac:dyDescent="0.2">
      <c r="A27" s="3" t="s">
        <v>63</v>
      </c>
      <c r="B27" s="10" t="s">
        <v>64</v>
      </c>
      <c r="C27" s="10" t="s">
        <v>16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-22804.84</v>
      </c>
      <c r="AC27" s="11">
        <v>-7074.91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</row>
    <row r="28" spans="1:51" x14ac:dyDescent="0.2">
      <c r="A28" s="3" t="s">
        <v>65</v>
      </c>
      <c r="B28" s="10" t="s">
        <v>66</v>
      </c>
      <c r="C28" s="10" t="s">
        <v>19</v>
      </c>
      <c r="D28" s="11">
        <v>520.4</v>
      </c>
      <c r="E28" s="11">
        <v>-1247.0500000000002</v>
      </c>
      <c r="F28" s="11">
        <v>1440.75</v>
      </c>
      <c r="G28" s="11">
        <v>1171.27</v>
      </c>
      <c r="H28" s="11">
        <v>-1936.29</v>
      </c>
      <c r="I28" s="11">
        <v>-1857.2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</row>
    <row r="29" spans="1:51" x14ac:dyDescent="0.2">
      <c r="A29" s="3" t="s">
        <v>67</v>
      </c>
      <c r="B29" s="10" t="s">
        <v>68</v>
      </c>
      <c r="C29" s="10" t="s">
        <v>22</v>
      </c>
      <c r="D29" s="11">
        <v>0</v>
      </c>
      <c r="E29" s="11">
        <v>0</v>
      </c>
      <c r="F29" s="11">
        <v>1131.2</v>
      </c>
      <c r="G29" s="11">
        <v>484.8</v>
      </c>
      <c r="H29" s="11">
        <v>0</v>
      </c>
      <c r="I29" s="11">
        <v>161.6</v>
      </c>
      <c r="J29" s="11">
        <v>352.74</v>
      </c>
      <c r="K29" s="11">
        <v>-1322.34</v>
      </c>
      <c r="L29" s="11">
        <v>161.6</v>
      </c>
      <c r="M29" s="11">
        <v>484.8</v>
      </c>
      <c r="N29" s="11">
        <v>161.6</v>
      </c>
      <c r="O29" s="11">
        <v>323.2</v>
      </c>
      <c r="P29" s="11">
        <v>-1110.5899999999999</v>
      </c>
      <c r="Q29" s="11">
        <v>13.73</v>
      </c>
      <c r="R29" s="11">
        <v>505.41</v>
      </c>
      <c r="S29" s="11">
        <v>336.95</v>
      </c>
      <c r="T29" s="11">
        <v>-0.01</v>
      </c>
      <c r="U29" s="11">
        <v>336.94</v>
      </c>
      <c r="V29" s="11">
        <v>336.94</v>
      </c>
      <c r="W29" s="11">
        <v>-1516.23</v>
      </c>
      <c r="X29" s="11">
        <v>336.94</v>
      </c>
      <c r="Y29" s="11">
        <v>505.42</v>
      </c>
      <c r="Z29" s="11">
        <v>168.46</v>
      </c>
      <c r="AA29" s="11">
        <v>336.93</v>
      </c>
      <c r="AB29" s="11">
        <v>-57628.03</v>
      </c>
      <c r="AC29" s="11">
        <v>8484.7099999999991</v>
      </c>
      <c r="AD29" s="11">
        <v>24323.73</v>
      </c>
      <c r="AE29" s="11">
        <v>17809.359999999997</v>
      </c>
      <c r="AF29" s="11">
        <v>-1327.68</v>
      </c>
      <c r="AG29" s="11">
        <v>16578.579999999998</v>
      </c>
      <c r="AH29" s="11">
        <v>-66350.7</v>
      </c>
      <c r="AI29" s="11">
        <v>11501.33</v>
      </c>
      <c r="AJ29" s="11">
        <v>18262.41</v>
      </c>
      <c r="AK29" s="11">
        <v>12283.97</v>
      </c>
      <c r="AL29" s="11">
        <v>-30130.26</v>
      </c>
      <c r="AM29" s="11">
        <v>-23552.43</v>
      </c>
      <c r="AN29" s="11">
        <v>4961.26</v>
      </c>
      <c r="AO29" s="11">
        <v>10393.07</v>
      </c>
      <c r="AP29" s="11">
        <v>10263.86</v>
      </c>
      <c r="AQ29" s="11">
        <v>15084.44</v>
      </c>
      <c r="AR29" s="11">
        <v>-10806.13</v>
      </c>
      <c r="AS29" s="11">
        <v>-52316.78</v>
      </c>
      <c r="AT29" s="11">
        <v>0.01</v>
      </c>
      <c r="AU29" s="11">
        <v>551.91</v>
      </c>
      <c r="AV29" s="11">
        <v>367.95</v>
      </c>
      <c r="AW29" s="11">
        <v>183.97</v>
      </c>
      <c r="AX29" s="11">
        <v>551.91</v>
      </c>
      <c r="AY29" s="11">
        <v>-1655.74</v>
      </c>
    </row>
    <row r="30" spans="1:51" x14ac:dyDescent="0.2">
      <c r="A30" s="3" t="s">
        <v>69</v>
      </c>
      <c r="B30" s="10" t="s">
        <v>70</v>
      </c>
      <c r="C30" s="10" t="s">
        <v>25</v>
      </c>
      <c r="D30" s="11">
        <v>0</v>
      </c>
      <c r="E30" s="11">
        <v>-1010.48</v>
      </c>
      <c r="F30" s="11">
        <v>1010.48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</row>
    <row r="31" spans="1:51" x14ac:dyDescent="0.2">
      <c r="A31" s="3" t="s">
        <v>71</v>
      </c>
      <c r="B31" s="10" t="s">
        <v>72</v>
      </c>
      <c r="C31" s="10" t="s">
        <v>28</v>
      </c>
      <c r="D31" s="11">
        <v>495637.64</v>
      </c>
      <c r="E31" s="11">
        <v>-1274275.0900000001</v>
      </c>
      <c r="F31" s="11">
        <v>281203.59000000008</v>
      </c>
      <c r="G31" s="11">
        <v>453083.67</v>
      </c>
      <c r="H31" s="11">
        <v>-53643.800000000025</v>
      </c>
      <c r="I31" s="11">
        <v>130120.70000000004</v>
      </c>
      <c r="J31" s="11">
        <v>281664.67</v>
      </c>
      <c r="K31" s="11">
        <v>-1104997.8399999999</v>
      </c>
      <c r="L31" s="11">
        <v>148422.29</v>
      </c>
      <c r="M31" s="11">
        <v>398734.76000000007</v>
      </c>
      <c r="N31" s="11">
        <v>129985.17000000003</v>
      </c>
      <c r="O31" s="11">
        <v>281521.57999999996</v>
      </c>
      <c r="P31" s="11">
        <v>-929708.33999999973</v>
      </c>
      <c r="Q31" s="11">
        <v>-4637.7500000000009</v>
      </c>
      <c r="R31" s="11">
        <v>435025.66000000009</v>
      </c>
      <c r="S31" s="11">
        <v>293462.60000000003</v>
      </c>
      <c r="T31" s="11">
        <v>-22911.519999999986</v>
      </c>
      <c r="U31" s="11">
        <v>301775.56</v>
      </c>
      <c r="V31" s="11">
        <v>271839.71000000014</v>
      </c>
      <c r="W31" s="11">
        <v>-1281989.1399999997</v>
      </c>
      <c r="X31" s="11">
        <v>284090.81999999995</v>
      </c>
      <c r="Y31" s="11">
        <v>431940.16000000003</v>
      </c>
      <c r="Z31" s="11">
        <v>131644.41000000003</v>
      </c>
      <c r="AA31" s="11">
        <v>265528.12</v>
      </c>
      <c r="AB31" s="11">
        <v>-1099953.9099999999</v>
      </c>
      <c r="AC31" s="11">
        <v>156476.52999999994</v>
      </c>
      <c r="AD31" s="11">
        <v>447320.71</v>
      </c>
      <c r="AE31" s="11">
        <v>171459.57999999996</v>
      </c>
      <c r="AF31" s="11">
        <v>117636.84</v>
      </c>
      <c r="AG31" s="11">
        <v>434524.29</v>
      </c>
      <c r="AH31" s="11">
        <v>-1315219.31</v>
      </c>
      <c r="AI31" s="11">
        <v>317329.48</v>
      </c>
      <c r="AJ31" s="11">
        <v>326809.62999999995</v>
      </c>
      <c r="AK31" s="11">
        <v>152556.50000000003</v>
      </c>
      <c r="AL31" s="11">
        <v>368269.44</v>
      </c>
      <c r="AM31" s="11">
        <v>-1176656.6799999997</v>
      </c>
      <c r="AN31" s="11">
        <v>114492.70999999995</v>
      </c>
      <c r="AO31" s="11">
        <v>421864.31999999995</v>
      </c>
      <c r="AP31" s="11">
        <v>336623.96999999991</v>
      </c>
      <c r="AQ31" s="11">
        <v>342379.25999999995</v>
      </c>
      <c r="AR31" s="11">
        <v>31329.719999999998</v>
      </c>
      <c r="AS31" s="11">
        <v>-1201612.1500000006</v>
      </c>
      <c r="AT31" s="11">
        <v>10637.919999999998</v>
      </c>
      <c r="AU31" s="11">
        <v>476267.59</v>
      </c>
      <c r="AV31" s="11">
        <v>364520.20000000007</v>
      </c>
      <c r="AW31" s="11">
        <v>204916.58999999994</v>
      </c>
      <c r="AX31" s="11">
        <v>425299.77000000014</v>
      </c>
      <c r="AY31" s="11">
        <v>-1447276.54</v>
      </c>
    </row>
    <row r="32" spans="1:51" x14ac:dyDescent="0.2">
      <c r="A32" s="3" t="s">
        <v>73</v>
      </c>
      <c r="B32" s="10" t="s">
        <v>74</v>
      </c>
      <c r="C32" s="10" t="s">
        <v>28</v>
      </c>
      <c r="D32" s="11">
        <v>0</v>
      </c>
      <c r="E32" s="11">
        <v>0</v>
      </c>
      <c r="F32" s="11">
        <v>10471.57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-59348.51</v>
      </c>
      <c r="M32" s="11">
        <v>0</v>
      </c>
      <c r="N32" s="11">
        <v>0</v>
      </c>
      <c r="O32" s="11">
        <v>21642.06</v>
      </c>
      <c r="P32" s="11">
        <v>0</v>
      </c>
      <c r="Q32" s="11">
        <v>0</v>
      </c>
      <c r="R32" s="11">
        <v>66557.66</v>
      </c>
      <c r="S32" s="11">
        <v>0</v>
      </c>
      <c r="T32" s="11">
        <v>0</v>
      </c>
      <c r="U32" s="11">
        <v>-9838</v>
      </c>
      <c r="V32" s="11">
        <v>0</v>
      </c>
      <c r="W32" s="11">
        <v>0</v>
      </c>
      <c r="X32" s="11">
        <v>-53315</v>
      </c>
      <c r="Y32" s="11">
        <v>0</v>
      </c>
      <c r="Z32" s="11">
        <v>0</v>
      </c>
      <c r="AA32" s="11">
        <v>-4265.2</v>
      </c>
      <c r="AB32" s="11">
        <v>0</v>
      </c>
      <c r="AC32" s="11">
        <v>0</v>
      </c>
      <c r="AD32" s="11">
        <v>152105.56</v>
      </c>
      <c r="AE32" s="11">
        <v>0</v>
      </c>
      <c r="AF32" s="11">
        <v>0</v>
      </c>
      <c r="AG32" s="11">
        <v>-5380.32</v>
      </c>
      <c r="AH32" s="11">
        <v>0</v>
      </c>
      <c r="AI32" s="11">
        <v>0</v>
      </c>
      <c r="AJ32" s="11">
        <v>-28257.11</v>
      </c>
      <c r="AK32" s="11">
        <v>0</v>
      </c>
      <c r="AL32" s="11">
        <v>0</v>
      </c>
      <c r="AM32" s="11">
        <v>22992.46</v>
      </c>
      <c r="AN32" s="11">
        <v>-45984.92</v>
      </c>
      <c r="AO32" s="11">
        <v>0</v>
      </c>
      <c r="AP32" s="11">
        <v>87605.09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</row>
    <row r="33" spans="1:51" x14ac:dyDescent="0.2">
      <c r="A33" s="3" t="s">
        <v>75</v>
      </c>
      <c r="B33" s="10" t="s">
        <v>76</v>
      </c>
      <c r="C33" s="10" t="s">
        <v>28</v>
      </c>
      <c r="D33" s="11">
        <v>27044.61</v>
      </c>
      <c r="E33" s="11">
        <v>47370.16</v>
      </c>
      <c r="F33" s="11">
        <v>31823.519999999997</v>
      </c>
      <c r="G33" s="11">
        <v>27347.77</v>
      </c>
      <c r="H33" s="11">
        <v>40341.46</v>
      </c>
      <c r="I33" s="11">
        <v>61550.65</v>
      </c>
      <c r="J33" s="11">
        <v>34962.43</v>
      </c>
      <c r="K33" s="11">
        <v>68820.19</v>
      </c>
      <c r="L33" s="11">
        <v>20689.73</v>
      </c>
      <c r="M33" s="11">
        <v>40805.240000000005</v>
      </c>
      <c r="N33" s="11">
        <v>35985.590000000004</v>
      </c>
      <c r="O33" s="11">
        <v>32800.589999999997</v>
      </c>
      <c r="P33" s="11">
        <v>34872.400000000001</v>
      </c>
      <c r="Q33" s="11">
        <v>29272.6</v>
      </c>
      <c r="R33" s="11">
        <v>20123.29</v>
      </c>
      <c r="S33" s="11">
        <v>18487.73</v>
      </c>
      <c r="T33" s="11">
        <v>35201.270000000004</v>
      </c>
      <c r="U33" s="11">
        <v>34633.869999999995</v>
      </c>
      <c r="V33" s="11">
        <v>64833.71</v>
      </c>
      <c r="W33" s="11">
        <v>103630.7</v>
      </c>
      <c r="X33" s="11">
        <v>109839.90000000001</v>
      </c>
      <c r="Y33" s="11">
        <v>116494.59</v>
      </c>
      <c r="Z33" s="11">
        <v>94920.799999999988</v>
      </c>
      <c r="AA33" s="11">
        <v>87924.650000000009</v>
      </c>
      <c r="AB33" s="11">
        <v>137955.79999999999</v>
      </c>
      <c r="AC33" s="11">
        <v>90669.569999999992</v>
      </c>
      <c r="AD33" s="11">
        <v>67444.259999999995</v>
      </c>
      <c r="AE33" s="11">
        <v>67652.23</v>
      </c>
      <c r="AF33" s="11">
        <v>103375.35</v>
      </c>
      <c r="AG33" s="11">
        <v>143457.42000000001</v>
      </c>
      <c r="AH33" s="11">
        <v>179532.25</v>
      </c>
      <c r="AI33" s="11">
        <v>136685.98000000001</v>
      </c>
      <c r="AJ33" s="11">
        <v>108268.26</v>
      </c>
      <c r="AK33" s="11">
        <v>78368.990000000005</v>
      </c>
      <c r="AL33" s="11">
        <v>114370.13</v>
      </c>
      <c r="AM33" s="11">
        <v>173894.66</v>
      </c>
      <c r="AN33" s="11">
        <v>49163.709999999992</v>
      </c>
      <c r="AO33" s="11">
        <v>46544.009999999995</v>
      </c>
      <c r="AP33" s="11">
        <v>26854.07</v>
      </c>
      <c r="AQ33" s="11">
        <v>17919.939999999999</v>
      </c>
      <c r="AR33" s="11">
        <v>57749.119999999995</v>
      </c>
      <c r="AS33" s="11">
        <v>79958.41</v>
      </c>
      <c r="AT33" s="11">
        <v>58701.33</v>
      </c>
      <c r="AU33" s="11">
        <v>79010.89</v>
      </c>
      <c r="AV33" s="11">
        <v>56231.710000000006</v>
      </c>
      <c r="AW33" s="11">
        <v>33514.86</v>
      </c>
      <c r="AX33" s="11">
        <v>49342.36</v>
      </c>
      <c r="AY33" s="11">
        <v>69263.759999999995</v>
      </c>
    </row>
    <row r="34" spans="1:51" x14ac:dyDescent="0.2">
      <c r="A34" s="3" t="s">
        <v>77</v>
      </c>
      <c r="B34" s="10" t="s">
        <v>78</v>
      </c>
      <c r="C34" s="10" t="s">
        <v>31</v>
      </c>
      <c r="D34" s="11">
        <v>519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3474.2</v>
      </c>
      <c r="K34" s="11">
        <v>5074.33</v>
      </c>
      <c r="L34" s="11">
        <v>0</v>
      </c>
      <c r="M34" s="11">
        <v>0</v>
      </c>
      <c r="N34" s="11">
        <v>0</v>
      </c>
      <c r="O34" s="11">
        <v>0</v>
      </c>
      <c r="P34" s="11">
        <v>47.24</v>
      </c>
      <c r="Q34" s="11">
        <v>0</v>
      </c>
      <c r="R34" s="11">
        <v>0</v>
      </c>
      <c r="S34" s="11">
        <v>0</v>
      </c>
      <c r="T34" s="11">
        <v>174.57</v>
      </c>
      <c r="U34" s="11">
        <v>1703.19</v>
      </c>
      <c r="V34" s="11">
        <v>1214.1199999999999</v>
      </c>
      <c r="W34" s="11">
        <v>20648.87</v>
      </c>
      <c r="X34" s="11">
        <v>39193.89</v>
      </c>
      <c r="Y34" s="11">
        <v>33539.47</v>
      </c>
      <c r="Z34" s="11">
        <v>28356.67</v>
      </c>
      <c r="AA34" s="11">
        <v>14082.95</v>
      </c>
      <c r="AB34" s="11">
        <v>26325.670000000002</v>
      </c>
      <c r="AC34" s="11">
        <v>13479.8</v>
      </c>
      <c r="AD34" s="11">
        <v>16913.73</v>
      </c>
      <c r="AE34" s="11">
        <v>8542.16</v>
      </c>
      <c r="AF34" s="11">
        <v>26165.05</v>
      </c>
      <c r="AG34" s="11">
        <v>28148.799999999999</v>
      </c>
      <c r="AH34" s="11">
        <v>35745.480000000003</v>
      </c>
      <c r="AI34" s="11">
        <v>11360.480000000001</v>
      </c>
      <c r="AJ34" s="11">
        <v>2834.69</v>
      </c>
      <c r="AK34" s="11">
        <v>0</v>
      </c>
      <c r="AL34" s="11">
        <v>0</v>
      </c>
      <c r="AM34" s="11">
        <v>1635.5</v>
      </c>
      <c r="AN34" s="11">
        <v>0</v>
      </c>
      <c r="AO34" s="11">
        <v>0</v>
      </c>
      <c r="AP34" s="11">
        <v>0</v>
      </c>
      <c r="AQ34" s="11">
        <v>0</v>
      </c>
      <c r="AR34" s="11">
        <v>787.68</v>
      </c>
      <c r="AS34" s="11">
        <v>1746.55</v>
      </c>
      <c r="AT34" s="11">
        <v>4003.93</v>
      </c>
      <c r="AU34" s="11">
        <v>17.440000000000001</v>
      </c>
      <c r="AV34" s="11">
        <v>1263.49</v>
      </c>
      <c r="AW34" s="11">
        <v>46.5</v>
      </c>
      <c r="AX34" s="11">
        <v>0</v>
      </c>
      <c r="AY34" s="11">
        <v>691.46</v>
      </c>
    </row>
    <row r="35" spans="1:51" x14ac:dyDescent="0.2">
      <c r="A35" s="3" t="s">
        <v>79</v>
      </c>
      <c r="B35" s="10" t="s">
        <v>80</v>
      </c>
      <c r="C35" s="10" t="s">
        <v>41</v>
      </c>
      <c r="D35" s="11">
        <v>0</v>
      </c>
      <c r="E35" s="11">
        <v>342.44</v>
      </c>
      <c r="F35" s="11">
        <v>0</v>
      </c>
      <c r="G35" s="11">
        <v>0</v>
      </c>
      <c r="H35" s="11">
        <v>150.69</v>
      </c>
      <c r="I35" s="11">
        <v>50.23</v>
      </c>
      <c r="J35" s="11">
        <v>100.46</v>
      </c>
      <c r="K35" s="11">
        <v>248.83</v>
      </c>
      <c r="L35" s="11">
        <v>782.19</v>
      </c>
      <c r="M35" s="11">
        <v>961.05</v>
      </c>
      <c r="N35" s="11">
        <v>1895.91</v>
      </c>
      <c r="O35" s="11">
        <v>966.96</v>
      </c>
      <c r="P35" s="11">
        <v>3758.27</v>
      </c>
      <c r="Q35" s="11">
        <v>1060.8699999999999</v>
      </c>
      <c r="R35" s="11">
        <v>0</v>
      </c>
      <c r="S35" s="11">
        <v>230.96</v>
      </c>
      <c r="T35" s="11">
        <v>255.49</v>
      </c>
      <c r="U35" s="11">
        <v>255.49</v>
      </c>
      <c r="V35" s="11">
        <v>1896.41</v>
      </c>
      <c r="W35" s="11">
        <v>6617.38</v>
      </c>
      <c r="X35" s="11">
        <v>931.16</v>
      </c>
      <c r="Y35" s="11">
        <v>417.66</v>
      </c>
      <c r="Z35" s="11">
        <v>680.75</v>
      </c>
      <c r="AA35" s="11">
        <v>1575.4</v>
      </c>
      <c r="AB35" s="11">
        <v>5299.86</v>
      </c>
      <c r="AC35" s="11">
        <v>4958.3999999999996</v>
      </c>
      <c r="AD35" s="11">
        <v>0</v>
      </c>
      <c r="AE35" s="11">
        <v>3297.31</v>
      </c>
      <c r="AF35" s="11">
        <v>8288.08</v>
      </c>
      <c r="AG35" s="11">
        <v>13405.33</v>
      </c>
      <c r="AH35" s="11">
        <v>5484.48</v>
      </c>
      <c r="AI35" s="11">
        <v>0</v>
      </c>
      <c r="AJ35" s="11">
        <v>3620</v>
      </c>
      <c r="AK35" s="11">
        <v>11081.65</v>
      </c>
      <c r="AL35" s="11">
        <v>2277.48</v>
      </c>
      <c r="AM35" s="11">
        <v>2284.9499999999998</v>
      </c>
      <c r="AN35" s="11">
        <v>471.22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</row>
    <row r="36" spans="1:51" x14ac:dyDescent="0.2">
      <c r="A36" s="3" t="s">
        <v>81</v>
      </c>
      <c r="B36" s="10" t="s">
        <v>82</v>
      </c>
      <c r="C36" s="10" t="s">
        <v>31</v>
      </c>
      <c r="D36" s="11">
        <v>0</v>
      </c>
      <c r="E36" s="11">
        <v>10372.59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</row>
    <row r="37" spans="1:51" x14ac:dyDescent="0.2">
      <c r="A37" s="3" t="s">
        <v>83</v>
      </c>
      <c r="B37" s="10" t="s">
        <v>84</v>
      </c>
      <c r="C37" s="10" t="s">
        <v>28</v>
      </c>
      <c r="D37" s="11">
        <v>-57590.55</v>
      </c>
      <c r="E37" s="11">
        <v>-67839.289999999994</v>
      </c>
      <c r="F37" s="11">
        <v>-55541.8</v>
      </c>
      <c r="G37" s="11">
        <v>-43558.76</v>
      </c>
      <c r="H37" s="11">
        <v>-75557.649999999994</v>
      </c>
      <c r="I37" s="11">
        <v>-96007.23</v>
      </c>
      <c r="J37" s="11">
        <v>-80419.53</v>
      </c>
      <c r="K37" s="11">
        <v>-140702.06</v>
      </c>
      <c r="L37" s="11">
        <v>-61891.95</v>
      </c>
      <c r="M37" s="11">
        <v>-96222.060000000012</v>
      </c>
      <c r="N37" s="11">
        <v>-100997.07999999999</v>
      </c>
      <c r="O37" s="11">
        <v>-82883.92</v>
      </c>
      <c r="P37" s="11">
        <v>-95380.479999999996</v>
      </c>
      <c r="Q37" s="11">
        <v>-54180.04</v>
      </c>
      <c r="R37" s="11">
        <v>-46231.58</v>
      </c>
      <c r="S37" s="11">
        <v>-33910.300000000003</v>
      </c>
      <c r="T37" s="11">
        <v>-64560</v>
      </c>
      <c r="U37" s="11">
        <v>-63317.88</v>
      </c>
      <c r="V37" s="11">
        <v>-77726.01999999999</v>
      </c>
      <c r="W37" s="11">
        <v>-111801.28</v>
      </c>
      <c r="X37" s="11">
        <v>-96929.200000000012</v>
      </c>
      <c r="Y37" s="11">
        <v>-115284.95999999999</v>
      </c>
      <c r="Z37" s="11">
        <v>-106240.2</v>
      </c>
      <c r="AA37" s="11">
        <v>-151673.57</v>
      </c>
      <c r="AB37" s="11">
        <v>-205121.79</v>
      </c>
      <c r="AC37" s="11">
        <v>-123561.34999999999</v>
      </c>
      <c r="AD37" s="11">
        <v>-105339.76999999999</v>
      </c>
      <c r="AE37" s="11">
        <v>-91576.6</v>
      </c>
      <c r="AF37" s="11">
        <v>-138024.37</v>
      </c>
      <c r="AG37" s="11">
        <v>-166500.46</v>
      </c>
      <c r="AH37" s="11">
        <v>-246314.05</v>
      </c>
      <c r="AI37" s="11">
        <v>-176747.99</v>
      </c>
      <c r="AJ37" s="11">
        <v>-139264.38</v>
      </c>
      <c r="AK37" s="11">
        <v>-107053.45999999999</v>
      </c>
      <c r="AL37" s="11">
        <v>-144674.37</v>
      </c>
      <c r="AM37" s="11">
        <v>-204046.04</v>
      </c>
      <c r="AN37" s="11">
        <v>-66495.98</v>
      </c>
      <c r="AO37" s="11">
        <v>-56726.09</v>
      </c>
      <c r="AP37" s="11">
        <v>-36702.740000000005</v>
      </c>
      <c r="AQ37" s="11">
        <v>-30881.049999999996</v>
      </c>
      <c r="AR37" s="11">
        <v>-70869.53</v>
      </c>
      <c r="AS37" s="11">
        <v>-135450.06</v>
      </c>
      <c r="AT37" s="11">
        <v>-74972.399999999994</v>
      </c>
      <c r="AU37" s="11">
        <v>-88564.1</v>
      </c>
      <c r="AV37" s="11">
        <v>-81639.91</v>
      </c>
      <c r="AW37" s="11">
        <v>-65284.800000000003</v>
      </c>
      <c r="AX37" s="11">
        <v>-86850.61</v>
      </c>
      <c r="AY37" s="11">
        <v>-134386.96</v>
      </c>
    </row>
    <row r="38" spans="1:51" x14ac:dyDescent="0.2">
      <c r="A38" s="3" t="s">
        <v>85</v>
      </c>
      <c r="B38" s="10" t="s">
        <v>86</v>
      </c>
      <c r="C38" s="10" t="s">
        <v>87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121.36</v>
      </c>
      <c r="AP38" s="11">
        <v>-121.36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</row>
    <row r="39" spans="1:51" x14ac:dyDescent="0.2">
      <c r="A39" s="3" t="s">
        <v>88</v>
      </c>
      <c r="B39" s="10" t="s">
        <v>89</v>
      </c>
      <c r="C39" s="10" t="s">
        <v>28</v>
      </c>
      <c r="D39" s="11">
        <v>0</v>
      </c>
      <c r="E39" s="11">
        <v>0</v>
      </c>
      <c r="F39" s="11">
        <v>27.41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</row>
    <row r="40" spans="1:51" x14ac:dyDescent="0.2">
      <c r="A40" s="3" t="s">
        <v>90</v>
      </c>
      <c r="B40" s="10" t="s">
        <v>91</v>
      </c>
      <c r="C40" s="10" t="s">
        <v>31</v>
      </c>
      <c r="D40" s="11">
        <v>0</v>
      </c>
      <c r="E40" s="11">
        <v>0</v>
      </c>
      <c r="F40" s="11">
        <v>0</v>
      </c>
      <c r="G40" s="11">
        <v>0</v>
      </c>
      <c r="H40" s="11">
        <v>-33.659999999999997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</row>
    <row r="41" spans="1:51" x14ac:dyDescent="0.2">
      <c r="A41" s="3" t="s">
        <v>92</v>
      </c>
      <c r="B41" s="10" t="s">
        <v>93</v>
      </c>
      <c r="C41" s="10" t="s">
        <v>28</v>
      </c>
      <c r="D41" s="11">
        <v>0</v>
      </c>
      <c r="E41" s="11">
        <v>0</v>
      </c>
      <c r="F41" s="11">
        <v>0</v>
      </c>
      <c r="G41" s="11">
        <v>0</v>
      </c>
      <c r="H41" s="11">
        <v>-749.54</v>
      </c>
      <c r="I41" s="11">
        <v>-2036.76</v>
      </c>
      <c r="J41" s="11">
        <v>-1618.2</v>
      </c>
      <c r="K41" s="11">
        <v>-598.6</v>
      </c>
      <c r="L41" s="11">
        <v>-117.78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-196.36</v>
      </c>
      <c r="S41" s="11">
        <v>-137.44999999999999</v>
      </c>
      <c r="T41" s="11">
        <v>-490.87</v>
      </c>
      <c r="U41" s="11">
        <v>-117.81</v>
      </c>
      <c r="V41" s="11">
        <v>-58.91</v>
      </c>
      <c r="W41" s="11">
        <v>-353.42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-159.68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</row>
    <row r="42" spans="1:51" x14ac:dyDescent="0.2">
      <c r="A42" s="3" t="s">
        <v>94</v>
      </c>
      <c r="B42" s="10" t="s">
        <v>95</v>
      </c>
      <c r="C42" s="10" t="s">
        <v>48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-222.6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</row>
    <row r="43" spans="1:51" x14ac:dyDescent="0.2">
      <c r="A43" s="3" t="s">
        <v>96</v>
      </c>
      <c r="B43" s="10" t="s">
        <v>97</v>
      </c>
      <c r="C43" s="10" t="s">
        <v>41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-1379.46</v>
      </c>
      <c r="X43" s="11">
        <v>-625.52</v>
      </c>
      <c r="Y43" s="11">
        <v>-344.87</v>
      </c>
      <c r="Z43" s="11">
        <v>-114.96</v>
      </c>
      <c r="AA43" s="11">
        <v>0</v>
      </c>
      <c r="AB43" s="11">
        <v>0</v>
      </c>
      <c r="AC43" s="11">
        <v>-235.66</v>
      </c>
      <c r="AD43" s="11">
        <v>-117.83</v>
      </c>
      <c r="AE43" s="11">
        <v>0</v>
      </c>
      <c r="AF43" s="11">
        <v>-235.66</v>
      </c>
      <c r="AG43" s="11">
        <v>-58.92</v>
      </c>
      <c r="AH43" s="11">
        <v>-589.16</v>
      </c>
      <c r="AI43" s="11">
        <v>0</v>
      </c>
      <c r="AJ43" s="11">
        <v>-359.47</v>
      </c>
      <c r="AK43" s="11">
        <v>-209.2</v>
      </c>
      <c r="AL43" s="11">
        <v>0</v>
      </c>
      <c r="AM43" s="11">
        <v>0</v>
      </c>
      <c r="AN43" s="11">
        <v>0</v>
      </c>
      <c r="AO43" s="11">
        <v>0</v>
      </c>
      <c r="AP43" s="11">
        <v>-46.43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</row>
    <row r="44" spans="1:51" x14ac:dyDescent="0.2">
      <c r="A44" s="12" t="s">
        <v>98</v>
      </c>
      <c r="B44" s="10"/>
      <c r="C44" s="10"/>
      <c r="D44" s="13">
        <f>SUM(D7:D43)</f>
        <v>3323031.3000000003</v>
      </c>
      <c r="E44" s="13">
        <f t="shared" ref="E44:AY44" si="0">SUM(E7:E43)</f>
        <v>2936297.78</v>
      </c>
      <c r="F44" s="13">
        <f t="shared" si="0"/>
        <v>3115562.63</v>
      </c>
      <c r="G44" s="13">
        <f t="shared" si="0"/>
        <v>3338348.4299999992</v>
      </c>
      <c r="H44" s="13">
        <f t="shared" si="0"/>
        <v>2716851.5600000015</v>
      </c>
      <c r="I44" s="13">
        <f t="shared" si="0"/>
        <v>2883632.9400000013</v>
      </c>
      <c r="J44" s="13">
        <f t="shared" si="0"/>
        <v>3048209.8000000012</v>
      </c>
      <c r="K44" s="13">
        <f t="shared" si="0"/>
        <v>3049104.77</v>
      </c>
      <c r="L44" s="13">
        <f t="shared" si="0"/>
        <v>2885750.4700000007</v>
      </c>
      <c r="M44" s="13">
        <f t="shared" si="0"/>
        <v>3150664.3400000008</v>
      </c>
      <c r="N44" s="13">
        <f t="shared" si="0"/>
        <v>2879038.5200000005</v>
      </c>
      <c r="O44" s="13">
        <f t="shared" si="0"/>
        <v>3073723.080000001</v>
      </c>
      <c r="P44" s="13">
        <f t="shared" si="0"/>
        <v>3410203.1400000029</v>
      </c>
      <c r="Q44" s="13">
        <f t="shared" si="0"/>
        <v>2854158.2100000009</v>
      </c>
      <c r="R44" s="13">
        <f t="shared" si="0"/>
        <v>3377722.1300000018</v>
      </c>
      <c r="S44" s="13">
        <f t="shared" si="0"/>
        <v>3181995.6100000008</v>
      </c>
      <c r="T44" s="13">
        <f t="shared" si="0"/>
        <v>2822821.6100000003</v>
      </c>
      <c r="U44" s="13">
        <f t="shared" si="0"/>
        <v>3163440.7300000009</v>
      </c>
      <c r="V44" s="13">
        <f t="shared" si="0"/>
        <v>3122817</v>
      </c>
      <c r="W44" s="13">
        <f t="shared" si="0"/>
        <v>2988027.2899999996</v>
      </c>
      <c r="X44" s="13">
        <f t="shared" si="0"/>
        <v>3097779.1</v>
      </c>
      <c r="Y44" s="13">
        <f t="shared" si="0"/>
        <v>3290150.2200000007</v>
      </c>
      <c r="Z44" s="13">
        <f t="shared" si="0"/>
        <v>2969392.5199999991</v>
      </c>
      <c r="AA44" s="13">
        <f t="shared" si="0"/>
        <v>3071590.5400000005</v>
      </c>
      <c r="AB44" s="13">
        <f t="shared" si="0"/>
        <v>3557930.23</v>
      </c>
      <c r="AC44" s="13">
        <f t="shared" si="0"/>
        <v>3338501.8799999994</v>
      </c>
      <c r="AD44" s="13">
        <f t="shared" si="0"/>
        <v>3789710.2100000004</v>
      </c>
      <c r="AE44" s="13">
        <f t="shared" si="0"/>
        <v>3406307.1899999985</v>
      </c>
      <c r="AF44" s="13">
        <f t="shared" si="0"/>
        <v>3251875.4799999991</v>
      </c>
      <c r="AG44" s="13">
        <f t="shared" si="0"/>
        <v>3554284.2199999993</v>
      </c>
      <c r="AH44" s="13">
        <f t="shared" si="0"/>
        <v>3384549.9899999988</v>
      </c>
      <c r="AI44" s="13">
        <f t="shared" si="0"/>
        <v>3538039.419999999</v>
      </c>
      <c r="AJ44" s="13">
        <f t="shared" si="0"/>
        <v>3592185.8000000003</v>
      </c>
      <c r="AK44" s="13">
        <f t="shared" si="0"/>
        <v>3652057.33</v>
      </c>
      <c r="AL44" s="13">
        <f t="shared" si="0"/>
        <v>3611441.8800000004</v>
      </c>
      <c r="AM44" s="13">
        <f t="shared" si="0"/>
        <v>3766813.3300000029</v>
      </c>
      <c r="AN44" s="13">
        <f t="shared" si="0"/>
        <v>3363086.26</v>
      </c>
      <c r="AO44" s="13">
        <f t="shared" si="0"/>
        <v>3739243.9299999997</v>
      </c>
      <c r="AP44" s="13">
        <f t="shared" si="0"/>
        <v>3773639.0599999987</v>
      </c>
      <c r="AQ44" s="13">
        <f t="shared" si="0"/>
        <v>3947883.1700000018</v>
      </c>
      <c r="AR44" s="13">
        <f t="shared" si="0"/>
        <v>8233225.4900000002</v>
      </c>
      <c r="AS44" s="13">
        <f t="shared" si="0"/>
        <v>3508223.8899999992</v>
      </c>
      <c r="AT44" s="13">
        <f t="shared" si="0"/>
        <v>3294822.49</v>
      </c>
      <c r="AU44" s="13">
        <f t="shared" si="0"/>
        <v>3721484.0400000005</v>
      </c>
      <c r="AV44" s="13">
        <f t="shared" si="0"/>
        <v>3690856.0100000007</v>
      </c>
      <c r="AW44" s="13">
        <f t="shared" si="0"/>
        <v>3841046.129999999</v>
      </c>
      <c r="AX44" s="13">
        <f t="shared" si="0"/>
        <v>3702574.75</v>
      </c>
      <c r="AY44" s="13">
        <f t="shared" si="0"/>
        <v>3620312.34</v>
      </c>
    </row>
    <row r="45" spans="1:51" x14ac:dyDescent="0.2"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">
      <c r="A46" s="3" t="s">
        <v>99</v>
      </c>
      <c r="B46" s="10" t="s">
        <v>100</v>
      </c>
      <c r="C46" s="10" t="s">
        <v>101</v>
      </c>
      <c r="D46" s="11">
        <v>282457.66000000009</v>
      </c>
      <c r="E46" s="11">
        <v>249585.28000000009</v>
      </c>
      <c r="F46" s="11">
        <v>263930.43000000005</v>
      </c>
      <c r="G46" s="11">
        <v>283759.63</v>
      </c>
      <c r="H46" s="11">
        <v>230932.37000000005</v>
      </c>
      <c r="I46" s="11">
        <v>245108.84</v>
      </c>
      <c r="J46" s="11">
        <v>259097.8</v>
      </c>
      <c r="K46" s="11">
        <v>258066.00999999995</v>
      </c>
      <c r="L46" s="11">
        <v>250333.42999999996</v>
      </c>
      <c r="M46" s="11">
        <v>267806.46999999997</v>
      </c>
      <c r="N46" s="11">
        <v>243672.97999999995</v>
      </c>
      <c r="O46" s="11">
        <v>257726.91000000003</v>
      </c>
      <c r="P46" s="11">
        <v>270816.24000000005</v>
      </c>
      <c r="Q46" s="11">
        <v>228332.66999999998</v>
      </c>
      <c r="R46" s="11">
        <v>264893.15999999997</v>
      </c>
      <c r="S46" s="11">
        <v>254559.69</v>
      </c>
      <c r="T46" s="11">
        <v>225825.72</v>
      </c>
      <c r="U46" s="11">
        <v>253862.26999999993</v>
      </c>
      <c r="V46" s="11">
        <v>249825.33999999994</v>
      </c>
      <c r="W46" s="11">
        <v>239042.13999999998</v>
      </c>
      <c r="X46" s="11">
        <v>250487.53999999992</v>
      </c>
      <c r="Y46" s="11">
        <v>263212.03999999992</v>
      </c>
      <c r="Z46" s="11">
        <v>237551.34999999995</v>
      </c>
      <c r="AA46" s="11">
        <v>246068.45999999996</v>
      </c>
      <c r="AB46" s="11">
        <v>263286.82</v>
      </c>
      <c r="AC46" s="11">
        <v>245421.13000000003</v>
      </c>
      <c r="AD46" s="11">
        <v>268294.72000000003</v>
      </c>
      <c r="AE46" s="11">
        <v>252066.77000000005</v>
      </c>
      <c r="AF46" s="11">
        <v>240638.79</v>
      </c>
      <c r="AG46" s="11">
        <v>263415.19</v>
      </c>
      <c r="AH46" s="11">
        <v>250456.70000000007</v>
      </c>
      <c r="AI46" s="11">
        <v>261814.97000000003</v>
      </c>
      <c r="AJ46" s="11">
        <v>267912.79999999993</v>
      </c>
      <c r="AK46" s="11">
        <v>252492.29</v>
      </c>
      <c r="AL46" s="11">
        <v>249486.69</v>
      </c>
      <c r="AM46" s="11">
        <v>277042.76999999996</v>
      </c>
      <c r="AN46" s="11">
        <v>204434.37000000002</v>
      </c>
      <c r="AO46" s="11">
        <v>224347.32999999996</v>
      </c>
      <c r="AP46" s="11">
        <v>221169.31999999995</v>
      </c>
      <c r="AQ46" s="11">
        <v>236545.22999999998</v>
      </c>
      <c r="AR46" s="11">
        <v>205993.52</v>
      </c>
      <c r="AS46" s="11">
        <v>210493.45999999996</v>
      </c>
      <c r="AT46" s="11">
        <v>197689.35000000003</v>
      </c>
      <c r="AU46" s="11">
        <v>223289.07</v>
      </c>
      <c r="AV46" s="11">
        <v>221451.34000000005</v>
      </c>
      <c r="AW46" s="11">
        <v>230462.77</v>
      </c>
      <c r="AX46" s="11">
        <v>222154.52999999988</v>
      </c>
      <c r="AY46" s="11">
        <v>217218.80000000005</v>
      </c>
    </row>
    <row r="47" spans="1:51" x14ac:dyDescent="0.2">
      <c r="A47" s="3" t="s">
        <v>102</v>
      </c>
      <c r="B47" s="10" t="s">
        <v>103</v>
      </c>
      <c r="C47" s="10" t="s">
        <v>101</v>
      </c>
      <c r="D47" s="11">
        <v>219320.05999999994</v>
      </c>
      <c r="E47" s="11">
        <v>193795.65000000008</v>
      </c>
      <c r="F47" s="11">
        <v>204934.21000000002</v>
      </c>
      <c r="G47" s="11">
        <v>220330.99999999994</v>
      </c>
      <c r="H47" s="11">
        <v>179312.19000000012</v>
      </c>
      <c r="I47" s="11">
        <v>190319.77999999997</v>
      </c>
      <c r="J47" s="11">
        <v>201181.88</v>
      </c>
      <c r="K47" s="11">
        <v>200380.72</v>
      </c>
      <c r="L47" s="11">
        <v>194376.54</v>
      </c>
      <c r="M47" s="11">
        <v>207943.86</v>
      </c>
      <c r="N47" s="11">
        <v>189204.84000000003</v>
      </c>
      <c r="O47" s="11">
        <v>200117.37999999998</v>
      </c>
      <c r="P47" s="11">
        <v>216652.94000000003</v>
      </c>
      <c r="Q47" s="11">
        <v>182666.11</v>
      </c>
      <c r="R47" s="11">
        <v>211914.54000000007</v>
      </c>
      <c r="S47" s="11">
        <v>203647.77000000002</v>
      </c>
      <c r="T47" s="11">
        <v>180660.57999999996</v>
      </c>
      <c r="U47" s="11">
        <v>203089.84</v>
      </c>
      <c r="V47" s="11">
        <v>199860.29999999996</v>
      </c>
      <c r="W47" s="11">
        <v>191233.74999999994</v>
      </c>
      <c r="X47" s="11">
        <v>200390.03000000003</v>
      </c>
      <c r="Y47" s="11">
        <v>210569.60000000001</v>
      </c>
      <c r="Z47" s="11">
        <v>190041.13999999996</v>
      </c>
      <c r="AA47" s="11">
        <v>196854.76</v>
      </c>
      <c r="AB47" s="11">
        <v>138759.23000000004</v>
      </c>
      <c r="AC47" s="11">
        <v>129343.59999999998</v>
      </c>
      <c r="AD47" s="11">
        <v>141398.56999999995</v>
      </c>
      <c r="AE47" s="11">
        <v>132845.99999999997</v>
      </c>
      <c r="AF47" s="11">
        <v>126823.13000000002</v>
      </c>
      <c r="AG47" s="11">
        <v>138826.88999999998</v>
      </c>
      <c r="AH47" s="11">
        <v>131997.44</v>
      </c>
      <c r="AI47" s="11">
        <v>137983.54999999999</v>
      </c>
      <c r="AJ47" s="11">
        <v>141197.29</v>
      </c>
      <c r="AK47" s="11">
        <v>133070.21000000002</v>
      </c>
      <c r="AL47" s="11">
        <v>131486.22999999998</v>
      </c>
      <c r="AM47" s="11">
        <v>146009.01999999996</v>
      </c>
      <c r="AN47" s="11">
        <v>139696.83000000002</v>
      </c>
      <c r="AO47" s="11">
        <v>153304.03</v>
      </c>
      <c r="AP47" s="11">
        <v>151132.33999999997</v>
      </c>
      <c r="AQ47" s="11">
        <v>161639.58000000002</v>
      </c>
      <c r="AR47" s="11">
        <v>140762.23999999999</v>
      </c>
      <c r="AS47" s="11">
        <v>143837.18</v>
      </c>
      <c r="AT47" s="11">
        <v>135087.69999999998</v>
      </c>
      <c r="AU47" s="11">
        <v>152580.81000000006</v>
      </c>
      <c r="AV47" s="11">
        <v>151325.09999999998</v>
      </c>
      <c r="AW47" s="11">
        <v>157482.91999999998</v>
      </c>
      <c r="AX47" s="11">
        <v>151805.53000000009</v>
      </c>
      <c r="AY47" s="11">
        <v>148432.77999999997</v>
      </c>
    </row>
    <row r="48" spans="1:51" x14ac:dyDescent="0.2">
      <c r="A48" s="3" t="s">
        <v>104</v>
      </c>
      <c r="B48" s="10" t="s">
        <v>105</v>
      </c>
      <c r="C48" s="10" t="s">
        <v>101</v>
      </c>
      <c r="D48" s="11">
        <v>-9370.1200000000008</v>
      </c>
      <c r="E48" s="11">
        <v>60519.54</v>
      </c>
      <c r="F48" s="11">
        <v>32540.9</v>
      </c>
      <c r="G48" s="11">
        <v>-9840.5499999999993</v>
      </c>
      <c r="H48" s="11">
        <v>79681.16</v>
      </c>
      <c r="I48" s="11">
        <v>46375.87</v>
      </c>
      <c r="J48" s="11">
        <v>35008.839999999997</v>
      </c>
      <c r="K48" s="11">
        <v>25548.799999999999</v>
      </c>
      <c r="L48" s="11">
        <v>57008.03</v>
      </c>
      <c r="M48" s="11">
        <v>10927.59</v>
      </c>
      <c r="N48" s="11">
        <v>50291.43</v>
      </c>
      <c r="O48" s="11">
        <v>30891.17</v>
      </c>
      <c r="P48" s="11">
        <v>-17302.97</v>
      </c>
      <c r="Q48" s="11">
        <v>70882.86</v>
      </c>
      <c r="R48" s="11">
        <v>19088.830000000002</v>
      </c>
      <c r="S48" s="11">
        <v>16888.57</v>
      </c>
      <c r="T48" s="11">
        <v>59298.48</v>
      </c>
      <c r="U48" s="11">
        <v>-5463.6</v>
      </c>
      <c r="V48" s="11">
        <v>11621.09</v>
      </c>
      <c r="W48" s="11">
        <v>44892.17</v>
      </c>
      <c r="X48" s="11">
        <v>12233.07</v>
      </c>
      <c r="Y48" s="11">
        <v>-14008.56</v>
      </c>
      <c r="Z48" s="11">
        <v>39760.76</v>
      </c>
      <c r="AA48" s="11">
        <v>-790.45</v>
      </c>
      <c r="AB48" s="11">
        <v>-43815.95</v>
      </c>
      <c r="AC48" s="11">
        <v>-19403.169999999998</v>
      </c>
      <c r="AD48" s="11">
        <v>-70006.2</v>
      </c>
      <c r="AE48" s="11">
        <v>-3167.23</v>
      </c>
      <c r="AF48" s="11">
        <v>-15655.77</v>
      </c>
      <c r="AG48" s="11">
        <v>-69809.31</v>
      </c>
      <c r="AH48" s="11">
        <v>1798.66</v>
      </c>
      <c r="AI48" s="11">
        <v>-31511.61</v>
      </c>
      <c r="AJ48" s="11">
        <v>-29424.880000000001</v>
      </c>
      <c r="AK48" s="11">
        <v>-10546.81</v>
      </c>
      <c r="AL48" s="11">
        <v>-31123.81</v>
      </c>
      <c r="AM48" s="11">
        <v>-71342.95</v>
      </c>
      <c r="AN48" s="11">
        <v>75765.789999999994</v>
      </c>
      <c r="AO48" s="11">
        <v>8133.16</v>
      </c>
      <c r="AP48" s="11">
        <v>23154.34</v>
      </c>
      <c r="AQ48" s="11">
        <v>10409.17</v>
      </c>
      <c r="AR48" s="11">
        <v>128279.14</v>
      </c>
      <c r="AS48" s="11">
        <v>29370.080000000002</v>
      </c>
      <c r="AT48" s="11">
        <v>70600.740000000005</v>
      </c>
      <c r="AU48" s="11">
        <v>13038.61</v>
      </c>
      <c r="AV48" s="11">
        <v>25885.99</v>
      </c>
      <c r="AW48" s="11">
        <v>22143.79</v>
      </c>
      <c r="AX48" s="11">
        <v>18478.04</v>
      </c>
      <c r="AY48" s="11">
        <v>37381.360000000001</v>
      </c>
    </row>
    <row r="49" spans="1:51" x14ac:dyDescent="0.2">
      <c r="A49" s="3" t="s">
        <v>106</v>
      </c>
      <c r="B49" s="10" t="s">
        <v>107</v>
      </c>
      <c r="C49" s="10" t="s">
        <v>101</v>
      </c>
      <c r="D49" s="11">
        <v>-43148.82</v>
      </c>
      <c r="E49" s="11">
        <v>6619.83</v>
      </c>
      <c r="F49" s="11">
        <v>-14241.99</v>
      </c>
      <c r="G49" s="11">
        <v>-45027.96</v>
      </c>
      <c r="H49" s="11">
        <v>25348.07</v>
      </c>
      <c r="I49" s="11">
        <v>-828.96</v>
      </c>
      <c r="J49" s="11">
        <v>-11287.25</v>
      </c>
      <c r="K49" s="11">
        <v>-16717.68</v>
      </c>
      <c r="L49" s="11">
        <v>6981.53</v>
      </c>
      <c r="M49" s="11">
        <v>-27551.94</v>
      </c>
      <c r="N49" s="11">
        <v>3452.77</v>
      </c>
      <c r="O49" s="11">
        <v>-11674.33</v>
      </c>
      <c r="P49" s="11">
        <v>-63793.8</v>
      </c>
      <c r="Q49" s="11">
        <v>1036.17</v>
      </c>
      <c r="R49" s="11">
        <v>-44807.98</v>
      </c>
      <c r="S49" s="11">
        <v>-39086.660000000003</v>
      </c>
      <c r="T49" s="11">
        <v>-3971.14</v>
      </c>
      <c r="U49" s="11">
        <v>-54128.41</v>
      </c>
      <c r="V49" s="11">
        <v>-43849.64</v>
      </c>
      <c r="W49" s="11">
        <v>-27817.64</v>
      </c>
      <c r="X49" s="11">
        <v>-39915.03</v>
      </c>
      <c r="Y49" s="11">
        <v>-61361.46</v>
      </c>
      <c r="Z49" s="11">
        <v>-19003.330000000002</v>
      </c>
      <c r="AA49" s="11">
        <v>-53342.75</v>
      </c>
      <c r="AB49" s="11">
        <v>-5915.52</v>
      </c>
      <c r="AC49" s="11">
        <v>6402.92</v>
      </c>
      <c r="AD49" s="11">
        <v>-21691.73</v>
      </c>
      <c r="AE49" s="11">
        <v>3595.52</v>
      </c>
      <c r="AF49" s="11">
        <v>7727.08</v>
      </c>
      <c r="AG49" s="11">
        <v>-21351.85</v>
      </c>
      <c r="AH49" s="11">
        <v>-1024.27</v>
      </c>
      <c r="AI49" s="11">
        <v>-4442.74</v>
      </c>
      <c r="AJ49" s="11">
        <v>-4816.25</v>
      </c>
      <c r="AK49" s="11">
        <v>11174.25</v>
      </c>
      <c r="AL49" s="11">
        <v>5318.59</v>
      </c>
      <c r="AM49" s="11">
        <v>-13619.92</v>
      </c>
      <c r="AN49" s="11">
        <v>7335.58</v>
      </c>
      <c r="AO49" s="11">
        <v>-37458.44</v>
      </c>
      <c r="AP49" s="11">
        <v>-33342.379999999997</v>
      </c>
      <c r="AQ49" s="11">
        <v>-17839.05</v>
      </c>
      <c r="AR49" s="11">
        <v>-15017.93</v>
      </c>
      <c r="AS49" s="11">
        <v>-30878.080000000002</v>
      </c>
      <c r="AT49" s="11">
        <v>-2197.0700000000002</v>
      </c>
      <c r="AU49" s="11">
        <v>-38910.769999999997</v>
      </c>
      <c r="AV49" s="11">
        <v>-29493.98</v>
      </c>
      <c r="AW49" s="11">
        <v>-28982.14</v>
      </c>
      <c r="AX49" s="11">
        <v>-34444.18</v>
      </c>
      <c r="AY49" s="11">
        <v>-21002.53</v>
      </c>
    </row>
    <row r="50" spans="1:51" x14ac:dyDescent="0.2">
      <c r="A50" s="3" t="s">
        <v>108</v>
      </c>
      <c r="B50" s="10" t="s">
        <v>109</v>
      </c>
      <c r="C50" s="10" t="s">
        <v>110</v>
      </c>
      <c r="D50" s="11">
        <v>974.06</v>
      </c>
      <c r="E50" s="11">
        <v>1273.72</v>
      </c>
      <c r="F50" s="11">
        <v>692.88</v>
      </c>
      <c r="G50" s="11">
        <v>-55.29</v>
      </c>
      <c r="H50" s="11">
        <v>1674.73</v>
      </c>
      <c r="I50" s="11">
        <v>1048.71</v>
      </c>
      <c r="J50" s="11">
        <v>780.52</v>
      </c>
      <c r="K50" s="11">
        <v>594.20000000000005</v>
      </c>
      <c r="L50" s="11">
        <v>1236.2</v>
      </c>
      <c r="M50" s="11">
        <v>356.2</v>
      </c>
      <c r="N50" s="11">
        <v>1126.05</v>
      </c>
      <c r="O50" s="11">
        <v>749.09</v>
      </c>
      <c r="P50" s="11">
        <v>4103</v>
      </c>
      <c r="Q50" s="11">
        <v>-386.79</v>
      </c>
      <c r="R50" s="11">
        <v>984.42</v>
      </c>
      <c r="S50" s="11">
        <v>299335.08</v>
      </c>
      <c r="T50" s="11">
        <v>1876.28</v>
      </c>
      <c r="U50" s="11">
        <v>-880.05</v>
      </c>
      <c r="V50" s="11">
        <v>50340.03</v>
      </c>
      <c r="W50" s="11">
        <v>717.6</v>
      </c>
      <c r="X50" s="11">
        <v>536.25</v>
      </c>
      <c r="Y50" s="11">
        <v>-246.79</v>
      </c>
      <c r="Z50" s="11">
        <v>85548.15</v>
      </c>
      <c r="AA50" s="11">
        <v>348.55</v>
      </c>
      <c r="AB50" s="11">
        <v>2004.27</v>
      </c>
      <c r="AC50" s="11">
        <v>1622.22</v>
      </c>
      <c r="AD50" s="11">
        <v>-898.37</v>
      </c>
      <c r="AE50" s="11">
        <v>121945.56</v>
      </c>
      <c r="AF50" s="11">
        <v>20156.62</v>
      </c>
      <c r="AG50" s="11">
        <v>-747.91</v>
      </c>
      <c r="AH50" s="11">
        <v>7105.36</v>
      </c>
      <c r="AI50" s="11">
        <v>48708.5</v>
      </c>
      <c r="AJ50" s="11">
        <v>3036.67</v>
      </c>
      <c r="AK50" s="11">
        <v>7903.08</v>
      </c>
      <c r="AL50" s="11">
        <v>2279.35</v>
      </c>
      <c r="AM50" s="11">
        <v>1590.99</v>
      </c>
      <c r="AN50" s="11">
        <v>2721.87</v>
      </c>
      <c r="AO50" s="11">
        <v>-245.44</v>
      </c>
      <c r="AP50" s="11">
        <v>-1100.72</v>
      </c>
      <c r="AQ50" s="11">
        <v>175.39</v>
      </c>
      <c r="AR50" s="11">
        <v>5471.83</v>
      </c>
      <c r="AS50" s="11">
        <v>-5834.55</v>
      </c>
      <c r="AT50" s="11">
        <v>2172.9299999999998</v>
      </c>
      <c r="AU50" s="11">
        <v>667.99</v>
      </c>
      <c r="AV50" s="11">
        <v>-5323.56</v>
      </c>
      <c r="AW50" s="11">
        <v>994.75</v>
      </c>
      <c r="AX50" s="11">
        <v>6855.75</v>
      </c>
      <c r="AY50" s="11">
        <v>27787.3</v>
      </c>
    </row>
    <row r="51" spans="1:51" x14ac:dyDescent="0.2">
      <c r="A51" s="3" t="s">
        <v>111</v>
      </c>
      <c r="B51" s="10" t="s">
        <v>112</v>
      </c>
      <c r="C51" s="10" t="s">
        <v>110</v>
      </c>
      <c r="D51" s="11">
        <v>11028.19</v>
      </c>
      <c r="E51" s="11">
        <v>9352.8700000000008</v>
      </c>
      <c r="F51" s="11">
        <v>9817.51</v>
      </c>
      <c r="G51" s="11">
        <v>10617.29</v>
      </c>
      <c r="H51" s="11">
        <v>8770.59</v>
      </c>
      <c r="I51" s="11">
        <v>9401.68</v>
      </c>
      <c r="J51" s="11">
        <v>9694.1</v>
      </c>
      <c r="K51" s="11">
        <v>9670.16</v>
      </c>
      <c r="L51" s="11">
        <v>9283.43</v>
      </c>
      <c r="M51" s="11">
        <v>10104.969999999999</v>
      </c>
      <c r="N51" s="11">
        <v>9299.77</v>
      </c>
      <c r="O51" s="11">
        <v>9675.2199999999993</v>
      </c>
      <c r="P51" s="11">
        <v>12572.89</v>
      </c>
      <c r="Q51" s="11">
        <v>10654.57</v>
      </c>
      <c r="R51" s="11">
        <v>12086.14</v>
      </c>
      <c r="S51" s="11">
        <v>11994.37</v>
      </c>
      <c r="T51" s="11">
        <v>10760.3</v>
      </c>
      <c r="U51" s="11">
        <v>12025.36</v>
      </c>
      <c r="V51" s="11">
        <v>11838.42</v>
      </c>
      <c r="W51" s="11">
        <v>11304.24</v>
      </c>
      <c r="X51" s="11">
        <v>11681.79</v>
      </c>
      <c r="Y51" s="11">
        <v>12261.07</v>
      </c>
      <c r="Z51" s="11">
        <v>11084.81</v>
      </c>
      <c r="AA51" s="11">
        <v>12112.41</v>
      </c>
      <c r="AB51" s="11">
        <v>30600.560000000001</v>
      </c>
      <c r="AC51" s="11">
        <v>29145.360000000001</v>
      </c>
      <c r="AD51" s="11">
        <v>32065.89</v>
      </c>
      <c r="AE51" s="11">
        <v>29840.89</v>
      </c>
      <c r="AF51" s="11">
        <v>28691.599999999999</v>
      </c>
      <c r="AG51" s="11">
        <v>31483.72</v>
      </c>
      <c r="AH51" s="11">
        <v>29781.89</v>
      </c>
      <c r="AI51" s="11">
        <v>30196.01</v>
      </c>
      <c r="AJ51" s="11">
        <v>30468.799999999999</v>
      </c>
      <c r="AK51" s="11">
        <v>29127.71</v>
      </c>
      <c r="AL51" s="11">
        <v>29884.86</v>
      </c>
      <c r="AM51" s="11">
        <v>32403.81</v>
      </c>
      <c r="AN51" s="11">
        <v>11879.7</v>
      </c>
      <c r="AO51" s="11">
        <v>12785.82</v>
      </c>
      <c r="AP51" s="11">
        <v>11568.3</v>
      </c>
      <c r="AQ51" s="11">
        <v>12563.38</v>
      </c>
      <c r="AR51" s="11">
        <v>10969.95</v>
      </c>
      <c r="AS51" s="11">
        <v>11737.65</v>
      </c>
      <c r="AT51" s="11">
        <v>10427.01</v>
      </c>
      <c r="AU51" s="11">
        <v>11886.04</v>
      </c>
      <c r="AV51" s="11">
        <v>11655.03</v>
      </c>
      <c r="AW51" s="11">
        <v>11689.8</v>
      </c>
      <c r="AX51" s="11">
        <v>11764.66</v>
      </c>
      <c r="AY51" s="11">
        <v>11298.75</v>
      </c>
    </row>
    <row r="52" spans="1:51" x14ac:dyDescent="0.2">
      <c r="A52" s="3" t="s">
        <v>113</v>
      </c>
      <c r="B52" s="10" t="s">
        <v>114</v>
      </c>
      <c r="C52" s="10" t="s">
        <v>101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-1606.53</v>
      </c>
      <c r="R52" s="11">
        <v>1606.53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</row>
    <row r="53" spans="1:51" x14ac:dyDescent="0.2">
      <c r="A53" s="3" t="s">
        <v>115</v>
      </c>
      <c r="B53" s="10" t="s">
        <v>116</v>
      </c>
      <c r="C53" s="10" t="s">
        <v>101</v>
      </c>
      <c r="D53" s="11">
        <v>581530.50999999989</v>
      </c>
      <c r="E53" s="11">
        <v>513852.08</v>
      </c>
      <c r="F53" s="11">
        <v>543386.18000000005</v>
      </c>
      <c r="G53" s="11">
        <v>584210.97999999975</v>
      </c>
      <c r="H53" s="11">
        <v>475448.99000000005</v>
      </c>
      <c r="I53" s="11">
        <v>504635.76000000013</v>
      </c>
      <c r="J53" s="11">
        <v>533436.77</v>
      </c>
      <c r="K53" s="11">
        <v>531312.50000000012</v>
      </c>
      <c r="L53" s="11">
        <v>515392.39</v>
      </c>
      <c r="M53" s="11">
        <v>551366.24</v>
      </c>
      <c r="N53" s="11">
        <v>501679.61000000004</v>
      </c>
      <c r="O53" s="11">
        <v>530614.21000000008</v>
      </c>
      <c r="P53" s="11">
        <v>558558.47</v>
      </c>
      <c r="Q53" s="11">
        <v>470936.11999999994</v>
      </c>
      <c r="R53" s="11">
        <v>546342.1100000001</v>
      </c>
      <c r="S53" s="11">
        <v>525029.30999999982</v>
      </c>
      <c r="T53" s="11">
        <v>465765.57000000007</v>
      </c>
      <c r="U53" s="11">
        <v>523591.00999999995</v>
      </c>
      <c r="V53" s="11">
        <v>515264.82999999996</v>
      </c>
      <c r="W53" s="11">
        <v>493024.49</v>
      </c>
      <c r="X53" s="11">
        <v>516630.56000000006</v>
      </c>
      <c r="Y53" s="11">
        <v>542874.75000000012</v>
      </c>
      <c r="Z53" s="11">
        <v>489949.77</v>
      </c>
      <c r="AA53" s="11">
        <v>507516.16000000003</v>
      </c>
      <c r="AB53" s="11">
        <v>626195.77000000014</v>
      </c>
      <c r="AC53" s="11">
        <v>583704.31999999983</v>
      </c>
      <c r="AD53" s="11">
        <v>638106.48999999976</v>
      </c>
      <c r="AE53" s="11">
        <v>599510.06000000006</v>
      </c>
      <c r="AF53" s="11">
        <v>572330.04999999993</v>
      </c>
      <c r="AG53" s="11">
        <v>626500.94000000018</v>
      </c>
      <c r="AH53" s="11">
        <v>595680.82000000018</v>
      </c>
      <c r="AI53" s="11">
        <v>622694.91999999993</v>
      </c>
      <c r="AJ53" s="11">
        <v>637197.9299999997</v>
      </c>
      <c r="AK53" s="11">
        <v>600522.08000000007</v>
      </c>
      <c r="AL53" s="11">
        <v>593373.75999999989</v>
      </c>
      <c r="AM53" s="11">
        <v>658912.45999999973</v>
      </c>
      <c r="AN53" s="11">
        <v>616710.31999999983</v>
      </c>
      <c r="AO53" s="11">
        <v>676781.21000000008</v>
      </c>
      <c r="AP53" s="11">
        <v>667194.06999999995</v>
      </c>
      <c r="AQ53" s="11">
        <v>713578.09999999986</v>
      </c>
      <c r="AR53" s="11">
        <v>621413.82999999973</v>
      </c>
      <c r="AS53" s="11">
        <v>634988.54</v>
      </c>
      <c r="AT53" s="11">
        <v>596362.84999999986</v>
      </c>
      <c r="AU53" s="11">
        <v>673588.62999999989</v>
      </c>
      <c r="AV53" s="11">
        <v>668044.90000000014</v>
      </c>
      <c r="AW53" s="11">
        <v>695229.34</v>
      </c>
      <c r="AX53" s="11">
        <v>670166.04</v>
      </c>
      <c r="AY53" s="11">
        <v>655276.56000000006</v>
      </c>
    </row>
    <row r="54" spans="1:51" x14ac:dyDescent="0.2">
      <c r="A54" s="3" t="s">
        <v>117</v>
      </c>
      <c r="B54" s="10" t="s">
        <v>118</v>
      </c>
      <c r="C54" s="10" t="s">
        <v>101</v>
      </c>
      <c r="D54" s="11">
        <v>-194331.49</v>
      </c>
      <c r="E54" s="11">
        <v>-263329.59999999998</v>
      </c>
      <c r="F54" s="11">
        <v>-179292.14</v>
      </c>
      <c r="G54" s="11">
        <v>-210944.88</v>
      </c>
      <c r="H54" s="11">
        <v>-172350.59000000003</v>
      </c>
      <c r="I54" s="11">
        <v>-242996.13</v>
      </c>
      <c r="J54" s="11">
        <v>-236444.93</v>
      </c>
      <c r="K54" s="11">
        <v>-72871.02</v>
      </c>
      <c r="L54" s="11">
        <v>-76292.27</v>
      </c>
      <c r="M54" s="11">
        <v>-33743.47</v>
      </c>
      <c r="N54" s="11">
        <v>-435.76</v>
      </c>
      <c r="O54" s="11">
        <v>-137027.76</v>
      </c>
      <c r="P54" s="11">
        <v>-109525.79</v>
      </c>
      <c r="Q54" s="11">
        <v>23150.93</v>
      </c>
      <c r="R54" s="11">
        <v>57583.47</v>
      </c>
      <c r="S54" s="11">
        <v>-32073.8</v>
      </c>
      <c r="T54" s="11">
        <v>-99957.79</v>
      </c>
      <c r="U54" s="11">
        <v>-78419.199999999997</v>
      </c>
      <c r="V54" s="11">
        <v>105793.94</v>
      </c>
      <c r="W54" s="11">
        <v>-69419.839999999997</v>
      </c>
      <c r="X54" s="11">
        <v>62495.62</v>
      </c>
      <c r="Y54" s="11">
        <v>176347.65</v>
      </c>
      <c r="Z54" s="11">
        <v>87635.92</v>
      </c>
      <c r="AA54" s="11">
        <v>-24291.22</v>
      </c>
      <c r="AB54" s="11">
        <v>-131358.81</v>
      </c>
      <c r="AC54" s="11">
        <v>6906.4</v>
      </c>
      <c r="AD54" s="11">
        <v>63708.73</v>
      </c>
      <c r="AE54" s="11">
        <v>167040.25</v>
      </c>
      <c r="AF54" s="11">
        <v>-81689.84</v>
      </c>
      <c r="AG54" s="11">
        <v>-87922.63</v>
      </c>
      <c r="AH54" s="11">
        <v>-306395.99</v>
      </c>
      <c r="AI54" s="11">
        <v>115212.15</v>
      </c>
      <c r="AJ54" s="11">
        <v>-45047.78</v>
      </c>
      <c r="AK54" s="11">
        <v>-10394.030000000001</v>
      </c>
      <c r="AL54" s="11">
        <v>-10234.950000000001</v>
      </c>
      <c r="AM54" s="11">
        <v>99044.02</v>
      </c>
      <c r="AN54" s="11">
        <v>-53948</v>
      </c>
      <c r="AO54" s="11">
        <v>-93399.33</v>
      </c>
      <c r="AP54" s="11">
        <v>89311.39</v>
      </c>
      <c r="AQ54" s="11">
        <v>-17901.47</v>
      </c>
      <c r="AR54" s="11">
        <v>9902.91</v>
      </c>
      <c r="AS54" s="11">
        <v>-105976.13</v>
      </c>
      <c r="AT54" s="11">
        <v>46391.58</v>
      </c>
      <c r="AU54" s="11">
        <v>59215.23</v>
      </c>
      <c r="AV54" s="11">
        <v>285661.01</v>
      </c>
      <c r="AW54" s="11">
        <v>166262.13</v>
      </c>
      <c r="AX54" s="11">
        <v>-115974.54</v>
      </c>
      <c r="AY54" s="11">
        <v>-189074.46</v>
      </c>
    </row>
    <row r="55" spans="1:51" x14ac:dyDescent="0.2">
      <c r="A55" s="3" t="s">
        <v>119</v>
      </c>
      <c r="B55" s="10" t="s">
        <v>120</v>
      </c>
      <c r="C55" s="10" t="s">
        <v>101</v>
      </c>
      <c r="D55" s="11">
        <v>0</v>
      </c>
      <c r="E55" s="11">
        <v>0</v>
      </c>
      <c r="F55" s="11">
        <v>4.8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22.08</v>
      </c>
      <c r="AP55" s="11">
        <v>-22.08</v>
      </c>
      <c r="AQ55" s="11">
        <v>3932.61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</row>
    <row r="56" spans="1:51" x14ac:dyDescent="0.2">
      <c r="A56" s="3" t="s">
        <v>121</v>
      </c>
      <c r="B56" s="10" t="s">
        <v>122</v>
      </c>
      <c r="C56" s="10" t="s">
        <v>101</v>
      </c>
      <c r="D56" s="11">
        <v>106336.98</v>
      </c>
      <c r="E56" s="11">
        <v>93961.55</v>
      </c>
      <c r="F56" s="11">
        <v>99362.08</v>
      </c>
      <c r="G56" s="11">
        <v>106827.09999999998</v>
      </c>
      <c r="H56" s="11">
        <v>86939.26999999999</v>
      </c>
      <c r="I56" s="11">
        <v>92276.249999999971</v>
      </c>
      <c r="J56" s="11">
        <v>97542.73000000001</v>
      </c>
      <c r="K56" s="11">
        <v>97154.26999999999</v>
      </c>
      <c r="L56" s="11">
        <v>94243.180000000008</v>
      </c>
      <c r="M56" s="11">
        <v>100821.25999999998</v>
      </c>
      <c r="N56" s="11">
        <v>91735.65</v>
      </c>
      <c r="O56" s="11">
        <v>97026.560000000027</v>
      </c>
      <c r="P56" s="11">
        <v>121867.32</v>
      </c>
      <c r="Q56" s="11">
        <v>102749.72999999995</v>
      </c>
      <c r="R56" s="11">
        <v>119201.93</v>
      </c>
      <c r="S56" s="11">
        <v>114551.77000000005</v>
      </c>
      <c r="T56" s="11">
        <v>101621.59999999999</v>
      </c>
      <c r="U56" s="11">
        <v>114238.03000000001</v>
      </c>
      <c r="V56" s="11">
        <v>112421.40000000002</v>
      </c>
      <c r="W56" s="11">
        <v>107568.97999999995</v>
      </c>
      <c r="X56" s="11">
        <v>112719.35999999999</v>
      </c>
      <c r="Y56" s="11">
        <v>118445.40999999999</v>
      </c>
      <c r="Z56" s="11">
        <v>106898.15999999999</v>
      </c>
      <c r="AA56" s="11">
        <v>110730.8</v>
      </c>
      <c r="AB56" s="11">
        <v>124527.54000000001</v>
      </c>
      <c r="AC56" s="11">
        <v>116077.59</v>
      </c>
      <c r="AD56" s="11">
        <v>126896.20000000001</v>
      </c>
      <c r="AE56" s="11">
        <v>119220.74999999999</v>
      </c>
      <c r="AF56" s="11">
        <v>113815.62</v>
      </c>
      <c r="AG56" s="11">
        <v>124588.28000000003</v>
      </c>
      <c r="AH56" s="11">
        <v>118459.27</v>
      </c>
      <c r="AI56" s="11">
        <v>123831.37999999999</v>
      </c>
      <c r="AJ56" s="11">
        <v>126715.52</v>
      </c>
      <c r="AK56" s="11">
        <v>119421.95999999998</v>
      </c>
      <c r="AL56" s="11">
        <v>118000.46000000005</v>
      </c>
      <c r="AM56" s="11">
        <v>131033.75999999998</v>
      </c>
      <c r="AN56" s="11">
        <v>122660.63000000005</v>
      </c>
      <c r="AO56" s="11">
        <v>134608.41999999998</v>
      </c>
      <c r="AP56" s="11">
        <v>132701.60000000003</v>
      </c>
      <c r="AQ56" s="11">
        <v>141927.35</v>
      </c>
      <c r="AR56" s="11">
        <v>123596.13</v>
      </c>
      <c r="AS56" s="11">
        <v>126296.07000000005</v>
      </c>
      <c r="AT56" s="11">
        <v>118613.59000000003</v>
      </c>
      <c r="AU56" s="11">
        <v>133973.44</v>
      </c>
      <c r="AV56" s="11">
        <v>132870.85000000006</v>
      </c>
      <c r="AW56" s="11">
        <v>138277.63999999998</v>
      </c>
      <c r="AX56" s="11">
        <v>133292.71000000002</v>
      </c>
      <c r="AY56" s="11">
        <v>130331.24</v>
      </c>
    </row>
    <row r="57" spans="1:51" x14ac:dyDescent="0.2">
      <c r="A57" s="3" t="s">
        <v>123</v>
      </c>
      <c r="B57" s="10" t="s">
        <v>124</v>
      </c>
      <c r="C57" s="10" t="s">
        <v>101</v>
      </c>
      <c r="D57" s="11">
        <v>20603.919999999998</v>
      </c>
      <c r="E57" s="11">
        <v>68891.3</v>
      </c>
      <c r="F57" s="11">
        <v>17399.349999999999</v>
      </c>
      <c r="G57" s="11">
        <v>33765</v>
      </c>
      <c r="H57" s="11">
        <v>18393.88</v>
      </c>
      <c r="I57" s="11">
        <v>11582.08</v>
      </c>
      <c r="J57" s="11">
        <v>26586.44</v>
      </c>
      <c r="K57" s="11">
        <v>25663.07</v>
      </c>
      <c r="L57" s="11">
        <v>20077.79</v>
      </c>
      <c r="M57" s="11">
        <v>29575.34</v>
      </c>
      <c r="N57" s="11">
        <v>31052.06</v>
      </c>
      <c r="O57" s="11">
        <v>11003.06</v>
      </c>
      <c r="P57" s="11">
        <v>-38985.97</v>
      </c>
      <c r="Q57" s="11">
        <v>35590.800000000003</v>
      </c>
      <c r="R57" s="11">
        <v>26778.28</v>
      </c>
      <c r="S57" s="11">
        <v>8778.94</v>
      </c>
      <c r="T57" s="11">
        <v>-38718.239999999998</v>
      </c>
      <c r="U57" s="11">
        <v>14899.83</v>
      </c>
      <c r="V57" s="11">
        <v>1357.78</v>
      </c>
      <c r="W57" s="11">
        <v>-1649.11</v>
      </c>
      <c r="X57" s="11">
        <v>490.95</v>
      </c>
      <c r="Y57" s="11">
        <v>-2893.79</v>
      </c>
      <c r="Z57" s="11">
        <v>4687.7700000000004</v>
      </c>
      <c r="AA57" s="11">
        <v>-1395.94</v>
      </c>
      <c r="AB57" s="11">
        <v>3361.22</v>
      </c>
      <c r="AC57" s="11">
        <v>1277.43</v>
      </c>
      <c r="AD57" s="11">
        <v>-2491.9499999999998</v>
      </c>
      <c r="AE57" s="11">
        <v>77024.33</v>
      </c>
      <c r="AF57" s="11">
        <v>7384.4</v>
      </c>
      <c r="AG57" s="11">
        <v>736.4</v>
      </c>
      <c r="AH57" s="11">
        <v>56477.62</v>
      </c>
      <c r="AI57" s="11">
        <v>7992.28</v>
      </c>
      <c r="AJ57" s="11">
        <v>9039.5300000000007</v>
      </c>
      <c r="AK57" s="11">
        <v>10169.24</v>
      </c>
      <c r="AL57" s="11">
        <v>45108.33</v>
      </c>
      <c r="AM57" s="11">
        <v>-15068.6</v>
      </c>
      <c r="AN57" s="11">
        <v>12411.42</v>
      </c>
      <c r="AO57" s="11">
        <v>-533.34</v>
      </c>
      <c r="AP57" s="11">
        <v>4074.08</v>
      </c>
      <c r="AQ57" s="11">
        <v>2666.53</v>
      </c>
      <c r="AR57" s="11">
        <v>-4376.08</v>
      </c>
      <c r="AS57" s="11">
        <v>11179.26</v>
      </c>
      <c r="AT57" s="11">
        <v>28077.42</v>
      </c>
      <c r="AU57" s="11">
        <v>11325.2</v>
      </c>
      <c r="AV57" s="11">
        <v>-21933.99</v>
      </c>
      <c r="AW57" s="11">
        <v>-14406.78</v>
      </c>
      <c r="AX57" s="11">
        <v>-6072.51</v>
      </c>
      <c r="AY57" s="11">
        <v>-12357.13</v>
      </c>
    </row>
    <row r="58" spans="1:51" x14ac:dyDescent="0.2">
      <c r="A58" s="3" t="s">
        <v>125</v>
      </c>
      <c r="B58" s="10" t="s">
        <v>126</v>
      </c>
      <c r="C58" s="10" t="s">
        <v>101</v>
      </c>
      <c r="D58" s="11">
        <v>0</v>
      </c>
      <c r="E58" s="11">
        <v>0</v>
      </c>
      <c r="F58" s="11">
        <v>0.89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4.3</v>
      </c>
      <c r="AP58" s="11">
        <v>-4.3</v>
      </c>
      <c r="AQ58" s="11">
        <v>781.75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</row>
    <row r="59" spans="1:51" x14ac:dyDescent="0.2">
      <c r="A59" s="3" t="s">
        <v>127</v>
      </c>
      <c r="B59" s="10" t="s">
        <v>128</v>
      </c>
      <c r="C59" s="10" t="s">
        <v>101</v>
      </c>
      <c r="D59" s="11">
        <v>9969.0900000000038</v>
      </c>
      <c r="E59" s="11">
        <v>8808.9100000000035</v>
      </c>
      <c r="F59" s="11">
        <v>9315.1799999999985</v>
      </c>
      <c r="G59" s="11">
        <v>10015.039999999999</v>
      </c>
      <c r="H59" s="11">
        <v>8150.5300000000016</v>
      </c>
      <c r="I59" s="11">
        <v>8650.8899999999976</v>
      </c>
      <c r="J59" s="11">
        <v>9144.6200000000008</v>
      </c>
      <c r="K59" s="11">
        <v>9108.1900000000023</v>
      </c>
      <c r="L59" s="11">
        <v>8835.31</v>
      </c>
      <c r="M59" s="11">
        <v>9451.9699999999957</v>
      </c>
      <c r="N59" s="11">
        <v>8600.2499999999964</v>
      </c>
      <c r="O59" s="11">
        <v>9096.1900000000023</v>
      </c>
      <c r="P59" s="11">
        <v>3385.18</v>
      </c>
      <c r="Q59" s="11">
        <v>2854.1699999999996</v>
      </c>
      <c r="R59" s="11">
        <v>3311.170000000001</v>
      </c>
      <c r="S59" s="11">
        <v>3182.0100000000011</v>
      </c>
      <c r="T59" s="11">
        <v>2822.8199999999993</v>
      </c>
      <c r="U59" s="11">
        <v>3173.2900000000009</v>
      </c>
      <c r="V59" s="11">
        <v>3122.8400000000011</v>
      </c>
      <c r="W59" s="11">
        <v>2988.0200000000004</v>
      </c>
      <c r="X59" s="11">
        <v>3131.13</v>
      </c>
      <c r="Y59" s="11">
        <v>3290.1599999999994</v>
      </c>
      <c r="Z59" s="11">
        <v>2969.4200000000005</v>
      </c>
      <c r="AA59" s="11">
        <v>3075.8900000000012</v>
      </c>
      <c r="AB59" s="11">
        <v>3557.94</v>
      </c>
      <c r="AC59" s="11">
        <v>3316.5199999999995</v>
      </c>
      <c r="AD59" s="11">
        <v>3625.5699999999997</v>
      </c>
      <c r="AE59" s="11">
        <v>3406.2600000000016</v>
      </c>
      <c r="AF59" s="11">
        <v>3251.8800000000006</v>
      </c>
      <c r="AG59" s="11">
        <v>3559.6600000000003</v>
      </c>
      <c r="AH59" s="11">
        <v>3384.5600000000004</v>
      </c>
      <c r="AI59" s="11">
        <v>3538.0500000000006</v>
      </c>
      <c r="AJ59" s="11">
        <v>3620.44</v>
      </c>
      <c r="AK59" s="11">
        <v>3412.0199999999995</v>
      </c>
      <c r="AL59" s="11">
        <v>3371.4300000000003</v>
      </c>
      <c r="AM59" s="11">
        <v>3743.8100000000004</v>
      </c>
      <c r="AN59" s="11">
        <v>3407.2500000000005</v>
      </c>
      <c r="AO59" s="11">
        <v>3739.11</v>
      </c>
      <c r="AP59" s="11">
        <v>3686.18</v>
      </c>
      <c r="AQ59" s="11">
        <v>3942.4600000000005</v>
      </c>
      <c r="AR59" s="11">
        <v>3433.2699999999995</v>
      </c>
      <c r="AS59" s="11">
        <v>3508.2599999999989</v>
      </c>
      <c r="AT59" s="11">
        <v>3294.83</v>
      </c>
      <c r="AU59" s="11">
        <v>3721.4599999999996</v>
      </c>
      <c r="AV59" s="11">
        <v>3690.8999999999996</v>
      </c>
      <c r="AW59" s="11">
        <v>3841.0400000000013</v>
      </c>
      <c r="AX59" s="11">
        <v>3702.5499999999997</v>
      </c>
      <c r="AY59" s="11">
        <v>3620.31</v>
      </c>
    </row>
    <row r="60" spans="1:51" x14ac:dyDescent="0.2">
      <c r="A60" s="3" t="s">
        <v>129</v>
      </c>
      <c r="B60" s="10" t="s">
        <v>130</v>
      </c>
      <c r="C60" s="10" t="s">
        <v>101</v>
      </c>
      <c r="D60" s="11">
        <v>-19290.150000000001</v>
      </c>
      <c r="E60" s="11">
        <v>-16947.509999999998</v>
      </c>
      <c r="F60" s="11">
        <v>-17790.37</v>
      </c>
      <c r="G60" s="11">
        <v>12521.13</v>
      </c>
      <c r="H60" s="11">
        <v>-14596.89</v>
      </c>
      <c r="I60" s="11">
        <v>-16301.26</v>
      </c>
      <c r="J60" s="11">
        <v>-17202.16</v>
      </c>
      <c r="K60" s="11">
        <v>-17400.3</v>
      </c>
      <c r="L60" s="11">
        <v>-16784.59</v>
      </c>
      <c r="M60" s="11">
        <v>-19936.14</v>
      </c>
      <c r="N60" s="11">
        <v>-16840.71</v>
      </c>
      <c r="O60" s="11">
        <v>-17184.5</v>
      </c>
      <c r="P60" s="11">
        <v>-6889.14</v>
      </c>
      <c r="Q60" s="11">
        <v>-5066.3900000000003</v>
      </c>
      <c r="R60" s="11">
        <v>-6220.4</v>
      </c>
      <c r="S60" s="11">
        <v>40529.82</v>
      </c>
      <c r="T60" s="11">
        <v>-5517.53</v>
      </c>
      <c r="U60" s="11">
        <v>-6416.99</v>
      </c>
      <c r="V60" s="11">
        <v>-5820.84</v>
      </c>
      <c r="W60" s="11">
        <v>-5569.95</v>
      </c>
      <c r="X60" s="11">
        <v>-5566.28</v>
      </c>
      <c r="Y60" s="11">
        <v>-7774.08</v>
      </c>
      <c r="Z60" s="11">
        <v>-5327.42</v>
      </c>
      <c r="AA60" s="11">
        <v>-5805.78</v>
      </c>
      <c r="AB60" s="11">
        <v>-6181.53</v>
      </c>
      <c r="AC60" s="11">
        <v>-5729.11</v>
      </c>
      <c r="AD60" s="11">
        <v>-6513.15</v>
      </c>
      <c r="AE60" s="11">
        <v>44620.94</v>
      </c>
      <c r="AF60" s="11">
        <v>-5479.21</v>
      </c>
      <c r="AG60" s="11">
        <v>-6693.19</v>
      </c>
      <c r="AH60" s="11">
        <v>-4247.3999999999996</v>
      </c>
      <c r="AI60" s="11">
        <v>-5619.16</v>
      </c>
      <c r="AJ60" s="11">
        <v>-8078</v>
      </c>
      <c r="AK60" s="11">
        <v>-5626.22</v>
      </c>
      <c r="AL60" s="11">
        <v>-5690.5</v>
      </c>
      <c r="AM60" s="11">
        <v>-5733.97</v>
      </c>
      <c r="AN60" s="11">
        <v>-5812.61</v>
      </c>
      <c r="AO60" s="11">
        <v>-6446.13</v>
      </c>
      <c r="AP60" s="11">
        <v>-3508.21</v>
      </c>
      <c r="AQ60" s="11">
        <v>102662.51</v>
      </c>
      <c r="AR60" s="11">
        <v>-5690.43</v>
      </c>
      <c r="AS60" s="11">
        <v>-5394.68</v>
      </c>
      <c r="AT60" s="11">
        <v>-5073.5200000000004</v>
      </c>
      <c r="AU60" s="11">
        <v>-5541.07</v>
      </c>
      <c r="AV60" s="11">
        <v>-3295.45</v>
      </c>
      <c r="AW60" s="11">
        <v>-5817.08</v>
      </c>
      <c r="AX60" s="11">
        <v>-6271.08</v>
      </c>
      <c r="AY60" s="11">
        <v>-6100.93</v>
      </c>
    </row>
    <row r="61" spans="1:51" x14ac:dyDescent="0.2">
      <c r="A61" s="3" t="s">
        <v>131</v>
      </c>
      <c r="B61" s="10" t="s">
        <v>132</v>
      </c>
      <c r="C61" s="10" t="s">
        <v>101</v>
      </c>
      <c r="D61" s="11">
        <v>0</v>
      </c>
      <c r="E61" s="11">
        <v>0</v>
      </c>
      <c r="F61" s="11">
        <v>7.0000000000000007E-2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7.0000000000000007E-2</v>
      </c>
      <c r="AP61" s="11">
        <v>-7.0000000000000007E-2</v>
      </c>
      <c r="AQ61" s="11">
        <v>13.26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</row>
    <row r="62" spans="1:51" x14ac:dyDescent="0.2">
      <c r="A62" s="3" t="s">
        <v>133</v>
      </c>
      <c r="B62" s="10" t="s">
        <v>134</v>
      </c>
      <c r="C62" s="10" t="s">
        <v>101</v>
      </c>
      <c r="D62" s="11">
        <v>9969.0900000000038</v>
      </c>
      <c r="E62" s="11">
        <v>8808.9100000000035</v>
      </c>
      <c r="F62" s="11">
        <v>9315.1799999999985</v>
      </c>
      <c r="G62" s="11">
        <v>10015.039999999999</v>
      </c>
      <c r="H62" s="11">
        <v>8150.5300000000016</v>
      </c>
      <c r="I62" s="11">
        <v>8650.8899999999976</v>
      </c>
      <c r="J62" s="11">
        <v>9144.6200000000008</v>
      </c>
      <c r="K62" s="11">
        <v>9108.1900000000023</v>
      </c>
      <c r="L62" s="11">
        <v>8835.31</v>
      </c>
      <c r="M62" s="11">
        <v>9451.9699999999957</v>
      </c>
      <c r="N62" s="11">
        <v>8600.2499999999964</v>
      </c>
      <c r="O62" s="11">
        <v>9096.1900000000023</v>
      </c>
      <c r="P62" s="11">
        <v>23696.440000000002</v>
      </c>
      <c r="Q62" s="11">
        <v>19979.100000000006</v>
      </c>
      <c r="R62" s="11">
        <v>23178.149999999994</v>
      </c>
      <c r="S62" s="11">
        <v>22273.989999999998</v>
      </c>
      <c r="T62" s="11">
        <v>19759.760000000002</v>
      </c>
      <c r="U62" s="11">
        <v>22212.949999999997</v>
      </c>
      <c r="V62" s="11">
        <v>21859.720000000005</v>
      </c>
      <c r="W62" s="11">
        <v>20916.19000000001</v>
      </c>
      <c r="X62" s="11">
        <v>21917.679999999997</v>
      </c>
      <c r="Y62" s="11">
        <v>23031.01</v>
      </c>
      <c r="Z62" s="11">
        <v>20785.760000000002</v>
      </c>
      <c r="AA62" s="11">
        <v>21530.990000000005</v>
      </c>
      <c r="AB62" s="11">
        <v>28463.480000000003</v>
      </c>
      <c r="AC62" s="11">
        <v>26532</v>
      </c>
      <c r="AD62" s="11">
        <v>29004.800000000003</v>
      </c>
      <c r="AE62" s="11">
        <v>27250.449999999997</v>
      </c>
      <c r="AF62" s="11">
        <v>26015.029999999995</v>
      </c>
      <c r="AG62" s="11">
        <v>28477.329999999991</v>
      </c>
      <c r="AH62" s="11">
        <v>27076.440000000006</v>
      </c>
      <c r="AI62" s="11">
        <v>28304.289999999997</v>
      </c>
      <c r="AJ62" s="11">
        <v>28963.53</v>
      </c>
      <c r="AK62" s="11">
        <v>27296.500000000007</v>
      </c>
      <c r="AL62" s="11">
        <v>26971.55999999999</v>
      </c>
      <c r="AM62" s="11">
        <v>29950.579999999984</v>
      </c>
      <c r="AN62" s="11">
        <v>34072.410000000003</v>
      </c>
      <c r="AO62" s="11">
        <v>37391.26</v>
      </c>
      <c r="AP62" s="11">
        <v>36861.549999999988</v>
      </c>
      <c r="AQ62" s="11">
        <v>39764.549999999996</v>
      </c>
      <c r="AR62" s="11">
        <v>34332.289999999994</v>
      </c>
      <c r="AS62" s="11">
        <v>35082.229999999989</v>
      </c>
      <c r="AT62" s="11">
        <v>32948.249999999993</v>
      </c>
      <c r="AU62" s="11">
        <v>37214.819999999992</v>
      </c>
      <c r="AV62" s="11">
        <v>36908.58</v>
      </c>
      <c r="AW62" s="11">
        <v>38410.479999999989</v>
      </c>
      <c r="AX62" s="11">
        <v>37025.739999999991</v>
      </c>
      <c r="AY62" s="11">
        <v>36203.08</v>
      </c>
    </row>
    <row r="63" spans="1:51" x14ac:dyDescent="0.2">
      <c r="A63" s="3" t="s">
        <v>135</v>
      </c>
      <c r="B63" s="10" t="s">
        <v>136</v>
      </c>
      <c r="C63" s="10" t="s">
        <v>101</v>
      </c>
      <c r="D63" s="11">
        <v>17142.240000000002</v>
      </c>
      <c r="E63" s="11">
        <v>38120.99</v>
      </c>
      <c r="F63" s="11">
        <v>18904.66</v>
      </c>
      <c r="G63" s="11">
        <v>19723.86</v>
      </c>
      <c r="H63" s="11">
        <v>23109.39</v>
      </c>
      <c r="I63" s="11">
        <v>21186.42</v>
      </c>
      <c r="J63" s="11">
        <v>16929.46</v>
      </c>
      <c r="K63" s="11">
        <v>42842.38</v>
      </c>
      <c r="L63" s="11">
        <v>24150.97</v>
      </c>
      <c r="M63" s="11">
        <v>24162.31</v>
      </c>
      <c r="N63" s="11">
        <v>25317.39</v>
      </c>
      <c r="O63" s="11">
        <v>24513.63</v>
      </c>
      <c r="P63" s="11">
        <v>20751.7</v>
      </c>
      <c r="Q63" s="11">
        <v>7875.36</v>
      </c>
      <c r="R63" s="11">
        <v>3068.84</v>
      </c>
      <c r="S63" s="11">
        <v>6795.32</v>
      </c>
      <c r="T63" s="11">
        <v>10593.97</v>
      </c>
      <c r="U63" s="11">
        <v>5255.62</v>
      </c>
      <c r="V63" s="11">
        <v>7112.63</v>
      </c>
      <c r="W63" s="11">
        <v>34509.410000000003</v>
      </c>
      <c r="X63" s="11">
        <v>8300.81</v>
      </c>
      <c r="Y63" s="11">
        <v>6478.31</v>
      </c>
      <c r="Z63" s="11">
        <v>9833.14</v>
      </c>
      <c r="AA63" s="11">
        <v>6825.99</v>
      </c>
      <c r="AB63" s="11">
        <v>28497</v>
      </c>
      <c r="AC63" s="11">
        <v>6041.19</v>
      </c>
      <c r="AD63" s="11">
        <v>706.28</v>
      </c>
      <c r="AE63" s="11">
        <v>-22473.75</v>
      </c>
      <c r="AF63" s="11">
        <v>8692.2800000000007</v>
      </c>
      <c r="AG63" s="11">
        <v>2925.36</v>
      </c>
      <c r="AH63" s="11">
        <v>38280.36</v>
      </c>
      <c r="AI63" s="11">
        <v>10231.530000000001</v>
      </c>
      <c r="AJ63" s="11">
        <v>11244.06</v>
      </c>
      <c r="AK63" s="11">
        <v>14163.08</v>
      </c>
      <c r="AL63" s="11">
        <v>10376.280000000001</v>
      </c>
      <c r="AM63" s="11">
        <v>38958.519999999997</v>
      </c>
      <c r="AN63" s="11">
        <v>5921.83</v>
      </c>
      <c r="AO63" s="11">
        <v>2549.6</v>
      </c>
      <c r="AP63" s="11">
        <v>3219.08</v>
      </c>
      <c r="AQ63" s="11">
        <v>-59240.14</v>
      </c>
      <c r="AR63" s="11">
        <v>8415.57</v>
      </c>
      <c r="AS63" s="11">
        <v>37239.69</v>
      </c>
      <c r="AT63" s="11">
        <v>11192.41</v>
      </c>
      <c r="AU63" s="11">
        <v>1464.2</v>
      </c>
      <c r="AV63" s="11">
        <v>4180.29</v>
      </c>
      <c r="AW63" s="11">
        <v>3471.72</v>
      </c>
      <c r="AX63" s="11">
        <v>1924.22</v>
      </c>
      <c r="AY63" s="11">
        <v>42119.64</v>
      </c>
    </row>
    <row r="64" spans="1:51" x14ac:dyDescent="0.2">
      <c r="A64" s="3" t="s">
        <v>137</v>
      </c>
      <c r="B64" s="10" t="s">
        <v>138</v>
      </c>
      <c r="C64" s="10" t="s">
        <v>101</v>
      </c>
      <c r="D64" s="11">
        <v>0</v>
      </c>
      <c r="E64" s="11">
        <v>0</v>
      </c>
      <c r="F64" s="11">
        <v>0.09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4.3099999999999996</v>
      </c>
      <c r="AP64" s="11">
        <v>-4.3099999999999996</v>
      </c>
      <c r="AQ64" s="11">
        <v>386.56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</row>
    <row r="65" spans="1:51" x14ac:dyDescent="0.2">
      <c r="A65" s="3" t="s">
        <v>139</v>
      </c>
      <c r="B65" s="10" t="s">
        <v>140</v>
      </c>
      <c r="C65" s="10" t="s">
        <v>101</v>
      </c>
      <c r="D65" s="11">
        <v>16615.170000000002</v>
      </c>
      <c r="E65" s="11">
        <v>14681.5</v>
      </c>
      <c r="F65" s="11">
        <v>15525.329999999996</v>
      </c>
      <c r="G65" s="11">
        <v>16691.710000000003</v>
      </c>
      <c r="H65" s="11">
        <v>13584.260000000002</v>
      </c>
      <c r="I65" s="11">
        <v>14418.160000000002</v>
      </c>
      <c r="J65" s="11">
        <v>15241.029999999999</v>
      </c>
      <c r="K65" s="11">
        <v>15180.340000000007</v>
      </c>
      <c r="L65" s="11">
        <v>14725.51</v>
      </c>
      <c r="M65" s="11">
        <v>15753.330000000002</v>
      </c>
      <c r="N65" s="11">
        <v>14333.72</v>
      </c>
      <c r="O65" s="11">
        <v>15160.41</v>
      </c>
      <c r="P65" s="11">
        <v>16925.999999999996</v>
      </c>
      <c r="Q65" s="11">
        <v>14270.790000000003</v>
      </c>
      <c r="R65" s="11">
        <v>16555.849999999999</v>
      </c>
      <c r="S65" s="11">
        <v>15909.980000000003</v>
      </c>
      <c r="T65" s="11">
        <v>14114.09</v>
      </c>
      <c r="U65" s="11">
        <v>15866.429999999998</v>
      </c>
      <c r="V65" s="11">
        <v>15614.11</v>
      </c>
      <c r="W65" s="11">
        <v>14940.149999999998</v>
      </c>
      <c r="X65" s="11">
        <v>15655.500000000002</v>
      </c>
      <c r="Y65" s="11">
        <v>16450.759999999998</v>
      </c>
      <c r="Z65" s="11">
        <v>14846.98</v>
      </c>
      <c r="AA65" s="11">
        <v>15379.320000000002</v>
      </c>
      <c r="AB65" s="11">
        <v>17789.640000000003</v>
      </c>
      <c r="AC65" s="11">
        <v>16582.489999999998</v>
      </c>
      <c r="AD65" s="11">
        <v>18128.039999999997</v>
      </c>
      <c r="AE65" s="11">
        <v>17031.55</v>
      </c>
      <c r="AF65" s="11">
        <v>16259.369999999995</v>
      </c>
      <c r="AG65" s="11">
        <v>17798.330000000002</v>
      </c>
      <c r="AH65" s="11">
        <v>16922.759999999998</v>
      </c>
      <c r="AI65" s="11">
        <v>17690.240000000002</v>
      </c>
      <c r="AJ65" s="11">
        <v>18102.259999999995</v>
      </c>
      <c r="AK65" s="11">
        <v>17060.269999999997</v>
      </c>
      <c r="AL65" s="11">
        <v>16857.22</v>
      </c>
      <c r="AM65" s="11">
        <v>18719.129999999997</v>
      </c>
      <c r="AN65" s="11">
        <v>61330.310000000012</v>
      </c>
      <c r="AO65" s="11">
        <v>14956.48</v>
      </c>
      <c r="AP65" s="11">
        <v>14744.599999999993</v>
      </c>
      <c r="AQ65" s="11">
        <v>15769.789999999999</v>
      </c>
      <c r="AR65" s="11">
        <v>13732.9</v>
      </c>
      <c r="AS65" s="11">
        <v>14032.879999999996</v>
      </c>
      <c r="AT65" s="11">
        <v>13179.300000000001</v>
      </c>
      <c r="AU65" s="11">
        <v>14885.989999999996</v>
      </c>
      <c r="AV65" s="11">
        <v>14763.390000000001</v>
      </c>
      <c r="AW65" s="11">
        <v>15364.210000000003</v>
      </c>
      <c r="AX65" s="11">
        <v>14810.3</v>
      </c>
      <c r="AY65" s="11">
        <v>14481.269999999997</v>
      </c>
    </row>
    <row r="66" spans="1:51" x14ac:dyDescent="0.2">
      <c r="A66" s="3" t="s">
        <v>141</v>
      </c>
      <c r="B66" s="10" t="s">
        <v>142</v>
      </c>
      <c r="C66" s="10" t="s">
        <v>101</v>
      </c>
      <c r="D66" s="11">
        <v>583.12</v>
      </c>
      <c r="E66" s="11">
        <v>4336.5600000000004</v>
      </c>
      <c r="F66" s="11">
        <v>2732.08</v>
      </c>
      <c r="G66" s="11">
        <v>409.79</v>
      </c>
      <c r="H66" s="11">
        <v>-7322.15</v>
      </c>
      <c r="I66" s="11">
        <v>3739.92</v>
      </c>
      <c r="J66" s="11">
        <v>2947.9</v>
      </c>
      <c r="K66" s="11">
        <v>2493.9299999999998</v>
      </c>
      <c r="L66" s="11">
        <v>-8057.87</v>
      </c>
      <c r="M66" s="11">
        <v>2303.8000000000002</v>
      </c>
      <c r="N66" s="11">
        <v>4050.61</v>
      </c>
      <c r="O66" s="11">
        <v>-6869.71</v>
      </c>
      <c r="P66" s="11">
        <v>934.17</v>
      </c>
      <c r="Q66" s="11">
        <v>6040.69</v>
      </c>
      <c r="R66" s="11">
        <v>2482.27</v>
      </c>
      <c r="S66" s="11">
        <v>-4860.43</v>
      </c>
      <c r="T66" s="11">
        <v>5636.07</v>
      </c>
      <c r="U66" s="11">
        <v>1595.76</v>
      </c>
      <c r="V66" s="11">
        <v>-4998.45</v>
      </c>
      <c r="W66" s="11">
        <v>3684.42</v>
      </c>
      <c r="X66" s="11">
        <v>2726.17</v>
      </c>
      <c r="Y66" s="11">
        <v>-5626.71</v>
      </c>
      <c r="Z66" s="11">
        <v>4430.2</v>
      </c>
      <c r="AA66" s="11">
        <v>-4272.24</v>
      </c>
      <c r="AB66" s="11">
        <v>2740.89</v>
      </c>
      <c r="AC66" s="11">
        <v>4338.03</v>
      </c>
      <c r="AD66" s="11">
        <v>658.11</v>
      </c>
      <c r="AE66" s="11">
        <v>-15182.77</v>
      </c>
      <c r="AF66" s="11">
        <v>4490.7299999999996</v>
      </c>
      <c r="AG66" s="11">
        <v>743.93</v>
      </c>
      <c r="AH66" s="11">
        <v>-35732.14</v>
      </c>
      <c r="AI66" s="11">
        <v>2916.06</v>
      </c>
      <c r="AJ66" s="11">
        <v>2834</v>
      </c>
      <c r="AK66" s="11">
        <v>4844.47</v>
      </c>
      <c r="AL66" s="11">
        <v>-35366.85</v>
      </c>
      <c r="AM66" s="11">
        <v>-24900.89</v>
      </c>
      <c r="AN66" s="11">
        <v>8771.7099999999991</v>
      </c>
      <c r="AO66" s="11">
        <v>-94584.86</v>
      </c>
      <c r="AP66" s="11">
        <v>-10345.39</v>
      </c>
      <c r="AQ66" s="11">
        <v>-2402.71</v>
      </c>
      <c r="AR66" s="11">
        <v>-5171.79</v>
      </c>
      <c r="AS66" s="11">
        <v>2564.88</v>
      </c>
      <c r="AT66" s="11">
        <v>5719.54</v>
      </c>
      <c r="AU66" s="11">
        <v>2117.62</v>
      </c>
      <c r="AV66" s="11">
        <v>-25060.02</v>
      </c>
      <c r="AW66" s="11">
        <v>2849.09</v>
      </c>
      <c r="AX66" s="11">
        <v>2542.92</v>
      </c>
      <c r="AY66" s="11">
        <v>118756.17</v>
      </c>
    </row>
    <row r="67" spans="1:51" x14ac:dyDescent="0.2">
      <c r="A67" s="3" t="s">
        <v>143</v>
      </c>
      <c r="B67" s="10" t="s">
        <v>144</v>
      </c>
      <c r="C67" s="10" t="s">
        <v>101</v>
      </c>
      <c r="D67" s="11">
        <v>0</v>
      </c>
      <c r="E67" s="11">
        <v>0</v>
      </c>
      <c r="F67" s="11">
        <v>0.15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2.16</v>
      </c>
      <c r="AP67" s="11">
        <v>-2.16</v>
      </c>
      <c r="AQ67" s="11">
        <v>211.12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</row>
    <row r="68" spans="1:51" x14ac:dyDescent="0.2">
      <c r="A68" s="3" t="s">
        <v>145</v>
      </c>
      <c r="B68" s="10" t="s">
        <v>146</v>
      </c>
      <c r="C68" s="10" t="s">
        <v>101</v>
      </c>
      <c r="D68" s="11">
        <v>26584.239999999994</v>
      </c>
      <c r="E68" s="11">
        <v>23490.379999999997</v>
      </c>
      <c r="F68" s="11">
        <v>24840.529999999992</v>
      </c>
      <c r="G68" s="11">
        <v>26706.81</v>
      </c>
      <c r="H68" s="11">
        <v>21734.819999999996</v>
      </c>
      <c r="I68" s="11">
        <v>23069.09</v>
      </c>
      <c r="J68" s="11">
        <v>24385.7</v>
      </c>
      <c r="K68" s="11">
        <v>24288.569999999996</v>
      </c>
      <c r="L68" s="11">
        <v>23560.779999999995</v>
      </c>
      <c r="M68" s="11">
        <v>25205.320000000003</v>
      </c>
      <c r="N68" s="11">
        <v>22933.910000000007</v>
      </c>
      <c r="O68" s="11">
        <v>24256.660000000003</v>
      </c>
      <c r="P68" s="11">
        <v>27081.620000000003</v>
      </c>
      <c r="Q68" s="11">
        <v>22833.219999999994</v>
      </c>
      <c r="R68" s="11">
        <v>26489.309999999998</v>
      </c>
      <c r="S68" s="11">
        <v>25456.02</v>
      </c>
      <c r="T68" s="11">
        <v>22582.540000000005</v>
      </c>
      <c r="U68" s="11">
        <v>25386.240000000002</v>
      </c>
      <c r="V68" s="11">
        <v>24982.529999999995</v>
      </c>
      <c r="W68" s="11">
        <v>23904.229999999992</v>
      </c>
      <c r="X68" s="11">
        <v>25048.73</v>
      </c>
      <c r="Y68" s="11">
        <v>26321.199999999993</v>
      </c>
      <c r="Z68" s="11">
        <v>23755.139999999996</v>
      </c>
      <c r="AA68" s="11">
        <v>24606.829999999994</v>
      </c>
      <c r="AB68" s="11">
        <v>28463.480000000003</v>
      </c>
      <c r="AC68" s="11">
        <v>26532</v>
      </c>
      <c r="AD68" s="11">
        <v>29004.800000000003</v>
      </c>
      <c r="AE68" s="11">
        <v>27250.449999999997</v>
      </c>
      <c r="AF68" s="11">
        <v>26015.029999999995</v>
      </c>
      <c r="AG68" s="11">
        <v>28477.329999999991</v>
      </c>
      <c r="AH68" s="11">
        <v>27076.440000000006</v>
      </c>
      <c r="AI68" s="11">
        <v>28304.289999999997</v>
      </c>
      <c r="AJ68" s="11">
        <v>28963.53</v>
      </c>
      <c r="AK68" s="11">
        <v>27296.500000000007</v>
      </c>
      <c r="AL68" s="11">
        <v>26971.55999999999</v>
      </c>
      <c r="AM68" s="11">
        <v>29950.579999999984</v>
      </c>
      <c r="AN68" s="11">
        <v>17036.21</v>
      </c>
      <c r="AO68" s="11">
        <v>18695.599999999995</v>
      </c>
      <c r="AP68" s="11">
        <v>18430.780000000006</v>
      </c>
      <c r="AQ68" s="11">
        <v>19712.260000000013</v>
      </c>
      <c r="AR68" s="11">
        <v>17166.100000000002</v>
      </c>
      <c r="AS68" s="11">
        <v>17541.100000000002</v>
      </c>
      <c r="AT68" s="11">
        <v>16474.069999999996</v>
      </c>
      <c r="AU68" s="11">
        <v>18607.409999999996</v>
      </c>
      <c r="AV68" s="11">
        <v>18454.3</v>
      </c>
      <c r="AW68" s="11">
        <v>19205.23</v>
      </c>
      <c r="AX68" s="11">
        <v>18512.849999999995</v>
      </c>
      <c r="AY68" s="11">
        <v>18101.589999999997</v>
      </c>
    </row>
    <row r="69" spans="1:51" x14ac:dyDescent="0.2">
      <c r="A69" s="3" t="s">
        <v>147</v>
      </c>
      <c r="B69" s="10" t="s">
        <v>148</v>
      </c>
      <c r="C69" s="10" t="s">
        <v>101</v>
      </c>
      <c r="D69" s="11">
        <v>-4409.79</v>
      </c>
      <c r="E69" s="11">
        <v>1619.17</v>
      </c>
      <c r="F69" s="11">
        <v>-926.86</v>
      </c>
      <c r="G69" s="11">
        <v>-4656.41</v>
      </c>
      <c r="H69" s="11">
        <v>-16804.96</v>
      </c>
      <c r="I69" s="11">
        <v>731.32</v>
      </c>
      <c r="J69" s="11">
        <v>-531.20000000000005</v>
      </c>
      <c r="K69" s="11">
        <v>-1161.3699999999999</v>
      </c>
      <c r="L69" s="11">
        <v>-13356.77</v>
      </c>
      <c r="M69" s="11">
        <v>-2508.44</v>
      </c>
      <c r="N69" s="11">
        <v>1269.19</v>
      </c>
      <c r="O69" s="11">
        <v>-25034.87</v>
      </c>
      <c r="P69" s="11">
        <v>-3981.71</v>
      </c>
      <c r="Q69" s="11">
        <v>4187.32</v>
      </c>
      <c r="R69" s="11">
        <v>-1466.9</v>
      </c>
      <c r="S69" s="11">
        <v>-20805.490000000002</v>
      </c>
      <c r="T69" s="11">
        <v>3568.7</v>
      </c>
      <c r="U69" s="11">
        <v>-2751.35</v>
      </c>
      <c r="V69" s="11">
        <v>-21077.59</v>
      </c>
      <c r="W69" s="11">
        <v>524.32000000000005</v>
      </c>
      <c r="X69" s="11">
        <v>-1005.8</v>
      </c>
      <c r="Y69" s="11">
        <v>-21802.29</v>
      </c>
      <c r="Z69" s="11">
        <v>1623.99</v>
      </c>
      <c r="AA69" s="11">
        <v>-19693.830000000002</v>
      </c>
      <c r="AB69" s="11">
        <v>-1363.37</v>
      </c>
      <c r="AC69" s="11">
        <v>1163.1400000000001</v>
      </c>
      <c r="AD69" s="11">
        <v>-4596.84</v>
      </c>
      <c r="AE69" s="11">
        <v>-36261.49</v>
      </c>
      <c r="AF69" s="11">
        <v>1479.15</v>
      </c>
      <c r="AG69" s="11">
        <v>-4331.7</v>
      </c>
      <c r="AH69" s="11">
        <v>-56106.45</v>
      </c>
      <c r="AI69" s="11">
        <v>-1037.6600000000001</v>
      </c>
      <c r="AJ69" s="11">
        <v>-1212.94</v>
      </c>
      <c r="AK69" s="11">
        <v>1881.3</v>
      </c>
      <c r="AL69" s="11">
        <v>-56907.89</v>
      </c>
      <c r="AM69" s="11">
        <v>-41875.120000000003</v>
      </c>
      <c r="AN69" s="11">
        <v>5359</v>
      </c>
      <c r="AO69" s="11">
        <v>2790.89</v>
      </c>
      <c r="AP69" s="11">
        <v>-10922.67</v>
      </c>
      <c r="AQ69" s="11">
        <v>1389.2</v>
      </c>
      <c r="AR69" s="11">
        <v>-3535.71</v>
      </c>
      <c r="AS69" s="11">
        <v>7793.24</v>
      </c>
      <c r="AT69" s="11">
        <v>11667.61</v>
      </c>
      <c r="AU69" s="11">
        <v>7148.94</v>
      </c>
      <c r="AV69" s="11">
        <v>-32211.119999999999</v>
      </c>
      <c r="AW69" s="11">
        <v>8129.69</v>
      </c>
      <c r="AX69" s="11">
        <v>7705.86</v>
      </c>
      <c r="AY69" s="11">
        <v>-21120.639999999999</v>
      </c>
    </row>
    <row r="70" spans="1:51" x14ac:dyDescent="0.2">
      <c r="A70" s="3" t="s">
        <v>149</v>
      </c>
      <c r="B70" s="10" t="s">
        <v>150</v>
      </c>
      <c r="C70" s="10" t="s">
        <v>101</v>
      </c>
      <c r="D70" s="11">
        <v>0</v>
      </c>
      <c r="E70" s="11">
        <v>0</v>
      </c>
      <c r="F70" s="11">
        <v>0.21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0.66</v>
      </c>
      <c r="AP70" s="11">
        <v>-0.66</v>
      </c>
      <c r="AQ70" s="11">
        <v>151.28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</row>
    <row r="71" spans="1:51" x14ac:dyDescent="0.2">
      <c r="A71" s="3" t="s">
        <v>151</v>
      </c>
      <c r="B71" s="10" t="s">
        <v>152</v>
      </c>
      <c r="C71" s="10" t="s">
        <v>101</v>
      </c>
      <c r="D71" s="11">
        <v>0</v>
      </c>
      <c r="E71" s="11">
        <v>0</v>
      </c>
      <c r="F71" s="11">
        <v>2.33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7.32</v>
      </c>
      <c r="AP71" s="11">
        <v>-7.32</v>
      </c>
      <c r="AQ71" s="11">
        <v>1531.1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</row>
    <row r="72" spans="1:51" x14ac:dyDescent="0.2">
      <c r="A72" s="3" t="s">
        <v>153</v>
      </c>
      <c r="B72" s="10" t="s">
        <v>154</v>
      </c>
      <c r="C72" s="10" t="s">
        <v>101</v>
      </c>
      <c r="D72" s="11">
        <v>0</v>
      </c>
      <c r="E72" s="11">
        <v>0</v>
      </c>
      <c r="F72" s="11">
        <v>1.8199999999999998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1.19</v>
      </c>
      <c r="AP72" s="11">
        <v>-1.19</v>
      </c>
      <c r="AQ72" s="11">
        <v>645.89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</row>
    <row r="73" spans="1:51" x14ac:dyDescent="0.2">
      <c r="A73" s="3" t="s">
        <v>155</v>
      </c>
      <c r="B73" s="10" t="s">
        <v>156</v>
      </c>
      <c r="C73" s="10" t="s">
        <v>110</v>
      </c>
      <c r="D73" s="11">
        <v>0</v>
      </c>
      <c r="E73" s="11">
        <v>0</v>
      </c>
      <c r="F73" s="11">
        <v>0.05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0.23</v>
      </c>
      <c r="AP73" s="11">
        <v>-0.23</v>
      </c>
      <c r="AQ73" s="11">
        <v>85.64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</row>
    <row r="74" spans="1:51" x14ac:dyDescent="0.2">
      <c r="A74" s="12" t="s">
        <v>157</v>
      </c>
      <c r="B74" s="10"/>
      <c r="C74" s="10" t="s">
        <v>158</v>
      </c>
      <c r="D74" s="13">
        <f>SUM(D46:D73)</f>
        <v>1032563.9599999998</v>
      </c>
      <c r="E74" s="13">
        <f t="shared" ref="E74:AY74" si="1">SUM(E46:E73)</f>
        <v>1017441.1300000005</v>
      </c>
      <c r="F74" s="13">
        <f t="shared" si="1"/>
        <v>1040455.55</v>
      </c>
      <c r="G74" s="13">
        <f t="shared" si="1"/>
        <v>1065069.2899999998</v>
      </c>
      <c r="H74" s="13">
        <f t="shared" si="1"/>
        <v>970156.19000000029</v>
      </c>
      <c r="I74" s="13">
        <f t="shared" si="1"/>
        <v>921069.31000000017</v>
      </c>
      <c r="J74" s="13">
        <f t="shared" si="1"/>
        <v>975656.86999999988</v>
      </c>
      <c r="K74" s="13">
        <f t="shared" si="1"/>
        <v>1143260.9599999997</v>
      </c>
      <c r="L74" s="13">
        <f t="shared" si="1"/>
        <v>1114548.8999999999</v>
      </c>
      <c r="M74" s="13">
        <f t="shared" si="1"/>
        <v>1181490.6400000004</v>
      </c>
      <c r="N74" s="13">
        <f t="shared" si="1"/>
        <v>1189344.0099999998</v>
      </c>
      <c r="O74" s="13">
        <f t="shared" si="1"/>
        <v>1022135.5100000002</v>
      </c>
      <c r="P74" s="13">
        <f t="shared" si="1"/>
        <v>1036866.5900000001</v>
      </c>
      <c r="Q74" s="13">
        <f t="shared" si="1"/>
        <v>1196980.9000000001</v>
      </c>
      <c r="R74" s="13">
        <f t="shared" si="1"/>
        <v>1283069.7200000004</v>
      </c>
      <c r="S74" s="13">
        <f t="shared" si="1"/>
        <v>1452106.26</v>
      </c>
      <c r="T74" s="13">
        <f t="shared" si="1"/>
        <v>976721.7799999998</v>
      </c>
      <c r="U74" s="13">
        <f t="shared" si="1"/>
        <v>1047137.0300000001</v>
      </c>
      <c r="V74" s="13">
        <f t="shared" si="1"/>
        <v>1255268.44</v>
      </c>
      <c r="W74" s="13">
        <f t="shared" si="1"/>
        <v>1084793.5699999998</v>
      </c>
      <c r="X74" s="13">
        <f t="shared" si="1"/>
        <v>1197958.0799999996</v>
      </c>
      <c r="Y74" s="13">
        <f t="shared" si="1"/>
        <v>1285568.2799999998</v>
      </c>
      <c r="Z74" s="13">
        <f t="shared" si="1"/>
        <v>1307071.7099999995</v>
      </c>
      <c r="AA74" s="13">
        <f t="shared" si="1"/>
        <v>1035457.9500000001</v>
      </c>
      <c r="AB74" s="13">
        <f t="shared" si="1"/>
        <v>1109612.6599999997</v>
      </c>
      <c r="AC74" s="13">
        <f t="shared" si="1"/>
        <v>1179274.0599999996</v>
      </c>
      <c r="AD74" s="13">
        <f t="shared" si="1"/>
        <v>1245399.9600000002</v>
      </c>
      <c r="AE74" s="13">
        <f t="shared" si="1"/>
        <v>1545564.54</v>
      </c>
      <c r="AF74" s="13">
        <f t="shared" si="1"/>
        <v>1100945.9400000002</v>
      </c>
      <c r="AG74" s="13">
        <f t="shared" si="1"/>
        <v>1076676.7700000003</v>
      </c>
      <c r="AH74" s="13">
        <f t="shared" si="1"/>
        <v>900992.07000000041</v>
      </c>
      <c r="AI74" s="13">
        <f t="shared" si="1"/>
        <v>1396807.0500000003</v>
      </c>
      <c r="AJ74" s="13">
        <f t="shared" si="1"/>
        <v>1220716.5099999998</v>
      </c>
      <c r="AK74" s="13">
        <f t="shared" si="1"/>
        <v>1233267.9000000001</v>
      </c>
      <c r="AL74" s="13">
        <f t="shared" si="1"/>
        <v>1120162.32</v>
      </c>
      <c r="AM74" s="13">
        <f t="shared" si="1"/>
        <v>1294817.9999999998</v>
      </c>
      <c r="AN74" s="13">
        <f t="shared" si="1"/>
        <v>1269754.6199999999</v>
      </c>
      <c r="AO74" s="13">
        <f t="shared" si="1"/>
        <v>1057457.6900000004</v>
      </c>
      <c r="AP74" s="13">
        <f t="shared" si="1"/>
        <v>1317985.9400000004</v>
      </c>
      <c r="AQ74" s="13">
        <f t="shared" si="1"/>
        <v>1373101.3400000003</v>
      </c>
      <c r="AR74" s="13">
        <f t="shared" si="1"/>
        <v>1289677.7399999998</v>
      </c>
      <c r="AS74" s="13">
        <f t="shared" si="1"/>
        <v>1137581.0799999998</v>
      </c>
      <c r="AT74" s="13">
        <f t="shared" si="1"/>
        <v>1292628.5900000001</v>
      </c>
      <c r="AU74" s="13">
        <f t="shared" si="1"/>
        <v>1320273.6199999996</v>
      </c>
      <c r="AV74" s="13">
        <f t="shared" si="1"/>
        <v>1457573.5600000003</v>
      </c>
      <c r="AW74" s="13">
        <f t="shared" si="1"/>
        <v>1464608.5999999996</v>
      </c>
      <c r="AX74" s="13">
        <f t="shared" si="1"/>
        <v>1137979.3899999999</v>
      </c>
      <c r="AY74" s="13">
        <f t="shared" si="1"/>
        <v>1211353.1600000001</v>
      </c>
    </row>
    <row r="75" spans="1:51" x14ac:dyDescent="0.2">
      <c r="B75" s="10" t="s">
        <v>158</v>
      </c>
      <c r="C75" s="10" t="s">
        <v>158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">
      <c r="A76" s="3" t="s">
        <v>159</v>
      </c>
      <c r="B76" s="10" t="s">
        <v>160</v>
      </c>
      <c r="C76" s="10" t="s">
        <v>87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27.26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567.30999999999995</v>
      </c>
      <c r="AN76" s="11">
        <v>0</v>
      </c>
      <c r="AO76" s="11">
        <v>149.37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2050.2399999999998</v>
      </c>
      <c r="AW76" s="11">
        <v>0</v>
      </c>
      <c r="AX76" s="11">
        <v>0</v>
      </c>
      <c r="AY76" s="11">
        <v>0</v>
      </c>
    </row>
    <row r="77" spans="1:51" x14ac:dyDescent="0.2">
      <c r="A77" s="3" t="s">
        <v>161</v>
      </c>
      <c r="B77" s="10" t="s">
        <v>162</v>
      </c>
      <c r="C77" s="10" t="s">
        <v>163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227.99</v>
      </c>
      <c r="AY77" s="11">
        <v>198.94</v>
      </c>
    </row>
    <row r="78" spans="1:51" x14ac:dyDescent="0.2">
      <c r="A78" s="3" t="s">
        <v>164</v>
      </c>
      <c r="B78" s="10" t="s">
        <v>165</v>
      </c>
      <c r="C78" s="10" t="s">
        <v>101</v>
      </c>
      <c r="D78" s="11">
        <v>7567.04</v>
      </c>
      <c r="E78" s="11">
        <v>32813.4</v>
      </c>
      <c r="F78" s="11">
        <v>8614.07</v>
      </c>
      <c r="G78" s="11">
        <v>1881.91</v>
      </c>
      <c r="H78" s="11">
        <v>2130.92</v>
      </c>
      <c r="I78" s="11">
        <v>-486.94</v>
      </c>
      <c r="J78" s="11">
        <v>4007.89</v>
      </c>
      <c r="K78" s="11">
        <v>2947.79</v>
      </c>
      <c r="L78" s="11">
        <v>3435.94</v>
      </c>
      <c r="M78" s="11">
        <v>6137.85</v>
      </c>
      <c r="N78" s="11">
        <v>11956.72</v>
      </c>
      <c r="O78" s="11">
        <v>4414.12</v>
      </c>
      <c r="P78" s="11">
        <v>9614.4599999999991</v>
      </c>
      <c r="Q78" s="11">
        <v>20166.150000000001</v>
      </c>
      <c r="R78" s="11">
        <v>7948.2</v>
      </c>
      <c r="S78" s="11">
        <v>1069.56</v>
      </c>
      <c r="T78" s="11">
        <v>583.52</v>
      </c>
      <c r="U78" s="11">
        <v>2620.61</v>
      </c>
      <c r="V78" s="11">
        <v>7300.21</v>
      </c>
      <c r="W78" s="11">
        <v>7393.1</v>
      </c>
      <c r="X78" s="11">
        <v>6393.07</v>
      </c>
      <c r="Y78" s="11">
        <v>6470.88</v>
      </c>
      <c r="Z78" s="11">
        <v>6722.12</v>
      </c>
      <c r="AA78" s="11">
        <v>27911.47</v>
      </c>
      <c r="AB78" s="11">
        <v>6381.89</v>
      </c>
      <c r="AC78" s="11">
        <v>24116.76</v>
      </c>
      <c r="AD78" s="11">
        <v>8720.25</v>
      </c>
      <c r="AE78" s="11">
        <v>1222.73</v>
      </c>
      <c r="AF78" s="11">
        <v>4632.3500000000004</v>
      </c>
      <c r="AG78" s="11">
        <v>4871.47</v>
      </c>
      <c r="AH78" s="11">
        <v>6250.27</v>
      </c>
      <c r="AI78" s="11">
        <v>2564.84</v>
      </c>
      <c r="AJ78" s="11">
        <v>8069.07</v>
      </c>
      <c r="AK78" s="11">
        <v>5784.29</v>
      </c>
      <c r="AL78" s="11">
        <v>8990.5400000000009</v>
      </c>
      <c r="AM78" s="11">
        <v>27979.05</v>
      </c>
      <c r="AN78" s="11">
        <v>8616.1200000000008</v>
      </c>
      <c r="AO78" s="11">
        <v>6191.16</v>
      </c>
      <c r="AP78" s="11">
        <v>8040.51</v>
      </c>
      <c r="AQ78" s="11">
        <v>8615.93</v>
      </c>
      <c r="AR78" s="11">
        <v>10668.560000000001</v>
      </c>
      <c r="AS78" s="11">
        <v>5145.13</v>
      </c>
      <c r="AT78" s="11">
        <v>4348.24</v>
      </c>
      <c r="AU78" s="11">
        <v>1238.05</v>
      </c>
      <c r="AV78" s="11">
        <v>4018.47</v>
      </c>
      <c r="AW78" s="11">
        <v>14129.96</v>
      </c>
      <c r="AX78" s="11">
        <v>1954.74</v>
      </c>
      <c r="AY78" s="11">
        <v>6153.52</v>
      </c>
    </row>
    <row r="79" spans="1:51" x14ac:dyDescent="0.2">
      <c r="A79" s="3" t="s">
        <v>166</v>
      </c>
      <c r="B79" s="10" t="s">
        <v>167</v>
      </c>
      <c r="C79" s="10" t="s">
        <v>48</v>
      </c>
      <c r="D79" s="11">
        <v>0</v>
      </c>
      <c r="E79" s="11">
        <v>119.06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150</v>
      </c>
      <c r="O79" s="11">
        <v>151.54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92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</row>
    <row r="80" spans="1:51" x14ac:dyDescent="0.2">
      <c r="A80" s="3" t="s">
        <v>168</v>
      </c>
      <c r="B80" s="10" t="s">
        <v>169</v>
      </c>
      <c r="C80" s="10" t="s">
        <v>87</v>
      </c>
      <c r="D80" s="11">
        <v>0</v>
      </c>
      <c r="E80" s="11">
        <v>43.29</v>
      </c>
      <c r="F80" s="11">
        <v>125</v>
      </c>
      <c r="G80" s="11">
        <v>101.47</v>
      </c>
      <c r="H80" s="11">
        <v>0</v>
      </c>
      <c r="I80" s="11">
        <v>167.78</v>
      </c>
      <c r="J80" s="11">
        <v>0</v>
      </c>
      <c r="K80" s="11">
        <v>0</v>
      </c>
      <c r="L80" s="11">
        <v>0</v>
      </c>
      <c r="M80" s="11">
        <v>274.75</v>
      </c>
      <c r="N80" s="11">
        <v>265.2</v>
      </c>
      <c r="O80" s="11">
        <v>0</v>
      </c>
      <c r="P80" s="11">
        <v>0</v>
      </c>
      <c r="Q80" s="11">
        <v>0</v>
      </c>
      <c r="R80" s="11">
        <v>158.31</v>
      </c>
      <c r="S80" s="11">
        <v>0</v>
      </c>
      <c r="T80" s="11">
        <v>768.65</v>
      </c>
      <c r="U80" s="11">
        <v>389.79</v>
      </c>
      <c r="V80" s="11">
        <v>-110.95</v>
      </c>
      <c r="W80" s="11">
        <v>150</v>
      </c>
      <c r="X80" s="11">
        <v>186.2</v>
      </c>
      <c r="Y80" s="11">
        <v>716.76</v>
      </c>
      <c r="Z80" s="11">
        <v>205.91</v>
      </c>
      <c r="AA80" s="11">
        <v>15</v>
      </c>
      <c r="AB80" s="11">
        <v>0</v>
      </c>
      <c r="AC80" s="11">
        <v>0</v>
      </c>
      <c r="AD80" s="11">
        <v>119.06</v>
      </c>
      <c r="AE80" s="11">
        <v>150</v>
      </c>
      <c r="AF80" s="11">
        <v>234.99</v>
      </c>
      <c r="AG80" s="11">
        <v>0</v>
      </c>
      <c r="AH80" s="11">
        <v>363.91999999999996</v>
      </c>
      <c r="AI80" s="11">
        <v>0</v>
      </c>
      <c r="AJ80" s="11">
        <v>98.38</v>
      </c>
      <c r="AK80" s="11">
        <v>0</v>
      </c>
      <c r="AL80" s="11">
        <v>119.06</v>
      </c>
      <c r="AM80" s="11">
        <v>140.38999999999999</v>
      </c>
      <c r="AN80" s="11">
        <v>0</v>
      </c>
      <c r="AO80" s="11">
        <v>0</v>
      </c>
      <c r="AP80" s="11">
        <v>0</v>
      </c>
      <c r="AQ80" s="11">
        <v>429.89</v>
      </c>
      <c r="AR80" s="11">
        <v>150</v>
      </c>
      <c r="AS80" s="11">
        <v>0</v>
      </c>
      <c r="AT80" s="11">
        <v>0</v>
      </c>
      <c r="AU80" s="11">
        <v>0</v>
      </c>
      <c r="AV80" s="11">
        <v>309.99</v>
      </c>
      <c r="AW80" s="11">
        <v>150</v>
      </c>
      <c r="AX80" s="11">
        <v>1373.24</v>
      </c>
      <c r="AY80" s="11">
        <v>150</v>
      </c>
    </row>
    <row r="81" spans="1:51" x14ac:dyDescent="0.2">
      <c r="A81" s="3" t="s">
        <v>170</v>
      </c>
      <c r="B81" s="10" t="s">
        <v>171</v>
      </c>
      <c r="C81" s="10" t="s">
        <v>101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98.53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</row>
    <row r="82" spans="1:51" x14ac:dyDescent="0.2">
      <c r="A82" s="3" t="s">
        <v>172</v>
      </c>
      <c r="B82" s="10" t="s">
        <v>173</v>
      </c>
      <c r="C82" s="10" t="s">
        <v>22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91.42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</row>
    <row r="83" spans="1:51" x14ac:dyDescent="0.2">
      <c r="A83" s="3" t="s">
        <v>174</v>
      </c>
      <c r="B83" s="10" t="s">
        <v>175</v>
      </c>
      <c r="C83" s="10" t="s">
        <v>87</v>
      </c>
      <c r="D83" s="11">
        <v>0</v>
      </c>
      <c r="E83" s="11">
        <v>0</v>
      </c>
      <c r="F83" s="11">
        <v>25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907.99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</row>
    <row r="84" spans="1:51" x14ac:dyDescent="0.2">
      <c r="A84" s="3" t="s">
        <v>176</v>
      </c>
      <c r="B84" s="10" t="s">
        <v>177</v>
      </c>
      <c r="C84" s="10" t="s">
        <v>101</v>
      </c>
      <c r="D84" s="11">
        <v>11261.93</v>
      </c>
      <c r="E84" s="11">
        <v>14742.91</v>
      </c>
      <c r="F84" s="11">
        <v>42623.25</v>
      </c>
      <c r="G84" s="11">
        <v>53096.46</v>
      </c>
      <c r="H84" s="11">
        <v>18480.13</v>
      </c>
      <c r="I84" s="11">
        <v>3425.99</v>
      </c>
      <c r="J84" s="11">
        <v>13383.38</v>
      </c>
      <c r="K84" s="11">
        <v>53560.92</v>
      </c>
      <c r="L84" s="11">
        <v>24801.17</v>
      </c>
      <c r="M84" s="11">
        <v>14925.38</v>
      </c>
      <c r="N84" s="11">
        <v>34774.239999999998</v>
      </c>
      <c r="O84" s="11">
        <v>14465.22</v>
      </c>
      <c r="P84" s="11">
        <v>9266.02</v>
      </c>
      <c r="Q84" s="11">
        <v>5083.1499999999996</v>
      </c>
      <c r="R84" s="11">
        <v>65116.92</v>
      </c>
      <c r="S84" s="11">
        <v>23296.94</v>
      </c>
      <c r="T84" s="11">
        <v>14568.83</v>
      </c>
      <c r="U84" s="11">
        <v>16598.099999999999</v>
      </c>
      <c r="V84" s="11">
        <v>10384.68</v>
      </c>
      <c r="W84" s="11">
        <v>59208.68</v>
      </c>
      <c r="X84" s="11">
        <v>18982.849999999999</v>
      </c>
      <c r="Y84" s="11">
        <v>26334.799999999999</v>
      </c>
      <c r="Z84" s="11">
        <v>29590.63</v>
      </c>
      <c r="AA84" s="11">
        <v>11179.23</v>
      </c>
      <c r="AB84" s="11">
        <v>11450.57</v>
      </c>
      <c r="AC84" s="11">
        <v>9949.51</v>
      </c>
      <c r="AD84" s="11">
        <v>56065.07</v>
      </c>
      <c r="AE84" s="11">
        <v>22549.34</v>
      </c>
      <c r="AF84" s="11">
        <v>9630.69</v>
      </c>
      <c r="AG84" s="11">
        <v>16667.62</v>
      </c>
      <c r="AH84" s="11">
        <v>5701.39</v>
      </c>
      <c r="AI84" s="11">
        <v>53367.08</v>
      </c>
      <c r="AJ84" s="11">
        <v>22789.56</v>
      </c>
      <c r="AK84" s="11">
        <v>9447.08</v>
      </c>
      <c r="AL84" s="11">
        <v>24028.400000000001</v>
      </c>
      <c r="AM84" s="11">
        <v>8112.23</v>
      </c>
      <c r="AN84" s="11">
        <v>4263.93</v>
      </c>
      <c r="AO84" s="11">
        <v>12105</v>
      </c>
      <c r="AP84" s="11">
        <v>38525.99</v>
      </c>
      <c r="AQ84" s="11">
        <v>25677.19</v>
      </c>
      <c r="AR84" s="11">
        <v>9100.17</v>
      </c>
      <c r="AS84" s="11">
        <v>10289.84</v>
      </c>
      <c r="AT84" s="11">
        <v>7545.3</v>
      </c>
      <c r="AU84" s="11">
        <v>37247.839999999997</v>
      </c>
      <c r="AV84" s="11">
        <v>22234.57</v>
      </c>
      <c r="AW84" s="11">
        <v>15966.62</v>
      </c>
      <c r="AX84" s="11">
        <v>18592.13</v>
      </c>
      <c r="AY84" s="11">
        <v>8176.76</v>
      </c>
    </row>
    <row r="85" spans="1:51" x14ac:dyDescent="0.2">
      <c r="A85" s="3" t="s">
        <v>178</v>
      </c>
      <c r="B85" s="10" t="s">
        <v>179</v>
      </c>
      <c r="C85" s="10" t="s">
        <v>87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316.64999999999998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v>0</v>
      </c>
    </row>
    <row r="86" spans="1:51" x14ac:dyDescent="0.2">
      <c r="A86" s="3" t="s">
        <v>180</v>
      </c>
      <c r="B86" s="10" t="s">
        <v>181</v>
      </c>
      <c r="C86" s="10" t="s">
        <v>101</v>
      </c>
      <c r="D86" s="11">
        <v>908000</v>
      </c>
      <c r="E86" s="11">
        <v>1364908.6099999996</v>
      </c>
      <c r="F86" s="11">
        <v>1685679.42</v>
      </c>
      <c r="G86" s="11">
        <v>2269000</v>
      </c>
      <c r="H86" s="11">
        <v>815860.68</v>
      </c>
      <c r="I86" s="11">
        <v>16024329.640000001</v>
      </c>
      <c r="J86" s="11">
        <v>-10284733.550000001</v>
      </c>
      <c r="K86" s="11">
        <v>96218</v>
      </c>
      <c r="L86" s="11">
        <v>0</v>
      </c>
      <c r="M86" s="11">
        <v>0</v>
      </c>
      <c r="N86" s="11">
        <v>0</v>
      </c>
      <c r="O86" s="11">
        <v>0</v>
      </c>
      <c r="P86" s="11">
        <v>983000</v>
      </c>
      <c r="Q86" s="11">
        <v>1198443.6500000001</v>
      </c>
      <c r="R86" s="11">
        <v>1046380.08</v>
      </c>
      <c r="S86" s="11">
        <v>1589000</v>
      </c>
      <c r="T86" s="11">
        <v>1456000</v>
      </c>
      <c r="U86" s="11">
        <v>1280000</v>
      </c>
      <c r="V86" s="11">
        <v>1094000</v>
      </c>
      <c r="W86" s="11">
        <v>-2114529.5</v>
      </c>
      <c r="X86" s="11">
        <v>10401983.859999999</v>
      </c>
      <c r="Y86" s="11">
        <v>-3169797.1799999997</v>
      </c>
      <c r="Z86" s="11">
        <v>0</v>
      </c>
      <c r="AA86" s="11">
        <v>769506</v>
      </c>
      <c r="AB86" s="11">
        <v>245825</v>
      </c>
      <c r="AC86" s="11">
        <v>389458.54999999993</v>
      </c>
      <c r="AD86" s="11">
        <v>1007000</v>
      </c>
      <c r="AE86" s="11">
        <v>1309000</v>
      </c>
      <c r="AF86" s="11">
        <v>1075000</v>
      </c>
      <c r="AG86" s="11">
        <v>957000</v>
      </c>
      <c r="AH86" s="11">
        <v>835000</v>
      </c>
      <c r="AI86" s="11">
        <v>770000</v>
      </c>
      <c r="AJ86" s="11">
        <v>760000</v>
      </c>
      <c r="AK86" s="11">
        <v>2900165</v>
      </c>
      <c r="AL86" s="11">
        <v>316208</v>
      </c>
      <c r="AM86" s="11">
        <v>1581040</v>
      </c>
      <c r="AN86" s="11">
        <v>749000</v>
      </c>
      <c r="AO86" s="11">
        <v>513552.59</v>
      </c>
      <c r="AP86" s="11">
        <v>1075000</v>
      </c>
      <c r="AQ86" s="11">
        <v>1247000</v>
      </c>
      <c r="AR86" s="11">
        <v>1098000</v>
      </c>
      <c r="AS86" s="11">
        <v>4154361.53</v>
      </c>
      <c r="AT86" s="11">
        <v>1311555.92</v>
      </c>
      <c r="AU86" s="11">
        <v>1189607.78</v>
      </c>
      <c r="AV86" s="11">
        <v>-984058.84</v>
      </c>
      <c r="AW86" s="11">
        <v>2853841.67</v>
      </c>
      <c r="AX86" s="11">
        <v>0</v>
      </c>
      <c r="AY86" s="11">
        <v>303914</v>
      </c>
    </row>
    <row r="87" spans="1:51" x14ac:dyDescent="0.2">
      <c r="A87" s="3" t="s">
        <v>182</v>
      </c>
      <c r="B87" s="10" t="s">
        <v>183</v>
      </c>
      <c r="C87" s="10" t="s">
        <v>101</v>
      </c>
      <c r="D87" s="11">
        <v>27</v>
      </c>
      <c r="E87" s="11">
        <v>27</v>
      </c>
      <c r="F87" s="11">
        <v>27</v>
      </c>
      <c r="G87" s="11">
        <v>27</v>
      </c>
      <c r="H87" s="11">
        <v>27</v>
      </c>
      <c r="I87" s="11">
        <v>27</v>
      </c>
      <c r="J87" s="11">
        <v>27</v>
      </c>
      <c r="K87" s="11">
        <v>27</v>
      </c>
      <c r="L87" s="11">
        <v>27</v>
      </c>
      <c r="M87" s="11">
        <v>0</v>
      </c>
      <c r="N87" s="11">
        <v>54</v>
      </c>
      <c r="O87" s="11">
        <v>27</v>
      </c>
      <c r="P87" s="11">
        <v>27</v>
      </c>
      <c r="Q87" s="11">
        <v>27</v>
      </c>
      <c r="R87" s="11">
        <v>27</v>
      </c>
      <c r="S87" s="11">
        <v>27</v>
      </c>
      <c r="T87" s="11">
        <v>27</v>
      </c>
      <c r="U87" s="11">
        <v>0</v>
      </c>
      <c r="V87" s="11">
        <v>54</v>
      </c>
      <c r="W87" s="11">
        <v>27</v>
      </c>
      <c r="X87" s="11">
        <v>27</v>
      </c>
      <c r="Y87" s="11">
        <v>27</v>
      </c>
      <c r="Z87" s="11">
        <v>27</v>
      </c>
      <c r="AA87" s="11">
        <v>27</v>
      </c>
      <c r="AB87" s="11">
        <v>27</v>
      </c>
      <c r="AC87" s="11">
        <v>0</v>
      </c>
      <c r="AD87" s="11">
        <v>75.66</v>
      </c>
      <c r="AE87" s="11">
        <v>27</v>
      </c>
      <c r="AF87" s="11">
        <v>27</v>
      </c>
      <c r="AG87" s="11">
        <v>27</v>
      </c>
      <c r="AH87" s="11">
        <v>27</v>
      </c>
      <c r="AI87" s="11">
        <v>48.84</v>
      </c>
      <c r="AJ87" s="11">
        <v>0</v>
      </c>
      <c r="AK87" s="11">
        <v>54</v>
      </c>
      <c r="AL87" s="11">
        <v>49.43</v>
      </c>
      <c r="AM87" s="11">
        <v>27</v>
      </c>
      <c r="AN87" s="11">
        <v>26.98</v>
      </c>
      <c r="AO87" s="11">
        <v>0</v>
      </c>
      <c r="AP87" s="11">
        <v>84.9</v>
      </c>
      <c r="AQ87" s="11">
        <v>27</v>
      </c>
      <c r="AR87" s="11">
        <v>27</v>
      </c>
      <c r="AS87" s="11">
        <v>27</v>
      </c>
      <c r="AT87" s="11">
        <v>27</v>
      </c>
      <c r="AU87" s="11">
        <v>50.15</v>
      </c>
      <c r="AV87" s="11">
        <v>27</v>
      </c>
      <c r="AW87" s="11">
        <v>0</v>
      </c>
      <c r="AX87" s="11">
        <v>54</v>
      </c>
      <c r="AY87" s="11">
        <v>27</v>
      </c>
    </row>
    <row r="88" spans="1:51" x14ac:dyDescent="0.2">
      <c r="A88" s="3" t="s">
        <v>184</v>
      </c>
      <c r="B88" s="10" t="s">
        <v>185</v>
      </c>
      <c r="C88" s="10" t="s">
        <v>101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-6795203</v>
      </c>
      <c r="J88" s="11">
        <v>5428074.9800000004</v>
      </c>
      <c r="K88" s="11">
        <v>1367128.02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-4752510</v>
      </c>
      <c r="Y88" s="11">
        <v>4752510</v>
      </c>
      <c r="Z88" s="11">
        <v>0</v>
      </c>
      <c r="AA88" s="11">
        <v>-453175</v>
      </c>
      <c r="AB88" s="11">
        <v>453175</v>
      </c>
      <c r="AC88" s="11">
        <v>-453175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</row>
    <row r="89" spans="1:51" x14ac:dyDescent="0.2">
      <c r="A89" s="3" t="s">
        <v>186</v>
      </c>
      <c r="B89" s="10" t="s">
        <v>187</v>
      </c>
      <c r="C89" s="10" t="s">
        <v>101</v>
      </c>
      <c r="D89" s="11">
        <v>267362.37999999995</v>
      </c>
      <c r="E89" s="11">
        <v>281848.98</v>
      </c>
      <c r="F89" s="11">
        <v>280005.15000000002</v>
      </c>
      <c r="G89" s="11">
        <v>291579.80999999994</v>
      </c>
      <c r="H89" s="11">
        <v>262083.67999999993</v>
      </c>
      <c r="I89" s="11">
        <v>290163.98999999993</v>
      </c>
      <c r="J89" s="11">
        <v>940764.26</v>
      </c>
      <c r="K89" s="11">
        <v>1361093.3399999999</v>
      </c>
      <c r="L89" s="11">
        <v>1126062.2399999998</v>
      </c>
      <c r="M89" s="11">
        <v>227531.21000000002</v>
      </c>
      <c r="N89" s="11">
        <v>220840.74</v>
      </c>
      <c r="O89" s="11">
        <v>531557.06000000006</v>
      </c>
      <c r="P89" s="11">
        <v>327495.7</v>
      </c>
      <c r="Q89" s="11">
        <v>318939.53999999998</v>
      </c>
      <c r="R89" s="11">
        <v>327495.31999999995</v>
      </c>
      <c r="S89" s="11">
        <v>311009.29000000015</v>
      </c>
      <c r="T89" s="11">
        <v>294234.63</v>
      </c>
      <c r="U89" s="11">
        <v>325758.88000000006</v>
      </c>
      <c r="V89" s="11">
        <v>315251.02000000008</v>
      </c>
      <c r="W89" s="11">
        <v>1053115.6799999995</v>
      </c>
      <c r="X89" s="11">
        <v>411130.01999999996</v>
      </c>
      <c r="Y89" s="11">
        <v>2936044.0700000003</v>
      </c>
      <c r="Z89" s="11">
        <v>8068.35</v>
      </c>
      <c r="AA89" s="11">
        <v>-1004.6</v>
      </c>
      <c r="AB89" s="11">
        <v>254558.25000000009</v>
      </c>
      <c r="AC89" s="11">
        <v>289069.95999999996</v>
      </c>
      <c r="AD89" s="11">
        <v>298705.5500000001</v>
      </c>
      <c r="AE89" s="11">
        <v>291376.40000000014</v>
      </c>
      <c r="AF89" s="11">
        <v>278583.31999999995</v>
      </c>
      <c r="AG89" s="11">
        <v>297796.43000000011</v>
      </c>
      <c r="AH89" s="11">
        <v>288189.43999999994</v>
      </c>
      <c r="AI89" s="11">
        <v>1302115.1000000001</v>
      </c>
      <c r="AJ89" s="11">
        <v>412718.81000000006</v>
      </c>
      <c r="AK89" s="11">
        <v>1498703.2900000005</v>
      </c>
      <c r="AL89" s="11">
        <v>78651.729999999967</v>
      </c>
      <c r="AM89" s="11">
        <v>386997.37</v>
      </c>
      <c r="AN89" s="11">
        <v>231123.92000000004</v>
      </c>
      <c r="AO89" s="11">
        <v>264204.91000000003</v>
      </c>
      <c r="AP89" s="11">
        <v>479040.8600000001</v>
      </c>
      <c r="AQ89" s="11">
        <v>257744.80000000002</v>
      </c>
      <c r="AR89" s="11">
        <v>-252996.86999999997</v>
      </c>
      <c r="AS89" s="11">
        <v>1200736.7000000004</v>
      </c>
      <c r="AT89" s="11">
        <v>266556.84000000008</v>
      </c>
      <c r="AU89" s="11">
        <v>1387017.4499999997</v>
      </c>
      <c r="AV89" s="11">
        <v>-184552.89</v>
      </c>
      <c r="AW89" s="11">
        <v>1378153.9000000001</v>
      </c>
      <c r="AX89" s="11">
        <v>99806.23</v>
      </c>
      <c r="AY89" s="11">
        <v>30354.079999999998</v>
      </c>
    </row>
    <row r="90" spans="1:51" x14ac:dyDescent="0.2">
      <c r="A90" s="3" t="s">
        <v>188</v>
      </c>
      <c r="B90" s="10" t="s">
        <v>189</v>
      </c>
      <c r="C90" s="10" t="s">
        <v>101</v>
      </c>
      <c r="D90" s="11">
        <v>117198.34999999996</v>
      </c>
      <c r="E90" s="11">
        <v>113708.41000000003</v>
      </c>
      <c r="F90" s="11">
        <v>117499.13</v>
      </c>
      <c r="G90" s="11">
        <v>118071.26000000001</v>
      </c>
      <c r="H90" s="11">
        <v>106128.11000000002</v>
      </c>
      <c r="I90" s="11">
        <v>117498.6</v>
      </c>
      <c r="J90" s="11">
        <v>113708.65</v>
      </c>
      <c r="K90" s="11">
        <v>2020173.3699999996</v>
      </c>
      <c r="L90" s="11">
        <v>131057.24</v>
      </c>
      <c r="M90" s="11">
        <v>135252.91</v>
      </c>
      <c r="N90" s="11">
        <v>135253.01999999999</v>
      </c>
      <c r="O90" s="11">
        <v>169510.66000000006</v>
      </c>
      <c r="P90" s="11">
        <v>131924.06000000003</v>
      </c>
      <c r="Q90" s="11">
        <v>128539</v>
      </c>
      <c r="R90" s="11">
        <v>131923.77000000002</v>
      </c>
      <c r="S90" s="11">
        <v>131924.29</v>
      </c>
      <c r="T90" s="11">
        <v>119157.05999999998</v>
      </c>
      <c r="U90" s="11">
        <v>131923.78</v>
      </c>
      <c r="V90" s="11">
        <v>158783.47</v>
      </c>
      <c r="W90" s="11">
        <v>1849941.6199999999</v>
      </c>
      <c r="X90" s="11">
        <v>586174.46</v>
      </c>
      <c r="Y90" s="11">
        <v>596010.88000000012</v>
      </c>
      <c r="Z90" s="11">
        <v>477.48</v>
      </c>
      <c r="AA90" s="11">
        <v>-870.86</v>
      </c>
      <c r="AB90" s="11">
        <v>68274.689999999988</v>
      </c>
      <c r="AC90" s="11">
        <v>178039.44</v>
      </c>
      <c r="AD90" s="11">
        <v>105674.61999999995</v>
      </c>
      <c r="AE90" s="11">
        <v>105675.05</v>
      </c>
      <c r="AF90" s="11">
        <v>98854.39</v>
      </c>
      <c r="AG90" s="11">
        <v>105674.90000000001</v>
      </c>
      <c r="AH90" s="11">
        <v>127932.06999999998</v>
      </c>
      <c r="AI90" s="11">
        <v>3019659.1499999994</v>
      </c>
      <c r="AJ90" s="11">
        <v>112886.83000000002</v>
      </c>
      <c r="AK90" s="11">
        <v>375821.09</v>
      </c>
      <c r="AL90" s="11">
        <v>0</v>
      </c>
      <c r="AM90" s="11">
        <v>0</v>
      </c>
      <c r="AN90" s="11">
        <v>113475.21000000002</v>
      </c>
      <c r="AO90" s="11">
        <v>109203.49999999999</v>
      </c>
      <c r="AP90" s="11">
        <v>389919.54000000004</v>
      </c>
      <c r="AQ90" s="11">
        <v>106845.41000000003</v>
      </c>
      <c r="AR90" s="11">
        <v>-377425.87999999995</v>
      </c>
      <c r="AS90" s="11">
        <v>107705.39000000001</v>
      </c>
      <c r="AT90" s="11">
        <v>111130.23000000001</v>
      </c>
      <c r="AU90" s="11">
        <v>2695047.23</v>
      </c>
      <c r="AV90" s="11">
        <v>99777.799999999988</v>
      </c>
      <c r="AW90" s="11">
        <v>340527.9</v>
      </c>
      <c r="AX90" s="11">
        <v>16387.060000000001</v>
      </c>
      <c r="AY90" s="11">
        <v>1631.38</v>
      </c>
    </row>
    <row r="91" spans="1:51" x14ac:dyDescent="0.2">
      <c r="A91" s="3" t="s">
        <v>190</v>
      </c>
      <c r="B91" s="10" t="s">
        <v>191</v>
      </c>
      <c r="C91" s="10" t="s">
        <v>101</v>
      </c>
      <c r="D91" s="11">
        <v>20757.759999999998</v>
      </c>
      <c r="E91" s="11">
        <v>363461.22</v>
      </c>
      <c r="F91" s="11">
        <v>18607.440000000002</v>
      </c>
      <c r="G91" s="11">
        <v>18607.41</v>
      </c>
      <c r="H91" s="11">
        <v>16806.739999999998</v>
      </c>
      <c r="I91" s="11">
        <v>18607.41</v>
      </c>
      <c r="J91" s="11">
        <v>18007.190000000002</v>
      </c>
      <c r="K91" s="11">
        <v>18607.43</v>
      </c>
      <c r="L91" s="11">
        <v>18007.150000000001</v>
      </c>
      <c r="M91" s="11">
        <v>18607.45</v>
      </c>
      <c r="N91" s="11">
        <v>18607.420000000002</v>
      </c>
      <c r="O91" s="11">
        <v>19285.010000000002</v>
      </c>
      <c r="P91" s="11">
        <v>17962.150000000001</v>
      </c>
      <c r="Q91" s="11">
        <v>272430.80999999994</v>
      </c>
      <c r="R91" s="11">
        <v>15453.579999999998</v>
      </c>
      <c r="S91" s="11">
        <v>15453.61</v>
      </c>
      <c r="T91" s="11">
        <v>13963.9</v>
      </c>
      <c r="U91" s="11">
        <v>15453.56</v>
      </c>
      <c r="V91" s="11">
        <v>14955.06</v>
      </c>
      <c r="W91" s="11">
        <v>15453.63</v>
      </c>
      <c r="X91" s="11">
        <v>95167.21</v>
      </c>
      <c r="Y91" s="11">
        <v>32633.210000000003</v>
      </c>
      <c r="Z91" s="11">
        <v>0</v>
      </c>
      <c r="AA91" s="11">
        <v>-280.23</v>
      </c>
      <c r="AB91" s="11">
        <v>10997.930000000002</v>
      </c>
      <c r="AC91" s="11">
        <v>317314.33</v>
      </c>
      <c r="AD91" s="11">
        <v>22864.899999999991</v>
      </c>
      <c r="AE91" s="11">
        <v>11912.32</v>
      </c>
      <c r="AF91" s="11">
        <v>11156.8</v>
      </c>
      <c r="AG91" s="11">
        <v>11912.259999999998</v>
      </c>
      <c r="AH91" s="11">
        <v>11528.029999999999</v>
      </c>
      <c r="AI91" s="11">
        <v>11912.24</v>
      </c>
      <c r="AJ91" s="11">
        <v>11528.01</v>
      </c>
      <c r="AK91" s="11">
        <v>35352.53</v>
      </c>
      <c r="AL91" s="11">
        <v>0</v>
      </c>
      <c r="AM91" s="11">
        <v>0</v>
      </c>
      <c r="AN91" s="11">
        <v>11912.259999999998</v>
      </c>
      <c r="AO91" s="11">
        <v>196902.43</v>
      </c>
      <c r="AP91" s="11">
        <v>114790.77</v>
      </c>
      <c r="AQ91" s="11">
        <v>7982.8599999999988</v>
      </c>
      <c r="AR91" s="11">
        <v>12333.500000000002</v>
      </c>
      <c r="AS91" s="11">
        <v>10674.72</v>
      </c>
      <c r="AT91" s="11">
        <v>10330.359999999999</v>
      </c>
      <c r="AU91" s="11">
        <v>26202.15</v>
      </c>
      <c r="AV91" s="11">
        <v>9460.369999999999</v>
      </c>
      <c r="AW91" s="11">
        <v>29011.889999999996</v>
      </c>
      <c r="AX91" s="11">
        <v>0</v>
      </c>
      <c r="AY91" s="11">
        <v>0</v>
      </c>
    </row>
    <row r="92" spans="1:51" x14ac:dyDescent="0.2">
      <c r="A92" s="3" t="s">
        <v>192</v>
      </c>
      <c r="B92" s="10" t="s">
        <v>193</v>
      </c>
      <c r="C92" s="10" t="s">
        <v>101</v>
      </c>
      <c r="D92" s="11">
        <v>-46249.2</v>
      </c>
      <c r="E92" s="11">
        <v>-20542.599999999999</v>
      </c>
      <c r="F92" s="11">
        <v>-19607.689999999999</v>
      </c>
      <c r="G92" s="11">
        <v>-1578507.04</v>
      </c>
      <c r="H92" s="11">
        <v>-15987.05</v>
      </c>
      <c r="I92" s="11">
        <v>-15676.38</v>
      </c>
      <c r="J92" s="11">
        <v>-782694.83</v>
      </c>
      <c r="K92" s="11">
        <v>-23953.81</v>
      </c>
      <c r="L92" s="11">
        <v>-47775.76</v>
      </c>
      <c r="M92" s="11">
        <v>-36393.67</v>
      </c>
      <c r="N92" s="11">
        <v>-87049.76</v>
      </c>
      <c r="O92" s="11">
        <v>-159180.73000000001</v>
      </c>
      <c r="P92" s="11">
        <v>-5593.57</v>
      </c>
      <c r="Q92" s="11">
        <v>-19384.64</v>
      </c>
      <c r="R92" s="11">
        <v>-2661429.34</v>
      </c>
      <c r="S92" s="11">
        <v>-8374.64</v>
      </c>
      <c r="T92" s="11">
        <v>-4.78</v>
      </c>
      <c r="U92" s="11">
        <v>-35930.35</v>
      </c>
      <c r="V92" s="11">
        <v>-564212.28</v>
      </c>
      <c r="W92" s="11">
        <v>-14432.28</v>
      </c>
      <c r="X92" s="11">
        <v>-34447</v>
      </c>
      <c r="Y92" s="11">
        <v>-392639.61</v>
      </c>
      <c r="Z92" s="11">
        <v>-11115.13</v>
      </c>
      <c r="AA92" s="11">
        <v>-24208.36</v>
      </c>
      <c r="AB92" s="11">
        <v>-62071.98</v>
      </c>
      <c r="AC92" s="11">
        <v>-62.5</v>
      </c>
      <c r="AD92" s="11">
        <v>-2433234.91</v>
      </c>
      <c r="AE92" s="11">
        <v>-573200.82999999996</v>
      </c>
      <c r="AF92" s="11">
        <v>-117362.98</v>
      </c>
      <c r="AG92" s="11">
        <v>-52690.32</v>
      </c>
      <c r="AH92" s="11">
        <v>-66213.210000000006</v>
      </c>
      <c r="AI92" s="11">
        <v>-11808.52</v>
      </c>
      <c r="AJ92" s="11">
        <v>-101825.69</v>
      </c>
      <c r="AK92" s="11">
        <v>-156003.10999999999</v>
      </c>
      <c r="AL92" s="11">
        <v>-17382.47</v>
      </c>
      <c r="AM92" s="11">
        <v>-81780.960000000006</v>
      </c>
      <c r="AN92" s="11">
        <v>-46894.05</v>
      </c>
      <c r="AO92" s="11">
        <v>-9493.93</v>
      </c>
      <c r="AP92" s="11">
        <v>-1234151.08</v>
      </c>
      <c r="AQ92" s="11">
        <v>651998.28</v>
      </c>
      <c r="AR92" s="11">
        <v>-7339.91</v>
      </c>
      <c r="AS92" s="11">
        <v>-599729.39</v>
      </c>
      <c r="AT92" s="11">
        <v>-41552.93</v>
      </c>
      <c r="AU92" s="11">
        <v>-10515.92</v>
      </c>
      <c r="AV92" s="11">
        <v>-74960.570000000007</v>
      </c>
      <c r="AW92" s="11">
        <v>-42563.64</v>
      </c>
      <c r="AX92" s="11">
        <v>-12017.92</v>
      </c>
      <c r="AY92" s="11">
        <v>-86729.78</v>
      </c>
    </row>
    <row r="93" spans="1:51" x14ac:dyDescent="0.2">
      <c r="A93" s="3" t="s">
        <v>194</v>
      </c>
      <c r="B93" s="10" t="s">
        <v>195</v>
      </c>
      <c r="C93" s="10" t="s">
        <v>101</v>
      </c>
      <c r="D93" s="11">
        <v>-29030.5</v>
      </c>
      <c r="E93" s="11">
        <v>-29030.5</v>
      </c>
      <c r="F93" s="11">
        <v>-29030.5</v>
      </c>
      <c r="G93" s="11">
        <v>-29030.5</v>
      </c>
      <c r="H93" s="11">
        <v>-29030.5</v>
      </c>
      <c r="I93" s="11">
        <v>-29030.5</v>
      </c>
      <c r="J93" s="11">
        <v>-290397.27</v>
      </c>
      <c r="K93" s="11">
        <v>-43648.02</v>
      </c>
      <c r="L93" s="11">
        <v>-67549.69</v>
      </c>
      <c r="M93" s="11">
        <v>-503812.46</v>
      </c>
      <c r="N93" s="11">
        <v>-276607.09999999998</v>
      </c>
      <c r="O93" s="11">
        <v>138.71</v>
      </c>
      <c r="P93" s="11">
        <v>-12808.2</v>
      </c>
      <c r="Q93" s="11">
        <v>-12808.2</v>
      </c>
      <c r="R93" s="11">
        <v>-12808.2</v>
      </c>
      <c r="S93" s="11">
        <v>-12808.2</v>
      </c>
      <c r="T93" s="11">
        <v>-12808.2</v>
      </c>
      <c r="U93" s="11">
        <v>-430141.85</v>
      </c>
      <c r="V93" s="11">
        <v>-23788.65</v>
      </c>
      <c r="W93" s="11">
        <v>-17411.849999999999</v>
      </c>
      <c r="X93" s="11">
        <v>-36872.870000000003</v>
      </c>
      <c r="Y93" s="11">
        <v>-36872.870000000003</v>
      </c>
      <c r="Z93" s="11">
        <v>-264987.96999999997</v>
      </c>
      <c r="AA93" s="11">
        <v>-36872.870000000003</v>
      </c>
      <c r="AB93" s="11">
        <v>-32942.080000000002</v>
      </c>
      <c r="AC93" s="11">
        <v>-32942.080000000002</v>
      </c>
      <c r="AD93" s="11">
        <v>-32942.080000000002</v>
      </c>
      <c r="AE93" s="11">
        <v>-32942.080000000002</v>
      </c>
      <c r="AF93" s="11">
        <v>-32942.080000000002</v>
      </c>
      <c r="AG93" s="11">
        <v>-32942.080000000002</v>
      </c>
      <c r="AH93" s="11">
        <v>-13592.63</v>
      </c>
      <c r="AI93" s="11">
        <v>-289290.87</v>
      </c>
      <c r="AJ93" s="11">
        <v>-17103.419999999998</v>
      </c>
      <c r="AK93" s="11">
        <v>-17103.419999999998</v>
      </c>
      <c r="AL93" s="11">
        <v>-76129.67</v>
      </c>
      <c r="AM93" s="11">
        <v>-3356.98</v>
      </c>
      <c r="AN93" s="11">
        <v>-3356.98</v>
      </c>
      <c r="AO93" s="11">
        <v>-9908.57</v>
      </c>
      <c r="AP93" s="11">
        <v>-9746.9</v>
      </c>
      <c r="AQ93" s="11">
        <v>-9746.9</v>
      </c>
      <c r="AR93" s="11">
        <v>-9746.9</v>
      </c>
      <c r="AS93" s="11">
        <v>-9746.9</v>
      </c>
      <c r="AT93" s="11">
        <v>-18421.87</v>
      </c>
      <c r="AU93" s="11">
        <v>-18421.87</v>
      </c>
      <c r="AV93" s="11">
        <v>-18421.87</v>
      </c>
      <c r="AW93" s="11">
        <v>-33051.870000000003</v>
      </c>
      <c r="AX93" s="11">
        <v>-274110.49</v>
      </c>
      <c r="AY93" s="11">
        <v>-33051.870000000003</v>
      </c>
    </row>
    <row r="94" spans="1:51" x14ac:dyDescent="0.2">
      <c r="A94" s="3" t="s">
        <v>196</v>
      </c>
      <c r="B94" s="10" t="s">
        <v>197</v>
      </c>
      <c r="C94" s="10" t="s">
        <v>101</v>
      </c>
      <c r="D94" s="11">
        <v>69340.17</v>
      </c>
      <c r="E94" s="11">
        <v>114255.56</v>
      </c>
      <c r="F94" s="11">
        <v>114255.56</v>
      </c>
      <c r="G94" s="11">
        <v>114255.56</v>
      </c>
      <c r="H94" s="11">
        <v>114255.56</v>
      </c>
      <c r="I94" s="11">
        <v>114255.56</v>
      </c>
      <c r="J94" s="11">
        <v>84083.6</v>
      </c>
      <c r="K94" s="11">
        <v>111934.64</v>
      </c>
      <c r="L94" s="11">
        <v>113639.17</v>
      </c>
      <c r="M94" s="11">
        <v>28236.95</v>
      </c>
      <c r="N94" s="11">
        <v>113639.21</v>
      </c>
      <c r="O94" s="11">
        <v>113639.21</v>
      </c>
      <c r="P94" s="11">
        <v>75217.59</v>
      </c>
      <c r="Q94" s="11">
        <v>100595.18</v>
      </c>
      <c r="R94" s="11">
        <v>100595.18</v>
      </c>
      <c r="S94" s="11">
        <v>100595.18</v>
      </c>
      <c r="T94" s="11">
        <v>100595.18</v>
      </c>
      <c r="U94" s="11">
        <v>93049.18</v>
      </c>
      <c r="V94" s="11">
        <v>66852.2</v>
      </c>
      <c r="W94" s="11">
        <v>81447.259999999995</v>
      </c>
      <c r="X94" s="11">
        <v>90709.53</v>
      </c>
      <c r="Y94" s="11">
        <v>90709.53</v>
      </c>
      <c r="Z94" s="11">
        <v>32159.17</v>
      </c>
      <c r="AA94" s="11">
        <v>90709.53</v>
      </c>
      <c r="AB94" s="11">
        <v>81390.080000000002</v>
      </c>
      <c r="AC94" s="11">
        <v>88028.6</v>
      </c>
      <c r="AD94" s="11">
        <v>88028.6</v>
      </c>
      <c r="AE94" s="11">
        <v>88028.6</v>
      </c>
      <c r="AF94" s="11">
        <v>88028.6</v>
      </c>
      <c r="AG94" s="11">
        <v>88028.6</v>
      </c>
      <c r="AH94" s="11">
        <v>30623.41</v>
      </c>
      <c r="AI94" s="11">
        <v>84420.04</v>
      </c>
      <c r="AJ94" s="11">
        <v>86143.33</v>
      </c>
      <c r="AK94" s="11">
        <v>128459.52</v>
      </c>
      <c r="AL94" s="11">
        <v>24197.99</v>
      </c>
      <c r="AM94" s="11">
        <v>82438.66</v>
      </c>
      <c r="AN94" s="11">
        <v>82438.66</v>
      </c>
      <c r="AO94" s="11">
        <v>83001.45</v>
      </c>
      <c r="AP94" s="11">
        <v>83001.45</v>
      </c>
      <c r="AQ94" s="11">
        <v>83001.45</v>
      </c>
      <c r="AR94" s="11">
        <v>83001.45</v>
      </c>
      <c r="AS94" s="11">
        <v>83001.45</v>
      </c>
      <c r="AT94" s="11">
        <v>83865.61</v>
      </c>
      <c r="AU94" s="11">
        <v>83865.61</v>
      </c>
      <c r="AV94" s="11">
        <v>83865.61</v>
      </c>
      <c r="AW94" s="11">
        <v>85593.9</v>
      </c>
      <c r="AX94" s="11">
        <v>85687.62</v>
      </c>
      <c r="AY94" s="11">
        <v>85593.9</v>
      </c>
    </row>
    <row r="95" spans="1:51" x14ac:dyDescent="0.2">
      <c r="A95" s="3" t="s">
        <v>198</v>
      </c>
      <c r="B95" s="10" t="s">
        <v>199</v>
      </c>
      <c r="C95" s="10" t="s">
        <v>101</v>
      </c>
      <c r="D95" s="11">
        <v>5238932.16</v>
      </c>
      <c r="E95" s="11">
        <v>689400.33</v>
      </c>
      <c r="F95" s="11">
        <v>720201.34</v>
      </c>
      <c r="G95" s="11">
        <v>707956.85</v>
      </c>
      <c r="H95" s="11">
        <v>699902.33</v>
      </c>
      <c r="I95" s="11">
        <v>694955.86</v>
      </c>
      <c r="J95" s="11">
        <v>710773.71000000008</v>
      </c>
      <c r="K95" s="11">
        <v>695401.33</v>
      </c>
      <c r="L95" s="11">
        <v>693583.1</v>
      </c>
      <c r="M95" s="11">
        <v>712182.71</v>
      </c>
      <c r="N95" s="11">
        <v>694651.33</v>
      </c>
      <c r="O95" s="11">
        <v>699651.33</v>
      </c>
      <c r="P95" s="11">
        <v>768599.99</v>
      </c>
      <c r="Q95" s="11">
        <v>747488.92</v>
      </c>
      <c r="R95" s="11">
        <v>753705.11</v>
      </c>
      <c r="S95" s="11">
        <v>779768.18</v>
      </c>
      <c r="T95" s="11">
        <v>747811.81</v>
      </c>
      <c r="U95" s="11">
        <v>752458.94</v>
      </c>
      <c r="V95" s="11">
        <v>785011.36</v>
      </c>
      <c r="W95" s="11">
        <v>762275.37</v>
      </c>
      <c r="X95" s="11">
        <v>761739.07</v>
      </c>
      <c r="Y95" s="11">
        <v>767920.03999999992</v>
      </c>
      <c r="Z95" s="11">
        <v>748623.92</v>
      </c>
      <c r="AA95" s="11">
        <v>758487.92</v>
      </c>
      <c r="AB95" s="11">
        <v>697811.3</v>
      </c>
      <c r="AC95" s="11">
        <v>717218.16</v>
      </c>
      <c r="AD95" s="11">
        <v>696405.79</v>
      </c>
      <c r="AE95" s="11">
        <v>701651.88</v>
      </c>
      <c r="AF95" s="11">
        <v>711171.84</v>
      </c>
      <c r="AG95" s="11">
        <v>694466.84</v>
      </c>
      <c r="AH95" s="11">
        <v>710486.21</v>
      </c>
      <c r="AI95" s="11">
        <v>700426.51</v>
      </c>
      <c r="AJ95" s="11">
        <v>696383.51</v>
      </c>
      <c r="AK95" s="11">
        <v>697769.64</v>
      </c>
      <c r="AL95" s="11">
        <v>696383.51</v>
      </c>
      <c r="AM95" s="11">
        <v>754293.95</v>
      </c>
      <c r="AN95" s="11">
        <v>841902.54</v>
      </c>
      <c r="AO95" s="11">
        <v>838220.88</v>
      </c>
      <c r="AP95" s="11">
        <v>862906.42</v>
      </c>
      <c r="AQ95" s="11">
        <v>854055.35</v>
      </c>
      <c r="AR95" s="11">
        <v>831783.42</v>
      </c>
      <c r="AS95" s="11">
        <v>836048.42</v>
      </c>
      <c r="AT95" s="11">
        <v>834273.94</v>
      </c>
      <c r="AU95" s="11">
        <v>860523.4</v>
      </c>
      <c r="AV95" s="11">
        <v>836139.49</v>
      </c>
      <c r="AW95" s="11">
        <v>841339.92</v>
      </c>
      <c r="AX95" s="11">
        <v>885676.14</v>
      </c>
      <c r="AY95" s="11">
        <v>3496134.92</v>
      </c>
    </row>
    <row r="96" spans="1:51" x14ac:dyDescent="0.2">
      <c r="A96" s="3" t="s">
        <v>200</v>
      </c>
      <c r="B96" s="10" t="s">
        <v>201</v>
      </c>
      <c r="C96" s="10" t="s">
        <v>87</v>
      </c>
      <c r="D96" s="11">
        <v>2284.69</v>
      </c>
      <c r="E96" s="11">
        <v>59607.86</v>
      </c>
      <c r="F96" s="11">
        <v>25078.74</v>
      </c>
      <c r="G96" s="11">
        <v>11225.45</v>
      </c>
      <c r="H96" s="11">
        <v>27580.91</v>
      </c>
      <c r="I96" s="11">
        <v>28752.12</v>
      </c>
      <c r="J96" s="11">
        <v>10450.14</v>
      </c>
      <c r="K96" s="11">
        <v>10184.83</v>
      </c>
      <c r="L96" s="11">
        <v>82475.45</v>
      </c>
      <c r="M96" s="11">
        <v>19828.150000000001</v>
      </c>
      <c r="N96" s="11">
        <v>44089.14</v>
      </c>
      <c r="O96" s="11">
        <v>21586.85</v>
      </c>
      <c r="P96" s="11">
        <v>1143.8900000000001</v>
      </c>
      <c r="Q96" s="11">
        <v>50214.17</v>
      </c>
      <c r="R96" s="11">
        <v>21728.720000000001</v>
      </c>
      <c r="S96" s="11">
        <v>36369.99</v>
      </c>
      <c r="T96" s="11">
        <v>28478.959999999999</v>
      </c>
      <c r="U96" s="11">
        <v>20154.509999999998</v>
      </c>
      <c r="V96" s="11">
        <v>21905.45</v>
      </c>
      <c r="W96" s="11">
        <v>1613.6</v>
      </c>
      <c r="X96" s="11">
        <v>83664.31</v>
      </c>
      <c r="Y96" s="11">
        <v>19084.34</v>
      </c>
      <c r="Z96" s="11">
        <v>59331.6</v>
      </c>
      <c r="AA96" s="11">
        <v>14456.79</v>
      </c>
      <c r="AB96" s="11">
        <v>21680.2</v>
      </c>
      <c r="AC96" s="11">
        <v>76933.64</v>
      </c>
      <c r="AD96" s="11">
        <v>23607.82</v>
      </c>
      <c r="AE96" s="11">
        <v>12780.66</v>
      </c>
      <c r="AF96" s="11">
        <v>9189.2200000000012</v>
      </c>
      <c r="AG96" s="11">
        <v>46056.160000000003</v>
      </c>
      <c r="AH96" s="11">
        <v>21135.8</v>
      </c>
      <c r="AI96" s="11">
        <v>1036.71</v>
      </c>
      <c r="AJ96" s="11">
        <v>76377.86</v>
      </c>
      <c r="AK96" s="11">
        <v>30138.61</v>
      </c>
      <c r="AL96" s="11">
        <v>2817.8</v>
      </c>
      <c r="AM96" s="11">
        <v>50496.77</v>
      </c>
      <c r="AN96" s="11">
        <v>9599.4000000000015</v>
      </c>
      <c r="AO96" s="11">
        <v>56204.81</v>
      </c>
      <c r="AP96" s="11">
        <v>11419.810000000001</v>
      </c>
      <c r="AQ96" s="11">
        <v>22347.69</v>
      </c>
      <c r="AR96" s="11">
        <v>11683.87</v>
      </c>
      <c r="AS96" s="11">
        <v>46150.6</v>
      </c>
      <c r="AT96" s="11">
        <v>14381.36</v>
      </c>
      <c r="AU96" s="11">
        <v>57739.799999999996</v>
      </c>
      <c r="AV96" s="11">
        <v>29874.719999999998</v>
      </c>
      <c r="AW96" s="11">
        <v>25264.37</v>
      </c>
      <c r="AX96" s="11">
        <v>56800.75</v>
      </c>
      <c r="AY96" s="11">
        <v>9895.5500000000011</v>
      </c>
    </row>
    <row r="97" spans="1:51" x14ac:dyDescent="0.2">
      <c r="A97" s="3" t="s">
        <v>202</v>
      </c>
      <c r="B97" s="10" t="s">
        <v>203</v>
      </c>
      <c r="C97" s="10" t="s">
        <v>16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179.25</v>
      </c>
      <c r="AU97" s="11">
        <v>0</v>
      </c>
      <c r="AV97" s="11">
        <v>0</v>
      </c>
      <c r="AW97" s="11">
        <v>0</v>
      </c>
      <c r="AX97" s="11">
        <v>0</v>
      </c>
      <c r="AY97" s="11">
        <v>0</v>
      </c>
    </row>
    <row r="98" spans="1:51" x14ac:dyDescent="0.2">
      <c r="A98" s="3" t="s">
        <v>204</v>
      </c>
      <c r="B98" s="10" t="s">
        <v>205</v>
      </c>
      <c r="C98" s="10" t="s">
        <v>22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64.16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41.42</v>
      </c>
      <c r="AN98" s="11">
        <v>29.16</v>
      </c>
      <c r="AO98" s="11">
        <v>0</v>
      </c>
      <c r="AP98" s="11">
        <v>0</v>
      </c>
      <c r="AQ98" s="11">
        <v>6.39</v>
      </c>
      <c r="AR98" s="11">
        <v>0</v>
      </c>
      <c r="AS98" s="11">
        <v>0</v>
      </c>
      <c r="AT98" s="11">
        <v>12.97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</row>
    <row r="99" spans="1:51" x14ac:dyDescent="0.2">
      <c r="A99" s="3" t="s">
        <v>206</v>
      </c>
      <c r="B99" s="10" t="s">
        <v>207</v>
      </c>
      <c r="C99" s="10" t="s">
        <v>87</v>
      </c>
      <c r="D99" s="11">
        <v>7810.0999999999985</v>
      </c>
      <c r="E99" s="11">
        <v>12277.72</v>
      </c>
      <c r="F99" s="11">
        <v>3664.8000000000006</v>
      </c>
      <c r="G99" s="11">
        <v>2515.5600000000004</v>
      </c>
      <c r="H99" s="11">
        <v>8453.93</v>
      </c>
      <c r="I99" s="11">
        <v>7985.6299999999992</v>
      </c>
      <c r="J99" s="11">
        <v>3447.74</v>
      </c>
      <c r="K99" s="11">
        <v>15305.490000000002</v>
      </c>
      <c r="L99" s="11">
        <v>3176.3599999999997</v>
      </c>
      <c r="M99" s="11">
        <v>16883.179999999997</v>
      </c>
      <c r="N99" s="11">
        <v>11904.89</v>
      </c>
      <c r="O99" s="11">
        <v>31745.719999999998</v>
      </c>
      <c r="P99" s="11">
        <v>7732.0300000000007</v>
      </c>
      <c r="Q99" s="11">
        <v>18158.47</v>
      </c>
      <c r="R99" s="11">
        <v>8219.9500000000007</v>
      </c>
      <c r="S99" s="11">
        <v>5274.2999999999993</v>
      </c>
      <c r="T99" s="11">
        <v>13160.09</v>
      </c>
      <c r="U99" s="11">
        <v>5283.8700000000017</v>
      </c>
      <c r="V99" s="11">
        <v>11204.67</v>
      </c>
      <c r="W99" s="11">
        <v>15567.79</v>
      </c>
      <c r="X99" s="11">
        <v>5629.43</v>
      </c>
      <c r="Y99" s="11">
        <v>14884.49</v>
      </c>
      <c r="Z99" s="11">
        <v>23527.419999999995</v>
      </c>
      <c r="AA99" s="11">
        <v>16216.949999999997</v>
      </c>
      <c r="AB99" s="11">
        <v>14882.579999999998</v>
      </c>
      <c r="AC99" s="11">
        <v>7761.8799999999992</v>
      </c>
      <c r="AD99" s="11">
        <v>13850.92</v>
      </c>
      <c r="AE99" s="11">
        <v>1905.3100000000002</v>
      </c>
      <c r="AF99" s="11">
        <v>19528.989999999998</v>
      </c>
      <c r="AG99" s="11">
        <v>14421.42</v>
      </c>
      <c r="AH99" s="11">
        <v>14806.23</v>
      </c>
      <c r="AI99" s="11">
        <v>3225.3999999999992</v>
      </c>
      <c r="AJ99" s="11">
        <v>30533.120000000003</v>
      </c>
      <c r="AK99" s="11">
        <v>13061.900000000001</v>
      </c>
      <c r="AL99" s="11">
        <v>16901.180000000004</v>
      </c>
      <c r="AM99" s="11">
        <v>28083.279999999992</v>
      </c>
      <c r="AN99" s="11">
        <v>17870.570000000003</v>
      </c>
      <c r="AO99" s="11">
        <v>22649.870000000003</v>
      </c>
      <c r="AP99" s="11">
        <v>18745.780000000002</v>
      </c>
      <c r="AQ99" s="11">
        <v>8494.1200000000008</v>
      </c>
      <c r="AR99" s="11">
        <v>19360.580000000005</v>
      </c>
      <c r="AS99" s="11">
        <v>8797.52</v>
      </c>
      <c r="AT99" s="11">
        <v>20150.010000000002</v>
      </c>
      <c r="AU99" s="11">
        <v>14290.77</v>
      </c>
      <c r="AV99" s="11">
        <v>16037.359999999999</v>
      </c>
      <c r="AW99" s="11">
        <v>26341.699999999997</v>
      </c>
      <c r="AX99" s="11">
        <v>27170.420000000009</v>
      </c>
      <c r="AY99" s="11">
        <v>23002.589999999993</v>
      </c>
    </row>
    <row r="100" spans="1:51" x14ac:dyDescent="0.2">
      <c r="A100" s="3" t="s">
        <v>208</v>
      </c>
      <c r="B100" s="10" t="s">
        <v>209</v>
      </c>
      <c r="C100" s="10" t="s">
        <v>101</v>
      </c>
      <c r="D100" s="11">
        <v>3031</v>
      </c>
      <c r="E100" s="11">
        <v>5830.92</v>
      </c>
      <c r="F100" s="11">
        <v>0</v>
      </c>
      <c r="G100" s="11">
        <v>2820</v>
      </c>
      <c r="H100" s="11">
        <v>3020</v>
      </c>
      <c r="I100" s="11">
        <v>-2920</v>
      </c>
      <c r="J100" s="11">
        <v>0</v>
      </c>
      <c r="K100" s="11">
        <v>3308</v>
      </c>
      <c r="L100" s="11">
        <v>6589</v>
      </c>
      <c r="M100" s="11">
        <v>0</v>
      </c>
      <c r="N100" s="11">
        <v>2679</v>
      </c>
      <c r="O100" s="11">
        <v>5608</v>
      </c>
      <c r="P100" s="11">
        <v>539.4</v>
      </c>
      <c r="Q100" s="11">
        <v>125</v>
      </c>
      <c r="R100" s="11">
        <v>2485</v>
      </c>
      <c r="S100" s="11">
        <v>6417</v>
      </c>
      <c r="T100" s="11">
        <v>5741</v>
      </c>
      <c r="U100" s="11">
        <v>3294</v>
      </c>
      <c r="V100" s="11">
        <v>0</v>
      </c>
      <c r="W100" s="11">
        <v>6410</v>
      </c>
      <c r="X100" s="11">
        <v>1800</v>
      </c>
      <c r="Y100" s="11">
        <v>0</v>
      </c>
      <c r="Z100" s="11">
        <v>2798</v>
      </c>
      <c r="AA100" s="11">
        <v>4062</v>
      </c>
      <c r="AB100" s="11">
        <v>0</v>
      </c>
      <c r="AC100" s="11">
        <v>162.5</v>
      </c>
      <c r="AD100" s="11">
        <v>0</v>
      </c>
      <c r="AE100" s="11">
        <v>3115</v>
      </c>
      <c r="AF100" s="11">
        <v>4138</v>
      </c>
      <c r="AG100" s="11">
        <v>5096</v>
      </c>
      <c r="AH100" s="11">
        <v>3170</v>
      </c>
      <c r="AI100" s="11">
        <v>5264</v>
      </c>
      <c r="AJ100" s="11">
        <v>2686</v>
      </c>
      <c r="AK100" s="11">
        <v>2924</v>
      </c>
      <c r="AL100" s="11">
        <v>2976</v>
      </c>
      <c r="AM100" s="11">
        <v>2897</v>
      </c>
      <c r="AN100" s="11">
        <v>0</v>
      </c>
      <c r="AO100" s="11">
        <v>0</v>
      </c>
      <c r="AP100" s="11">
        <v>5125</v>
      </c>
      <c r="AQ100" s="11">
        <v>0</v>
      </c>
      <c r="AR100" s="11">
        <v>4362</v>
      </c>
      <c r="AS100" s="11">
        <v>8393.19</v>
      </c>
      <c r="AT100" s="11">
        <v>12259.48</v>
      </c>
      <c r="AU100" s="11">
        <v>2686</v>
      </c>
      <c r="AV100" s="11">
        <v>8157</v>
      </c>
      <c r="AW100" s="11">
        <v>4697</v>
      </c>
      <c r="AX100" s="11">
        <v>0</v>
      </c>
      <c r="AY100" s="11">
        <v>8246</v>
      </c>
    </row>
    <row r="101" spans="1:51" x14ac:dyDescent="0.2">
      <c r="A101" s="3" t="s">
        <v>210</v>
      </c>
      <c r="B101" s="10" t="s">
        <v>211</v>
      </c>
      <c r="C101" s="10" t="s">
        <v>212</v>
      </c>
      <c r="D101" s="11">
        <v>1061.18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4933.33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206.34</v>
      </c>
      <c r="V101" s="11">
        <v>5800</v>
      </c>
      <c r="W101" s="11">
        <v>0</v>
      </c>
      <c r="X101" s="11">
        <v>0</v>
      </c>
      <c r="Y101" s="11">
        <v>24789.25</v>
      </c>
      <c r="Z101" s="11">
        <v>0</v>
      </c>
      <c r="AA101" s="11">
        <v>0</v>
      </c>
      <c r="AB101" s="11">
        <v>0</v>
      </c>
      <c r="AC101" s="11">
        <v>0</v>
      </c>
      <c r="AD101" s="11">
        <v>273.22000000000003</v>
      </c>
      <c r="AE101" s="11">
        <v>0</v>
      </c>
      <c r="AF101" s="11">
        <v>242.67</v>
      </c>
      <c r="AG101" s="11">
        <v>0</v>
      </c>
      <c r="AH101" s="11">
        <v>75.78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>
        <v>0</v>
      </c>
      <c r="AW101" s="11">
        <v>26521.25</v>
      </c>
      <c r="AX101" s="11">
        <v>0</v>
      </c>
      <c r="AY101" s="11">
        <v>0</v>
      </c>
    </row>
    <row r="102" spans="1:51" x14ac:dyDescent="0.2">
      <c r="A102" s="3" t="s">
        <v>213</v>
      </c>
      <c r="B102" s="10" t="s">
        <v>214</v>
      </c>
      <c r="C102" s="10" t="s">
        <v>215</v>
      </c>
      <c r="D102" s="11">
        <v>945.52</v>
      </c>
      <c r="E102" s="11">
        <v>536.70000000000005</v>
      </c>
      <c r="F102" s="11">
        <v>156</v>
      </c>
      <c r="G102" s="11">
        <v>857.06</v>
      </c>
      <c r="H102" s="11">
        <v>421.15</v>
      </c>
      <c r="I102" s="11">
        <v>720.54</v>
      </c>
      <c r="J102" s="11">
        <v>102</v>
      </c>
      <c r="K102" s="11">
        <v>324.72000000000003</v>
      </c>
      <c r="L102" s="11">
        <v>106</v>
      </c>
      <c r="M102" s="11">
        <v>603.95000000000005</v>
      </c>
      <c r="N102" s="11">
        <v>19.41</v>
      </c>
      <c r="O102" s="11">
        <v>688</v>
      </c>
      <c r="P102" s="11">
        <v>120.78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</row>
    <row r="103" spans="1:51" x14ac:dyDescent="0.2">
      <c r="A103" s="3" t="s">
        <v>216</v>
      </c>
      <c r="B103" s="10" t="s">
        <v>217</v>
      </c>
      <c r="C103" s="10" t="s">
        <v>218</v>
      </c>
      <c r="D103" s="11">
        <v>0</v>
      </c>
      <c r="E103" s="11">
        <v>0</v>
      </c>
      <c r="F103" s="11">
        <v>0</v>
      </c>
      <c r="G103" s="11">
        <v>0</v>
      </c>
      <c r="H103" s="11">
        <v>3800</v>
      </c>
      <c r="I103" s="11">
        <v>470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v>0</v>
      </c>
    </row>
    <row r="104" spans="1:51" x14ac:dyDescent="0.2">
      <c r="A104" s="3" t="s">
        <v>219</v>
      </c>
      <c r="B104" s="10" t="s">
        <v>220</v>
      </c>
      <c r="C104" s="10" t="s">
        <v>31</v>
      </c>
      <c r="D104" s="11">
        <v>0</v>
      </c>
      <c r="E104" s="11">
        <v>0</v>
      </c>
      <c r="F104" s="11">
        <v>175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150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125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</row>
    <row r="105" spans="1:51" x14ac:dyDescent="0.2">
      <c r="A105" s="12" t="s">
        <v>221</v>
      </c>
      <c r="B105" s="10"/>
      <c r="C105" s="10" t="s">
        <v>158</v>
      </c>
      <c r="D105" s="13">
        <f>SUM(D76:D104)</f>
        <v>6580299.5799999991</v>
      </c>
      <c r="E105" s="13">
        <f t="shared" ref="E105:AY105" si="2">SUM(E76:E104)</f>
        <v>3004008.87</v>
      </c>
      <c r="F105" s="13">
        <f t="shared" si="2"/>
        <v>2968098.71</v>
      </c>
      <c r="G105" s="13">
        <f t="shared" si="2"/>
        <v>1984458.2600000005</v>
      </c>
      <c r="H105" s="13">
        <f t="shared" si="2"/>
        <v>2033933.5899999999</v>
      </c>
      <c r="I105" s="13">
        <f t="shared" si="2"/>
        <v>10458043.299999999</v>
      </c>
      <c r="J105" s="13">
        <f t="shared" si="2"/>
        <v>-4030995.1100000008</v>
      </c>
      <c r="K105" s="13">
        <f t="shared" si="2"/>
        <v>5688613.0499999998</v>
      </c>
      <c r="L105" s="13">
        <f t="shared" si="2"/>
        <v>2087951.0199999996</v>
      </c>
      <c r="M105" s="13">
        <f t="shared" si="2"/>
        <v>640258.36</v>
      </c>
      <c r="N105" s="13">
        <f t="shared" si="2"/>
        <v>925227.46</v>
      </c>
      <c r="O105" s="13">
        <f t="shared" si="2"/>
        <v>1458221.03</v>
      </c>
      <c r="P105" s="13">
        <f t="shared" si="2"/>
        <v>2314241.2999999998</v>
      </c>
      <c r="Q105" s="13">
        <f t="shared" si="2"/>
        <v>2828018.2000000007</v>
      </c>
      <c r="R105" s="13">
        <f t="shared" si="2"/>
        <v>-193000.3999999997</v>
      </c>
      <c r="S105" s="13">
        <f t="shared" si="2"/>
        <v>2979022.5000000005</v>
      </c>
      <c r="T105" s="13">
        <f t="shared" si="2"/>
        <v>2782277.6499999994</v>
      </c>
      <c r="U105" s="13">
        <f t="shared" si="2"/>
        <v>2181119.3599999994</v>
      </c>
      <c r="V105" s="13">
        <f t="shared" si="2"/>
        <v>1903390.24</v>
      </c>
      <c r="W105" s="13">
        <f t="shared" si="2"/>
        <v>1706230.0999999996</v>
      </c>
      <c r="X105" s="13">
        <f t="shared" si="2"/>
        <v>7639757.1399999978</v>
      </c>
      <c r="Y105" s="13">
        <f t="shared" si="2"/>
        <v>5668825.5899999999</v>
      </c>
      <c r="Z105" s="13">
        <f t="shared" si="2"/>
        <v>635428.50000000012</v>
      </c>
      <c r="AA105" s="13">
        <f t="shared" si="2"/>
        <v>1176187.2300000002</v>
      </c>
      <c r="AB105" s="13">
        <f t="shared" si="2"/>
        <v>1771440.4300000002</v>
      </c>
      <c r="AC105" s="13">
        <f t="shared" si="2"/>
        <v>1611873.7499999998</v>
      </c>
      <c r="AD105" s="13">
        <f t="shared" si="2"/>
        <v>-144571.37000000043</v>
      </c>
      <c r="AE105" s="13">
        <f t="shared" si="2"/>
        <v>1943251.3800000001</v>
      </c>
      <c r="AF105" s="13">
        <f t="shared" si="2"/>
        <v>2160113.8000000003</v>
      </c>
      <c r="AG105" s="13">
        <f t="shared" si="2"/>
        <v>2156386.2999999998</v>
      </c>
      <c r="AH105" s="13">
        <f t="shared" si="2"/>
        <v>1975483.7100000002</v>
      </c>
      <c r="AI105" s="13">
        <f t="shared" si="2"/>
        <v>5652940.5200000005</v>
      </c>
      <c r="AJ105" s="13">
        <f t="shared" si="2"/>
        <v>2101285.3700000006</v>
      </c>
      <c r="AK105" s="13">
        <f t="shared" si="2"/>
        <v>5524574.4199999999</v>
      </c>
      <c r="AL105" s="13">
        <f t="shared" si="2"/>
        <v>1077811.5</v>
      </c>
      <c r="AM105" s="13">
        <f t="shared" si="2"/>
        <v>2838068.4899999998</v>
      </c>
      <c r="AN105" s="13">
        <f t="shared" si="2"/>
        <v>2020007.72</v>
      </c>
      <c r="AO105" s="13">
        <f t="shared" si="2"/>
        <v>2083074.8900000001</v>
      </c>
      <c r="AP105" s="13">
        <f t="shared" si="2"/>
        <v>1843611.04</v>
      </c>
      <c r="AQ105" s="13">
        <f t="shared" si="2"/>
        <v>3264604.4600000009</v>
      </c>
      <c r="AR105" s="13">
        <f t="shared" si="2"/>
        <v>1433059.5200000003</v>
      </c>
      <c r="AS105" s="13">
        <f t="shared" si="2"/>
        <v>5861855.1999999993</v>
      </c>
      <c r="AT105" s="13">
        <f t="shared" si="2"/>
        <v>2616641.71</v>
      </c>
      <c r="AU105" s="13">
        <f t="shared" si="2"/>
        <v>6326578.4400000004</v>
      </c>
      <c r="AV105" s="13">
        <f t="shared" si="2"/>
        <v>-150041.55000000002</v>
      </c>
      <c r="AW105" s="13">
        <f t="shared" si="2"/>
        <v>5565924.5700000012</v>
      </c>
      <c r="AX105" s="13">
        <f t="shared" si="2"/>
        <v>907601.91</v>
      </c>
      <c r="AY105" s="13">
        <f t="shared" si="2"/>
        <v>3853696.9899999998</v>
      </c>
    </row>
    <row r="106" spans="1:51" x14ac:dyDescent="0.2">
      <c r="B106" s="10" t="s">
        <v>158</v>
      </c>
      <c r="C106" s="10" t="s">
        <v>158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x14ac:dyDescent="0.2">
      <c r="A107" s="3" t="s">
        <v>222</v>
      </c>
      <c r="B107" s="10" t="s">
        <v>223</v>
      </c>
      <c r="C107" s="10" t="s">
        <v>224</v>
      </c>
      <c r="D107" s="11">
        <v>29820.39</v>
      </c>
      <c r="E107" s="11">
        <v>29820.39</v>
      </c>
      <c r="F107" s="11">
        <v>46744.39</v>
      </c>
      <c r="G107" s="11">
        <v>-46301.71</v>
      </c>
      <c r="H107" s="11">
        <v>14462.55</v>
      </c>
      <c r="I107" s="11">
        <v>13168.13</v>
      </c>
      <c r="J107" s="11">
        <v>13168.13</v>
      </c>
      <c r="K107" s="11">
        <v>13168.13</v>
      </c>
      <c r="L107" s="11">
        <v>13168.13</v>
      </c>
      <c r="M107" s="11">
        <v>13168.13</v>
      </c>
      <c r="N107" s="11">
        <v>13168.13</v>
      </c>
      <c r="O107" s="11">
        <v>13168.13</v>
      </c>
      <c r="P107" s="11">
        <v>13168.13</v>
      </c>
      <c r="Q107" s="11">
        <v>13168.13</v>
      </c>
      <c r="R107" s="11">
        <v>13168.13</v>
      </c>
      <c r="S107" s="11">
        <v>13168.13</v>
      </c>
      <c r="T107" s="11">
        <v>13168.13</v>
      </c>
      <c r="U107" s="11">
        <v>13536.98</v>
      </c>
      <c r="V107" s="11">
        <v>13536.98</v>
      </c>
      <c r="W107" s="11">
        <v>13536.98</v>
      </c>
      <c r="X107" s="11">
        <v>13536.98</v>
      </c>
      <c r="Y107" s="11">
        <v>13536.98</v>
      </c>
      <c r="Z107" s="11">
        <v>13536.98</v>
      </c>
      <c r="AA107" s="11">
        <v>13536.98</v>
      </c>
      <c r="AB107" s="11">
        <v>13536.98</v>
      </c>
      <c r="AC107" s="11">
        <v>13536.98</v>
      </c>
      <c r="AD107" s="11">
        <v>13536.98</v>
      </c>
      <c r="AE107" s="11">
        <v>13536.98</v>
      </c>
      <c r="AF107" s="11">
        <v>13536.98</v>
      </c>
      <c r="AG107" s="11">
        <v>13226.61</v>
      </c>
      <c r="AH107" s="11">
        <v>13226.61</v>
      </c>
      <c r="AI107" s="11">
        <v>13226.61</v>
      </c>
      <c r="AJ107" s="11">
        <v>13226.61</v>
      </c>
      <c r="AK107" s="11">
        <v>13226.61</v>
      </c>
      <c r="AL107" s="11">
        <v>13226.61</v>
      </c>
      <c r="AM107" s="11">
        <v>13226.61</v>
      </c>
      <c r="AN107" s="11">
        <v>13226.61</v>
      </c>
      <c r="AO107" s="11">
        <v>13226.61</v>
      </c>
      <c r="AP107" s="11">
        <v>13226.61</v>
      </c>
      <c r="AQ107" s="11">
        <v>13327.54</v>
      </c>
      <c r="AR107" s="11">
        <v>13327.54</v>
      </c>
      <c r="AS107" s="11">
        <v>11426.37</v>
      </c>
      <c r="AT107" s="11">
        <v>11426.37</v>
      </c>
      <c r="AU107" s="11">
        <v>11426.37</v>
      </c>
      <c r="AV107" s="11">
        <v>11426.37</v>
      </c>
      <c r="AW107" s="11">
        <v>11426.37</v>
      </c>
      <c r="AX107" s="11">
        <v>11426.37</v>
      </c>
      <c r="AY107" s="11">
        <v>11426.37</v>
      </c>
    </row>
    <row r="108" spans="1:51" x14ac:dyDescent="0.2">
      <c r="A108" s="3" t="s">
        <v>225</v>
      </c>
      <c r="B108" s="10" t="s">
        <v>226</v>
      </c>
      <c r="C108" s="10" t="s">
        <v>87</v>
      </c>
      <c r="D108" s="11">
        <v>0</v>
      </c>
      <c r="E108" s="11">
        <v>71</v>
      </c>
      <c r="F108" s="11">
        <v>71</v>
      </c>
      <c r="G108" s="11">
        <v>0</v>
      </c>
      <c r="H108" s="11">
        <v>142</v>
      </c>
      <c r="I108" s="11">
        <v>0</v>
      </c>
      <c r="J108" s="11">
        <v>0</v>
      </c>
      <c r="K108" s="11">
        <v>0</v>
      </c>
      <c r="L108" s="11">
        <v>0</v>
      </c>
      <c r="M108" s="11">
        <v>71</v>
      </c>
      <c r="N108" s="11">
        <v>0</v>
      </c>
      <c r="O108" s="11">
        <v>0</v>
      </c>
      <c r="P108" s="11">
        <v>0</v>
      </c>
      <c r="Q108" s="11">
        <v>71</v>
      </c>
      <c r="R108" s="11">
        <v>0</v>
      </c>
      <c r="S108" s="11">
        <v>0</v>
      </c>
      <c r="T108" s="11">
        <v>0</v>
      </c>
      <c r="U108" s="11">
        <v>0</v>
      </c>
      <c r="V108" s="11">
        <v>71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121</v>
      </c>
      <c r="AK108" s="11">
        <v>0</v>
      </c>
      <c r="AL108" s="11">
        <v>71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</row>
    <row r="109" spans="1:51" x14ac:dyDescent="0.2">
      <c r="A109" s="3" t="s">
        <v>227</v>
      </c>
      <c r="B109" s="10" t="s">
        <v>228</v>
      </c>
      <c r="C109" s="10" t="s">
        <v>224</v>
      </c>
      <c r="D109" s="11">
        <v>4371.8100000000004</v>
      </c>
      <c r="E109" s="11">
        <v>4371.8100000000004</v>
      </c>
      <c r="F109" s="11">
        <v>4502.9799999999996</v>
      </c>
      <c r="G109" s="11">
        <v>4371.8100000000004</v>
      </c>
      <c r="H109" s="11">
        <v>4371.8100000000004</v>
      </c>
      <c r="I109" s="11">
        <v>4371.8100000000004</v>
      </c>
      <c r="J109" s="11">
        <v>4371.8100000000004</v>
      </c>
      <c r="K109" s="11">
        <v>-30733.84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v>0</v>
      </c>
    </row>
    <row r="110" spans="1:51" x14ac:dyDescent="0.2">
      <c r="A110" s="3" t="s">
        <v>229</v>
      </c>
      <c r="B110" s="10" t="s">
        <v>230</v>
      </c>
      <c r="C110" s="10" t="s">
        <v>110</v>
      </c>
      <c r="D110" s="11">
        <v>2108.33</v>
      </c>
      <c r="E110" s="11">
        <v>2108.33</v>
      </c>
      <c r="F110" s="11">
        <v>2108.33</v>
      </c>
      <c r="G110" s="11">
        <v>13668.33</v>
      </c>
      <c r="H110" s="11">
        <v>2108.33</v>
      </c>
      <c r="I110" s="11">
        <v>2108.33</v>
      </c>
      <c r="J110" s="11">
        <v>2108.33</v>
      </c>
      <c r="K110" s="11">
        <v>37223.78</v>
      </c>
      <c r="L110" s="11">
        <v>6484.33</v>
      </c>
      <c r="M110" s="11">
        <v>3968.37</v>
      </c>
      <c r="N110" s="11">
        <v>3968.37</v>
      </c>
      <c r="O110" s="11">
        <v>6484.37</v>
      </c>
      <c r="P110" s="11">
        <v>18044.37</v>
      </c>
      <c r="Q110" s="11">
        <v>6484.37</v>
      </c>
      <c r="R110" s="11">
        <v>6484.37</v>
      </c>
      <c r="S110" s="11">
        <v>6484.37</v>
      </c>
      <c r="T110" s="11">
        <v>4976.37</v>
      </c>
      <c r="U110" s="11">
        <v>6484.37</v>
      </c>
      <c r="V110" s="11">
        <v>6496.39</v>
      </c>
      <c r="W110" s="11">
        <v>6530.64</v>
      </c>
      <c r="X110" s="11">
        <v>6530.64</v>
      </c>
      <c r="Y110" s="11">
        <v>6646.22</v>
      </c>
      <c r="Z110" s="11">
        <v>6646.22</v>
      </c>
      <c r="AA110" s="11">
        <v>6646.22</v>
      </c>
      <c r="AB110" s="11">
        <v>6521.22</v>
      </c>
      <c r="AC110" s="11">
        <v>6521.22</v>
      </c>
      <c r="AD110" s="11">
        <v>6521.22</v>
      </c>
      <c r="AE110" s="11">
        <v>6609.2</v>
      </c>
      <c r="AF110" s="11">
        <v>24895.22</v>
      </c>
      <c r="AG110" s="11">
        <v>6521.22</v>
      </c>
      <c r="AH110" s="11">
        <v>6514.79</v>
      </c>
      <c r="AI110" s="11">
        <v>6509.29</v>
      </c>
      <c r="AJ110" s="11">
        <v>6509.29</v>
      </c>
      <c r="AK110" s="11">
        <v>7815.21</v>
      </c>
      <c r="AL110" s="11">
        <v>26189.21</v>
      </c>
      <c r="AM110" s="11">
        <v>7815.21</v>
      </c>
      <c r="AN110" s="11">
        <v>7815.21</v>
      </c>
      <c r="AO110" s="11">
        <v>7815.21</v>
      </c>
      <c r="AP110" s="11">
        <v>7815.21</v>
      </c>
      <c r="AQ110" s="11">
        <v>7865.78</v>
      </c>
      <c r="AR110" s="11">
        <v>7815.21</v>
      </c>
      <c r="AS110" s="11">
        <v>7815.21</v>
      </c>
      <c r="AT110" s="11">
        <v>7845.89</v>
      </c>
      <c r="AU110" s="11">
        <v>7840.75</v>
      </c>
      <c r="AV110" s="11">
        <v>7840.75</v>
      </c>
      <c r="AW110" s="11">
        <v>7840.75</v>
      </c>
      <c r="AX110" s="11">
        <v>7840.75</v>
      </c>
      <c r="AY110" s="11">
        <v>26214.75</v>
      </c>
    </row>
    <row r="111" spans="1:51" x14ac:dyDescent="0.2">
      <c r="A111" s="3" t="s">
        <v>231</v>
      </c>
      <c r="B111" s="10" t="s">
        <v>232</v>
      </c>
      <c r="C111" s="10" t="s">
        <v>110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1000000</v>
      </c>
      <c r="J111" s="11">
        <v>0</v>
      </c>
      <c r="K111" s="11">
        <v>-1000000</v>
      </c>
      <c r="L111" s="11">
        <v>-750000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-1000000</v>
      </c>
      <c r="S111" s="11">
        <v>1000000</v>
      </c>
      <c r="T111" s="11">
        <v>0</v>
      </c>
      <c r="U111" s="11">
        <v>0</v>
      </c>
      <c r="V111" s="11">
        <v>-1000000</v>
      </c>
      <c r="W111" s="11">
        <v>-1000000</v>
      </c>
      <c r="X111" s="11">
        <v>0</v>
      </c>
      <c r="Y111" s="11">
        <v>0</v>
      </c>
      <c r="Z111" s="11">
        <v>0</v>
      </c>
      <c r="AA111" s="11">
        <v>2000000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450000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1000000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-2000000</v>
      </c>
      <c r="AT111" s="11">
        <v>0</v>
      </c>
      <c r="AU111" s="11">
        <v>0</v>
      </c>
      <c r="AV111" s="11">
        <v>-1000000</v>
      </c>
      <c r="AW111" s="11">
        <v>0</v>
      </c>
      <c r="AX111" s="11">
        <v>800000</v>
      </c>
      <c r="AY111" s="11">
        <v>500000</v>
      </c>
    </row>
    <row r="112" spans="1:51" x14ac:dyDescent="0.2">
      <c r="A112" s="3" t="s">
        <v>233</v>
      </c>
      <c r="B112" s="10" t="s">
        <v>234</v>
      </c>
      <c r="C112" s="10" t="s">
        <v>110</v>
      </c>
      <c r="D112" s="11">
        <v>143202.88</v>
      </c>
      <c r="E112" s="11">
        <v>143202.88</v>
      </c>
      <c r="F112" s="11">
        <v>143202.88</v>
      </c>
      <c r="G112" s="11">
        <v>143202.88</v>
      </c>
      <c r="H112" s="11">
        <v>143202.88</v>
      </c>
      <c r="I112" s="11">
        <v>143202.88</v>
      </c>
      <c r="J112" s="11">
        <v>143202.88</v>
      </c>
      <c r="K112" s="11">
        <v>143202.88</v>
      </c>
      <c r="L112" s="11">
        <v>143202.88</v>
      </c>
      <c r="M112" s="11">
        <v>141158.96</v>
      </c>
      <c r="N112" s="11">
        <v>141158.96</v>
      </c>
      <c r="O112" s="11">
        <v>141158.96</v>
      </c>
      <c r="P112" s="11">
        <v>141158.96</v>
      </c>
      <c r="Q112" s="11">
        <v>141158.96</v>
      </c>
      <c r="R112" s="11">
        <v>141158.96</v>
      </c>
      <c r="S112" s="11">
        <v>141158.96</v>
      </c>
      <c r="T112" s="11">
        <v>141158.96</v>
      </c>
      <c r="U112" s="11">
        <v>141158.96</v>
      </c>
      <c r="V112" s="11">
        <v>141158.96</v>
      </c>
      <c r="W112" s="11">
        <v>141158.96</v>
      </c>
      <c r="X112" s="11">
        <v>141158.96</v>
      </c>
      <c r="Y112" s="11">
        <v>144262.72</v>
      </c>
      <c r="Z112" s="11">
        <v>144262.72</v>
      </c>
      <c r="AA112" s="11">
        <v>144262.72</v>
      </c>
      <c r="AB112" s="11">
        <v>144262.72</v>
      </c>
      <c r="AC112" s="11">
        <v>144262.72</v>
      </c>
      <c r="AD112" s="11">
        <v>144262.72</v>
      </c>
      <c r="AE112" s="11">
        <v>144262.72</v>
      </c>
      <c r="AF112" s="11">
        <v>144262.72</v>
      </c>
      <c r="AG112" s="11">
        <v>144262.72</v>
      </c>
      <c r="AH112" s="11">
        <v>144262.72</v>
      </c>
      <c r="AI112" s="11">
        <v>144262.72</v>
      </c>
      <c r="AJ112" s="11">
        <v>144262.72</v>
      </c>
      <c r="AK112" s="11">
        <v>143941.99</v>
      </c>
      <c r="AL112" s="11">
        <v>143941.99</v>
      </c>
      <c r="AM112" s="11">
        <v>143941.99</v>
      </c>
      <c r="AN112" s="11">
        <v>143941.99</v>
      </c>
      <c r="AO112" s="11">
        <v>143941.99</v>
      </c>
      <c r="AP112" s="11">
        <v>143941.99</v>
      </c>
      <c r="AQ112" s="11">
        <v>143941.99</v>
      </c>
      <c r="AR112" s="11">
        <v>143941.99</v>
      </c>
      <c r="AS112" s="11">
        <v>143941.99</v>
      </c>
      <c r="AT112" s="11">
        <v>143941.99</v>
      </c>
      <c r="AU112" s="11">
        <v>143941.99</v>
      </c>
      <c r="AV112" s="11">
        <v>143941.99</v>
      </c>
      <c r="AW112" s="11">
        <v>149604.4</v>
      </c>
      <c r="AX112" s="11">
        <v>149604.4</v>
      </c>
      <c r="AY112" s="11">
        <v>149604.4</v>
      </c>
    </row>
    <row r="113" spans="1:51" x14ac:dyDescent="0.2">
      <c r="A113" s="3" t="s">
        <v>235</v>
      </c>
      <c r="B113" s="10" t="s">
        <v>236</v>
      </c>
      <c r="C113" s="10" t="s">
        <v>87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-3447.15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v>0</v>
      </c>
    </row>
    <row r="114" spans="1:51" x14ac:dyDescent="0.2">
      <c r="A114" s="3" t="s">
        <v>237</v>
      </c>
      <c r="B114" s="10" t="s">
        <v>238</v>
      </c>
      <c r="C114" s="10" t="s">
        <v>110</v>
      </c>
      <c r="D114" s="11">
        <v>1239755.1399999999</v>
      </c>
      <c r="E114" s="11">
        <v>1234116.8799999999</v>
      </c>
      <c r="F114" s="11">
        <v>1234116.8799999999</v>
      </c>
      <c r="G114" s="11">
        <v>1234116.8799999999</v>
      </c>
      <c r="H114" s="11">
        <v>1234116.8799999999</v>
      </c>
      <c r="I114" s="11">
        <v>1234116.8799999999</v>
      </c>
      <c r="J114" s="11">
        <v>1144069.8799999999</v>
      </c>
      <c r="K114" s="11">
        <v>1234116.8799999999</v>
      </c>
      <c r="L114" s="11">
        <v>1234764.7</v>
      </c>
      <c r="M114" s="11">
        <v>1234440.79</v>
      </c>
      <c r="N114" s="11">
        <v>1234440.79</v>
      </c>
      <c r="O114" s="11">
        <v>1234440.79</v>
      </c>
      <c r="P114" s="11">
        <v>1397310.94</v>
      </c>
      <c r="Q114" s="11">
        <v>1397310.94</v>
      </c>
      <c r="R114" s="11">
        <v>1397310.94</v>
      </c>
      <c r="S114" s="11">
        <v>1397310.94</v>
      </c>
      <c r="T114" s="11">
        <v>1397310.94</v>
      </c>
      <c r="U114" s="11">
        <v>1397310.94</v>
      </c>
      <c r="V114" s="11">
        <v>1305077.94</v>
      </c>
      <c r="W114" s="11">
        <v>1397310.94</v>
      </c>
      <c r="X114" s="11">
        <v>1397310.94</v>
      </c>
      <c r="Y114" s="11">
        <v>1397310.94</v>
      </c>
      <c r="Z114" s="11">
        <v>1397310.94</v>
      </c>
      <c r="AA114" s="11">
        <v>1397310.94</v>
      </c>
      <c r="AB114" s="11">
        <v>1470768.91</v>
      </c>
      <c r="AC114" s="11">
        <v>1475483.65</v>
      </c>
      <c r="AD114" s="11">
        <v>1475483.65</v>
      </c>
      <c r="AE114" s="11">
        <v>1475483.65</v>
      </c>
      <c r="AF114" s="11">
        <v>1475483.65</v>
      </c>
      <c r="AG114" s="11">
        <v>1475483.65</v>
      </c>
      <c r="AH114" s="11">
        <v>1381829.65</v>
      </c>
      <c r="AI114" s="11">
        <v>1475483.65</v>
      </c>
      <c r="AJ114" s="11">
        <v>1474919.35</v>
      </c>
      <c r="AK114" s="11">
        <v>1475618.17</v>
      </c>
      <c r="AL114" s="11">
        <v>1475618.17</v>
      </c>
      <c r="AM114" s="11">
        <v>1475618.17</v>
      </c>
      <c r="AN114" s="11">
        <v>1502150.06</v>
      </c>
      <c r="AO114" s="11">
        <v>1497452.15</v>
      </c>
      <c r="AP114" s="11">
        <v>1497452.15</v>
      </c>
      <c r="AQ114" s="11">
        <v>1497452.15</v>
      </c>
      <c r="AR114" s="11">
        <v>1497452.15</v>
      </c>
      <c r="AS114" s="11">
        <v>1376763.15</v>
      </c>
      <c r="AT114" s="11">
        <v>1447868.82</v>
      </c>
      <c r="AU114" s="11">
        <v>1490368.82</v>
      </c>
      <c r="AV114" s="11">
        <v>1490368.82</v>
      </c>
      <c r="AW114" s="11">
        <v>1490368.82</v>
      </c>
      <c r="AX114" s="11">
        <v>1490368.82</v>
      </c>
      <c r="AY114" s="11">
        <v>1490368.82</v>
      </c>
    </row>
    <row r="115" spans="1:51" x14ac:dyDescent="0.2">
      <c r="A115" s="12" t="s">
        <v>239</v>
      </c>
      <c r="B115" s="10"/>
      <c r="C115" s="10" t="s">
        <v>158</v>
      </c>
      <c r="D115" s="13">
        <f>SUM(D107:D114)</f>
        <v>1419258.5499999998</v>
      </c>
      <c r="E115" s="13">
        <f t="shared" ref="E115:AY115" si="3">SUM(E107:E114)</f>
        <v>1413691.2899999998</v>
      </c>
      <c r="F115" s="13">
        <f t="shared" si="3"/>
        <v>1430746.46</v>
      </c>
      <c r="G115" s="13">
        <f t="shared" si="3"/>
        <v>1349058.19</v>
      </c>
      <c r="H115" s="13">
        <f t="shared" si="3"/>
        <v>1398404.45</v>
      </c>
      <c r="I115" s="13">
        <f t="shared" si="3"/>
        <v>2396968.0299999998</v>
      </c>
      <c r="J115" s="13">
        <f t="shared" si="3"/>
        <v>1303473.8799999999</v>
      </c>
      <c r="K115" s="13">
        <f t="shared" si="3"/>
        <v>396977.82999999984</v>
      </c>
      <c r="L115" s="13">
        <f t="shared" si="3"/>
        <v>647620.03999999992</v>
      </c>
      <c r="M115" s="13">
        <f t="shared" si="3"/>
        <v>1392807.25</v>
      </c>
      <c r="N115" s="13">
        <f t="shared" si="3"/>
        <v>1392736.25</v>
      </c>
      <c r="O115" s="13">
        <f t="shared" si="3"/>
        <v>1395252.25</v>
      </c>
      <c r="P115" s="13">
        <f t="shared" si="3"/>
        <v>1569682.4</v>
      </c>
      <c r="Q115" s="13">
        <f t="shared" si="3"/>
        <v>1558193.4</v>
      </c>
      <c r="R115" s="13">
        <f t="shared" si="3"/>
        <v>558122.39999999991</v>
      </c>
      <c r="S115" s="13">
        <f t="shared" si="3"/>
        <v>2558122.4</v>
      </c>
      <c r="T115" s="13">
        <f t="shared" si="3"/>
        <v>1556614.4</v>
      </c>
      <c r="U115" s="13">
        <f t="shared" si="3"/>
        <v>1558491.25</v>
      </c>
      <c r="V115" s="13">
        <f t="shared" si="3"/>
        <v>466341.2699999999</v>
      </c>
      <c r="W115" s="13">
        <f t="shared" si="3"/>
        <v>558537.5199999999</v>
      </c>
      <c r="X115" s="13">
        <f t="shared" si="3"/>
        <v>1558537.52</v>
      </c>
      <c r="Y115" s="13">
        <f t="shared" si="3"/>
        <v>1561756.8599999999</v>
      </c>
      <c r="Z115" s="13">
        <f t="shared" si="3"/>
        <v>1561756.8599999999</v>
      </c>
      <c r="AA115" s="13">
        <f t="shared" si="3"/>
        <v>3561756.86</v>
      </c>
      <c r="AB115" s="13">
        <f t="shared" si="3"/>
        <v>1635089.8299999998</v>
      </c>
      <c r="AC115" s="13">
        <f t="shared" si="3"/>
        <v>1639804.5699999998</v>
      </c>
      <c r="AD115" s="13">
        <f t="shared" si="3"/>
        <v>1639804.5699999998</v>
      </c>
      <c r="AE115" s="13">
        <f t="shared" si="3"/>
        <v>1639892.5499999998</v>
      </c>
      <c r="AF115" s="13">
        <f t="shared" si="3"/>
        <v>1658178.5699999998</v>
      </c>
      <c r="AG115" s="13">
        <f t="shared" si="3"/>
        <v>2089494.2</v>
      </c>
      <c r="AH115" s="13">
        <f t="shared" si="3"/>
        <v>1545833.77</v>
      </c>
      <c r="AI115" s="13">
        <f t="shared" si="3"/>
        <v>1639482.27</v>
      </c>
      <c r="AJ115" s="13">
        <f t="shared" si="3"/>
        <v>1639038.9700000002</v>
      </c>
      <c r="AK115" s="13">
        <f t="shared" si="3"/>
        <v>1640601.98</v>
      </c>
      <c r="AL115" s="13">
        <f t="shared" si="3"/>
        <v>1659046.98</v>
      </c>
      <c r="AM115" s="13">
        <f t="shared" si="3"/>
        <v>2640601.98</v>
      </c>
      <c r="AN115" s="13">
        <f t="shared" si="3"/>
        <v>1667133.87</v>
      </c>
      <c r="AO115" s="13">
        <f t="shared" si="3"/>
        <v>1662435.96</v>
      </c>
      <c r="AP115" s="13">
        <f t="shared" si="3"/>
        <v>1662435.96</v>
      </c>
      <c r="AQ115" s="13">
        <f t="shared" si="3"/>
        <v>1662587.46</v>
      </c>
      <c r="AR115" s="13">
        <f t="shared" si="3"/>
        <v>1662536.89</v>
      </c>
      <c r="AS115" s="13">
        <f t="shared" si="3"/>
        <v>-460053.28</v>
      </c>
      <c r="AT115" s="13">
        <f t="shared" si="3"/>
        <v>1611083.07</v>
      </c>
      <c r="AU115" s="13">
        <f t="shared" si="3"/>
        <v>1653577.9300000002</v>
      </c>
      <c r="AV115" s="13">
        <f t="shared" si="3"/>
        <v>653577.93000000005</v>
      </c>
      <c r="AW115" s="13">
        <f t="shared" si="3"/>
        <v>1659240.34</v>
      </c>
      <c r="AX115" s="13">
        <f t="shared" si="3"/>
        <v>2459240.34</v>
      </c>
      <c r="AY115" s="13">
        <f t="shared" si="3"/>
        <v>2177614.34</v>
      </c>
    </row>
    <row r="116" spans="1:51" x14ac:dyDescent="0.2">
      <c r="B116" s="10" t="s">
        <v>158</v>
      </c>
      <c r="C116" s="10" t="s">
        <v>158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x14ac:dyDescent="0.2">
      <c r="A117" s="3" t="s">
        <v>240</v>
      </c>
      <c r="B117" s="10" t="s">
        <v>241</v>
      </c>
      <c r="C117" s="10" t="s">
        <v>87</v>
      </c>
      <c r="D117" s="11">
        <v>2151.0100000000002</v>
      </c>
      <c r="E117" s="11">
        <v>2151.0100000000002</v>
      </c>
      <c r="F117" s="11">
        <v>2151.0100000000002</v>
      </c>
      <c r="G117" s="11">
        <v>2151.0100000000002</v>
      </c>
      <c r="H117" s="11">
        <v>2151.0100000000002</v>
      </c>
      <c r="I117" s="11">
        <v>2151.0100000000002</v>
      </c>
      <c r="J117" s="11">
        <v>2151.0100000000002</v>
      </c>
      <c r="K117" s="11">
        <v>2373.14</v>
      </c>
      <c r="L117" s="11">
        <v>2174.67</v>
      </c>
      <c r="M117" s="11">
        <v>2048.96</v>
      </c>
      <c r="N117" s="11">
        <v>2499.67</v>
      </c>
      <c r="O117" s="11">
        <v>1849.67</v>
      </c>
      <c r="P117" s="11">
        <v>2174.67</v>
      </c>
      <c r="Q117" s="11">
        <v>2174.67</v>
      </c>
      <c r="R117" s="11">
        <v>2174.67</v>
      </c>
      <c r="S117" s="11">
        <v>2174.67</v>
      </c>
      <c r="T117" s="11">
        <v>2174.67</v>
      </c>
      <c r="U117" s="11">
        <v>2174.67</v>
      </c>
      <c r="V117" s="11">
        <v>2174.67</v>
      </c>
      <c r="W117" s="11">
        <v>6811.28</v>
      </c>
      <c r="X117" s="11">
        <v>2389.6800000000003</v>
      </c>
      <c r="Y117" s="11">
        <v>2174.67</v>
      </c>
      <c r="Z117" s="11">
        <v>2174.67</v>
      </c>
      <c r="AA117" s="11">
        <v>2174.67</v>
      </c>
      <c r="AB117" s="11">
        <v>2174.67</v>
      </c>
      <c r="AC117" s="11">
        <v>2174.67</v>
      </c>
      <c r="AD117" s="11">
        <v>2174.67</v>
      </c>
      <c r="AE117" s="11">
        <v>2174.67</v>
      </c>
      <c r="AF117" s="11">
        <v>2359.67</v>
      </c>
      <c r="AG117" s="11">
        <v>2174.67</v>
      </c>
      <c r="AH117" s="11">
        <v>2174.67</v>
      </c>
      <c r="AI117" s="11">
        <v>2174.67</v>
      </c>
      <c r="AJ117" s="11">
        <v>2396.38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</row>
    <row r="118" spans="1:51" x14ac:dyDescent="0.2">
      <c r="A118" s="3" t="s">
        <v>242</v>
      </c>
      <c r="B118" s="10" t="s">
        <v>243</v>
      </c>
      <c r="C118" s="10" t="s">
        <v>215</v>
      </c>
      <c r="D118" s="11">
        <v>358054.38999999984</v>
      </c>
      <c r="E118" s="11">
        <v>356513.39999999979</v>
      </c>
      <c r="F118" s="11">
        <v>356962.87999999983</v>
      </c>
      <c r="G118" s="11">
        <v>352497.0299999998</v>
      </c>
      <c r="H118" s="11">
        <v>356058.91999999981</v>
      </c>
      <c r="I118" s="11">
        <v>357314.13</v>
      </c>
      <c r="J118" s="11">
        <v>357835.39999999997</v>
      </c>
      <c r="K118" s="11">
        <v>356339.74</v>
      </c>
      <c r="L118" s="11">
        <v>360425.05999999994</v>
      </c>
      <c r="M118" s="11">
        <v>357297.91999999998</v>
      </c>
      <c r="N118" s="11">
        <v>357356.04</v>
      </c>
      <c r="O118" s="11">
        <v>358194.3</v>
      </c>
      <c r="P118" s="11">
        <v>352910.44999999995</v>
      </c>
      <c r="Q118" s="11">
        <v>359909.17999999993</v>
      </c>
      <c r="R118" s="11">
        <v>356766.49</v>
      </c>
      <c r="S118" s="11">
        <v>354653.55</v>
      </c>
      <c r="T118" s="11">
        <v>353754.01</v>
      </c>
      <c r="U118" s="11">
        <v>359669.17</v>
      </c>
      <c r="V118" s="11">
        <v>353719.11999999994</v>
      </c>
      <c r="W118" s="11">
        <v>359618.38</v>
      </c>
      <c r="X118" s="11">
        <v>357095.99</v>
      </c>
      <c r="Y118" s="11">
        <v>357825.83</v>
      </c>
      <c r="Z118" s="11">
        <v>356787.5</v>
      </c>
      <c r="AA118" s="11">
        <v>356768.66</v>
      </c>
      <c r="AB118" s="11">
        <v>354438.62</v>
      </c>
      <c r="AC118" s="11">
        <v>354525.23000000004</v>
      </c>
      <c r="AD118" s="11">
        <v>354506.28</v>
      </c>
      <c r="AE118" s="11">
        <v>348097.11</v>
      </c>
      <c r="AF118" s="11">
        <v>359222.22000000003</v>
      </c>
      <c r="AG118" s="11">
        <v>357654.83</v>
      </c>
      <c r="AH118" s="11">
        <v>368812.81</v>
      </c>
      <c r="AI118" s="11">
        <v>354875.14</v>
      </c>
      <c r="AJ118" s="11">
        <v>382286.49000000005</v>
      </c>
      <c r="AK118" s="11">
        <v>354750.79000000004</v>
      </c>
      <c r="AL118" s="11">
        <v>369704.88</v>
      </c>
      <c r="AM118" s="11">
        <v>369065.06</v>
      </c>
      <c r="AN118" s="11">
        <v>366314.9</v>
      </c>
      <c r="AO118" s="11">
        <v>369245.16000000003</v>
      </c>
      <c r="AP118" s="11">
        <v>368192.69</v>
      </c>
      <c r="AQ118" s="11">
        <v>374954.33</v>
      </c>
      <c r="AR118" s="11">
        <v>374097.99</v>
      </c>
      <c r="AS118" s="11">
        <v>360705.61</v>
      </c>
      <c r="AT118" s="11">
        <v>360714.61</v>
      </c>
      <c r="AU118" s="11">
        <v>359581.1999999999</v>
      </c>
      <c r="AV118" s="11">
        <v>293142.21999999986</v>
      </c>
      <c r="AW118" s="11">
        <v>360850.18999999994</v>
      </c>
      <c r="AX118" s="11">
        <v>360649.33999999997</v>
      </c>
      <c r="AY118" s="11">
        <v>509778.93999999994</v>
      </c>
    </row>
    <row r="119" spans="1:51" x14ac:dyDescent="0.2">
      <c r="A119" s="3" t="s">
        <v>244</v>
      </c>
      <c r="B119" s="10" t="s">
        <v>245</v>
      </c>
      <c r="C119" s="10" t="s">
        <v>87</v>
      </c>
      <c r="D119" s="11">
        <v>35692.400000000001</v>
      </c>
      <c r="E119" s="11">
        <v>4317.75</v>
      </c>
      <c r="F119" s="11">
        <v>3937.48</v>
      </c>
      <c r="G119" s="11">
        <v>40409.19</v>
      </c>
      <c r="H119" s="11">
        <v>5155.4000000000005</v>
      </c>
      <c r="I119" s="11">
        <v>4548.3999999999996</v>
      </c>
      <c r="J119" s="11">
        <v>4946.7300000000005</v>
      </c>
      <c r="K119" s="11">
        <v>9464.41</v>
      </c>
      <c r="L119" s="11">
        <v>5561.7300000000005</v>
      </c>
      <c r="M119" s="11">
        <v>8551.2699999999986</v>
      </c>
      <c r="N119" s="11">
        <v>7860.1600000000008</v>
      </c>
      <c r="O119" s="11">
        <v>30176.260000000002</v>
      </c>
      <c r="P119" s="11">
        <v>53580.97</v>
      </c>
      <c r="Q119" s="11">
        <v>9419.7000000000007</v>
      </c>
      <c r="R119" s="11">
        <v>40517.01</v>
      </c>
      <c r="S119" s="11">
        <v>13202.730000000001</v>
      </c>
      <c r="T119" s="11">
        <v>15201.65</v>
      </c>
      <c r="U119" s="11">
        <v>23577.08</v>
      </c>
      <c r="V119" s="11">
        <v>8994.67</v>
      </c>
      <c r="W119" s="11">
        <v>14079.170000000002</v>
      </c>
      <c r="X119" s="11">
        <v>12536.92</v>
      </c>
      <c r="Y119" s="11">
        <v>13256.74</v>
      </c>
      <c r="Z119" s="11">
        <v>11558.060000000001</v>
      </c>
      <c r="AA119" s="11">
        <v>20075.14</v>
      </c>
      <c r="AB119" s="11">
        <v>45280.67</v>
      </c>
      <c r="AC119" s="11">
        <v>13169.71</v>
      </c>
      <c r="AD119" s="11">
        <v>23086.52</v>
      </c>
      <c r="AE119" s="11">
        <v>6679.0599999999995</v>
      </c>
      <c r="AF119" s="11">
        <v>13708.130000000001</v>
      </c>
      <c r="AG119" s="11">
        <v>16668.899999999998</v>
      </c>
      <c r="AH119" s="11">
        <v>15443.81</v>
      </c>
      <c r="AI119" s="11">
        <v>27619.39</v>
      </c>
      <c r="AJ119" s="11">
        <v>19927.050000000003</v>
      </c>
      <c r="AK119" s="11">
        <v>7936.66</v>
      </c>
      <c r="AL119" s="11">
        <v>21824.58</v>
      </c>
      <c r="AM119" s="11">
        <v>50318.57</v>
      </c>
      <c r="AN119" s="11">
        <v>58622.19</v>
      </c>
      <c r="AO119" s="11">
        <v>34300.61</v>
      </c>
      <c r="AP119" s="11">
        <v>58370.630000000005</v>
      </c>
      <c r="AQ119" s="11">
        <v>17390.939999999999</v>
      </c>
      <c r="AR119" s="11">
        <v>17858.41</v>
      </c>
      <c r="AS119" s="11">
        <v>30120.79</v>
      </c>
      <c r="AT119" s="11">
        <v>11449.06</v>
      </c>
      <c r="AU119" s="11">
        <v>16959.39</v>
      </c>
      <c r="AV119" s="11">
        <v>25172.170000000002</v>
      </c>
      <c r="AW119" s="11">
        <v>18164.46</v>
      </c>
      <c r="AX119" s="11">
        <v>17699.53</v>
      </c>
      <c r="AY119" s="11">
        <v>39446.6</v>
      </c>
    </row>
    <row r="120" spans="1:51" x14ac:dyDescent="0.2">
      <c r="A120" s="3" t="s">
        <v>246</v>
      </c>
      <c r="B120" s="10" t="s">
        <v>247</v>
      </c>
      <c r="C120" s="10" t="s">
        <v>163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409.79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v>0</v>
      </c>
    </row>
    <row r="121" spans="1:51" x14ac:dyDescent="0.2">
      <c r="A121" s="3" t="s">
        <v>248</v>
      </c>
      <c r="B121" s="10" t="s">
        <v>249</v>
      </c>
      <c r="C121" s="10" t="s">
        <v>215</v>
      </c>
      <c r="D121" s="11">
        <v>30960.42</v>
      </c>
      <c r="E121" s="11">
        <v>36177.649999999994</v>
      </c>
      <c r="F121" s="11">
        <v>51914.369999999995</v>
      </c>
      <c r="G121" s="11">
        <v>32157.32</v>
      </c>
      <c r="H121" s="11">
        <v>78349.279999999999</v>
      </c>
      <c r="I121" s="11">
        <v>24957.91</v>
      </c>
      <c r="J121" s="11">
        <v>39232.67</v>
      </c>
      <c r="K121" s="11">
        <v>25851.599999999999</v>
      </c>
      <c r="L121" s="11">
        <v>23883.539999999997</v>
      </c>
      <c r="M121" s="11">
        <v>22251.68</v>
      </c>
      <c r="N121" s="11">
        <v>47943.88</v>
      </c>
      <c r="O121" s="11">
        <v>44639.29</v>
      </c>
      <c r="P121" s="11">
        <v>25899.440000000002</v>
      </c>
      <c r="Q121" s="11">
        <v>18252.960000000003</v>
      </c>
      <c r="R121" s="11">
        <v>38710.46</v>
      </c>
      <c r="S121" s="11">
        <v>26757.15</v>
      </c>
      <c r="T121" s="11">
        <v>57088.83</v>
      </c>
      <c r="U121" s="11">
        <v>39997.39</v>
      </c>
      <c r="V121" s="11">
        <v>35654.07</v>
      </c>
      <c r="W121" s="11">
        <v>38687.300000000003</v>
      </c>
      <c r="X121" s="11">
        <v>41627.579999999994</v>
      </c>
      <c r="Y121" s="11">
        <v>27657.74</v>
      </c>
      <c r="Z121" s="11">
        <v>23059.26</v>
      </c>
      <c r="AA121" s="11">
        <v>238318.15</v>
      </c>
      <c r="AB121" s="11">
        <v>41433.86</v>
      </c>
      <c r="AC121" s="11">
        <v>42417.72</v>
      </c>
      <c r="AD121" s="11">
        <v>25872.550000000003</v>
      </c>
      <c r="AE121" s="11">
        <v>28041.95</v>
      </c>
      <c r="AF121" s="11">
        <v>44493.279999999999</v>
      </c>
      <c r="AG121" s="11">
        <v>26828.92</v>
      </c>
      <c r="AH121" s="11">
        <v>84920.21</v>
      </c>
      <c r="AI121" s="11">
        <v>45668.91</v>
      </c>
      <c r="AJ121" s="11">
        <v>21542.799999999999</v>
      </c>
      <c r="AK121" s="11">
        <v>56495.460000000006</v>
      </c>
      <c r="AL121" s="11">
        <v>56785.41</v>
      </c>
      <c r="AM121" s="11">
        <v>100573.25</v>
      </c>
      <c r="AN121" s="11">
        <v>40726.36</v>
      </c>
      <c r="AO121" s="11">
        <v>44144.630000000005</v>
      </c>
      <c r="AP121" s="11">
        <v>49454</v>
      </c>
      <c r="AQ121" s="11">
        <v>28310.020000000004</v>
      </c>
      <c r="AR121" s="11">
        <v>63389.829999999994</v>
      </c>
      <c r="AS121" s="11">
        <v>55303.619999999995</v>
      </c>
      <c r="AT121" s="11">
        <v>102595.48999999999</v>
      </c>
      <c r="AU121" s="11">
        <v>69604.3</v>
      </c>
      <c r="AV121" s="11">
        <v>-94595.97</v>
      </c>
      <c r="AW121" s="11">
        <v>21559.62</v>
      </c>
      <c r="AX121" s="11">
        <v>44489.189999999995</v>
      </c>
      <c r="AY121" s="11">
        <v>195844.08000000002</v>
      </c>
    </row>
    <row r="122" spans="1:51" x14ac:dyDescent="0.2">
      <c r="A122" s="3" t="s">
        <v>250</v>
      </c>
      <c r="B122" s="10" t="s">
        <v>251</v>
      </c>
      <c r="C122" s="10" t="s">
        <v>252</v>
      </c>
      <c r="D122" s="11">
        <v>1055.44</v>
      </c>
      <c r="E122" s="11">
        <v>0</v>
      </c>
      <c r="F122" s="11">
        <v>2097.89</v>
      </c>
      <c r="G122" s="11">
        <v>4213.75</v>
      </c>
      <c r="H122" s="11">
        <v>1084.32</v>
      </c>
      <c r="I122" s="11">
        <v>9369.3799999999992</v>
      </c>
      <c r="J122" s="11">
        <v>1587.56</v>
      </c>
      <c r="K122" s="11">
        <v>2443.75</v>
      </c>
      <c r="L122" s="11">
        <v>3369.29</v>
      </c>
      <c r="M122" s="11">
        <v>1055.44</v>
      </c>
      <c r="N122" s="11">
        <v>1654.32</v>
      </c>
      <c r="O122" s="11">
        <v>1769.64</v>
      </c>
      <c r="P122" s="11">
        <v>3793.33</v>
      </c>
      <c r="Q122" s="11">
        <v>1436.13</v>
      </c>
      <c r="R122" s="11">
        <v>36249.61</v>
      </c>
      <c r="S122" s="11">
        <v>5558.63</v>
      </c>
      <c r="T122" s="11">
        <v>2137.94</v>
      </c>
      <c r="U122" s="11">
        <v>10092.16</v>
      </c>
      <c r="V122" s="11">
        <v>1407.25</v>
      </c>
      <c r="W122" s="11">
        <v>8757.18</v>
      </c>
      <c r="X122" s="11">
        <v>8677.49</v>
      </c>
      <c r="Y122" s="11">
        <v>3007.19</v>
      </c>
      <c r="Z122" s="11">
        <v>3888.13</v>
      </c>
      <c r="AA122" s="11">
        <v>7355.16</v>
      </c>
      <c r="AB122" s="11">
        <v>1855.25</v>
      </c>
      <c r="AC122" s="11">
        <v>2183.41</v>
      </c>
      <c r="AD122" s="11">
        <v>2499.5</v>
      </c>
      <c r="AE122" s="11">
        <v>1714.51</v>
      </c>
      <c r="AF122" s="11">
        <v>1645.95</v>
      </c>
      <c r="AG122" s="11">
        <v>1399.68</v>
      </c>
      <c r="AH122" s="11">
        <v>3344.9</v>
      </c>
      <c r="AI122" s="11">
        <v>1714.31</v>
      </c>
      <c r="AJ122" s="11">
        <v>2094.65</v>
      </c>
      <c r="AK122" s="11">
        <v>12711.8</v>
      </c>
      <c r="AL122" s="11">
        <v>489.84</v>
      </c>
      <c r="AM122" s="11">
        <v>1055.44</v>
      </c>
      <c r="AN122" s="11">
        <v>9882.2099999999991</v>
      </c>
      <c r="AO122" s="11">
        <v>55.12</v>
      </c>
      <c r="AP122" s="11">
        <v>13512.51</v>
      </c>
      <c r="AQ122" s="11">
        <v>2766.55</v>
      </c>
      <c r="AR122" s="11">
        <v>2637.41</v>
      </c>
      <c r="AS122" s="11">
        <v>1736.11</v>
      </c>
      <c r="AT122" s="11">
        <v>920.13</v>
      </c>
      <c r="AU122" s="11">
        <v>5571.32</v>
      </c>
      <c r="AV122" s="11">
        <v>6067.6</v>
      </c>
      <c r="AW122" s="11">
        <v>871.35</v>
      </c>
      <c r="AX122" s="11">
        <v>3186.75</v>
      </c>
      <c r="AY122" s="11">
        <v>21802.28</v>
      </c>
    </row>
    <row r="123" spans="1:51" x14ac:dyDescent="0.2">
      <c r="A123" s="3" t="s">
        <v>253</v>
      </c>
      <c r="B123" s="10" t="s">
        <v>254</v>
      </c>
      <c r="C123" s="10" t="s">
        <v>215</v>
      </c>
      <c r="D123" s="11">
        <v>22632.12</v>
      </c>
      <c r="E123" s="11">
        <v>19238.330000000002</v>
      </c>
      <c r="F123" s="11">
        <v>7617.83</v>
      </c>
      <c r="G123" s="11">
        <v>16804.37</v>
      </c>
      <c r="H123" s="11">
        <v>19303.080000000002</v>
      </c>
      <c r="I123" s="11">
        <v>2629.81</v>
      </c>
      <c r="J123" s="11">
        <v>33941.4</v>
      </c>
      <c r="K123" s="11">
        <v>18842.399999999998</v>
      </c>
      <c r="L123" s="11">
        <v>19063.850000000002</v>
      </c>
      <c r="M123" s="11">
        <v>19543.169999999998</v>
      </c>
      <c r="N123" s="11">
        <v>17813.890000000003</v>
      </c>
      <c r="O123" s="11">
        <v>3560.74</v>
      </c>
      <c r="P123" s="11">
        <v>20068.22</v>
      </c>
      <c r="Q123" s="11">
        <v>21736.12</v>
      </c>
      <c r="R123" s="11">
        <v>31882.07</v>
      </c>
      <c r="S123" s="11">
        <v>19615.78</v>
      </c>
      <c r="T123" s="11">
        <v>2925.19</v>
      </c>
      <c r="U123" s="11">
        <v>17643.48</v>
      </c>
      <c r="V123" s="11">
        <v>16684.16</v>
      </c>
      <c r="W123" s="11">
        <v>31439.72</v>
      </c>
      <c r="X123" s="11">
        <v>3710.46</v>
      </c>
      <c r="Y123" s="11">
        <v>36475.040000000001</v>
      </c>
      <c r="Z123" s="11">
        <v>17114.57</v>
      </c>
      <c r="AA123" s="11">
        <v>18312.419999999998</v>
      </c>
      <c r="AB123" s="11">
        <v>19031.32</v>
      </c>
      <c r="AC123" s="11">
        <v>10425.57</v>
      </c>
      <c r="AD123" s="11">
        <v>17254.940000000002</v>
      </c>
      <c r="AE123" s="11">
        <v>17770.809999999998</v>
      </c>
      <c r="AF123" s="11">
        <v>16702.39</v>
      </c>
      <c r="AG123" s="11">
        <v>3447.45</v>
      </c>
      <c r="AH123" s="11">
        <v>28092.14</v>
      </c>
      <c r="AI123" s="11">
        <v>17561.36</v>
      </c>
      <c r="AJ123" s="11">
        <v>15952.679999999998</v>
      </c>
      <c r="AK123" s="11">
        <v>16171.250000000002</v>
      </c>
      <c r="AL123" s="11">
        <v>20664.490000000002</v>
      </c>
      <c r="AM123" s="11">
        <v>18063.439999999999</v>
      </c>
      <c r="AN123" s="11">
        <v>20628.760000000002</v>
      </c>
      <c r="AO123" s="11">
        <v>15793.87</v>
      </c>
      <c r="AP123" s="11">
        <v>16781.37</v>
      </c>
      <c r="AQ123" s="11">
        <v>17013.96</v>
      </c>
      <c r="AR123" s="11">
        <v>4391.1000000000004</v>
      </c>
      <c r="AS123" s="11">
        <v>13490.83</v>
      </c>
      <c r="AT123" s="11">
        <v>3168.39</v>
      </c>
      <c r="AU123" s="11">
        <v>15675.88</v>
      </c>
      <c r="AV123" s="11">
        <v>5641.1399999999994</v>
      </c>
      <c r="AW123" s="11">
        <v>5450.88</v>
      </c>
      <c r="AX123" s="11">
        <v>13855.91</v>
      </c>
      <c r="AY123" s="11">
        <v>15041.22</v>
      </c>
    </row>
    <row r="124" spans="1:51" x14ac:dyDescent="0.2">
      <c r="A124" s="3" t="s">
        <v>255</v>
      </c>
      <c r="B124" s="10" t="s">
        <v>256</v>
      </c>
      <c r="C124" s="10" t="s">
        <v>87</v>
      </c>
      <c r="D124" s="11">
        <v>2403.4299999999998</v>
      </c>
      <c r="E124" s="11">
        <v>2374.5500000000002</v>
      </c>
      <c r="F124" s="11">
        <v>2360.3200000000002</v>
      </c>
      <c r="G124" s="11">
        <v>3303.02</v>
      </c>
      <c r="H124" s="11">
        <v>4324.41</v>
      </c>
      <c r="I124" s="11">
        <v>4127.66</v>
      </c>
      <c r="J124" s="11">
        <v>3985.46</v>
      </c>
      <c r="K124" s="11">
        <v>2594.0500000000002</v>
      </c>
      <c r="L124" s="11">
        <v>3650.39</v>
      </c>
      <c r="M124" s="11">
        <v>4446.7800000000007</v>
      </c>
      <c r="N124" s="11">
        <v>4686.59</v>
      </c>
      <c r="O124" s="11">
        <v>2403.94</v>
      </c>
      <c r="P124" s="11">
        <v>6324.82</v>
      </c>
      <c r="Q124" s="11">
        <v>4325.67</v>
      </c>
      <c r="R124" s="11">
        <v>3300.46</v>
      </c>
      <c r="S124" s="11">
        <v>4090.29</v>
      </c>
      <c r="T124" s="11">
        <v>3651.07</v>
      </c>
      <c r="U124" s="11">
        <v>3798.73</v>
      </c>
      <c r="V124" s="11">
        <v>3653.41</v>
      </c>
      <c r="W124" s="11">
        <v>3927.0299999999997</v>
      </c>
      <c r="X124" s="11">
        <v>3955.38</v>
      </c>
      <c r="Y124" s="11">
        <v>4064.71</v>
      </c>
      <c r="Z124" s="11">
        <v>4537.41</v>
      </c>
      <c r="AA124" s="11">
        <v>4179.1400000000003</v>
      </c>
      <c r="AB124" s="11">
        <v>4155.0999999999995</v>
      </c>
      <c r="AC124" s="11">
        <v>4108.1100000000006</v>
      </c>
      <c r="AD124" s="11">
        <v>3987.7599999999993</v>
      </c>
      <c r="AE124" s="11">
        <v>3944.5</v>
      </c>
      <c r="AF124" s="11">
        <v>3927.3199999999997</v>
      </c>
      <c r="AG124" s="11">
        <v>3641.54</v>
      </c>
      <c r="AH124" s="11">
        <v>4045.99</v>
      </c>
      <c r="AI124" s="11">
        <v>4387.93</v>
      </c>
      <c r="AJ124" s="11">
        <v>4023.75</v>
      </c>
      <c r="AK124" s="11">
        <v>4478.24</v>
      </c>
      <c r="AL124" s="11">
        <v>4452.43</v>
      </c>
      <c r="AM124" s="11">
        <v>4315.66</v>
      </c>
      <c r="AN124" s="11">
        <v>4391.51</v>
      </c>
      <c r="AO124" s="11">
        <v>2132.15</v>
      </c>
      <c r="AP124" s="11">
        <v>5837.39</v>
      </c>
      <c r="AQ124" s="11">
        <v>4408.66</v>
      </c>
      <c r="AR124" s="11">
        <v>4307.8</v>
      </c>
      <c r="AS124" s="11">
        <v>3879.21</v>
      </c>
      <c r="AT124" s="11">
        <v>3898.3100000000004</v>
      </c>
      <c r="AU124" s="11">
        <v>4290.1499999999996</v>
      </c>
      <c r="AV124" s="11">
        <v>4184.07</v>
      </c>
      <c r="AW124" s="11">
        <v>4387.4400000000005</v>
      </c>
      <c r="AX124" s="11">
        <v>4225.6100000000006</v>
      </c>
      <c r="AY124" s="11">
        <v>4371.47</v>
      </c>
    </row>
    <row r="125" spans="1:51" x14ac:dyDescent="0.2">
      <c r="A125" s="3" t="s">
        <v>257</v>
      </c>
      <c r="B125" s="10" t="s">
        <v>258</v>
      </c>
      <c r="C125" s="10" t="s">
        <v>259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90.96</v>
      </c>
      <c r="R125" s="11">
        <v>164.7</v>
      </c>
      <c r="S125" s="11">
        <v>0</v>
      </c>
      <c r="T125" s="11">
        <v>81.97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</row>
    <row r="126" spans="1:51" x14ac:dyDescent="0.2">
      <c r="A126" s="3" t="s">
        <v>260</v>
      </c>
      <c r="B126" s="10" t="s">
        <v>261</v>
      </c>
      <c r="C126" s="10" t="s">
        <v>87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2729.11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</row>
    <row r="127" spans="1:51" x14ac:dyDescent="0.2">
      <c r="A127" s="3" t="s">
        <v>262</v>
      </c>
      <c r="B127" s="10" t="s">
        <v>263</v>
      </c>
      <c r="C127" s="10" t="s">
        <v>215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947.19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</row>
    <row r="128" spans="1:51" x14ac:dyDescent="0.2">
      <c r="A128" s="12" t="s">
        <v>264</v>
      </c>
      <c r="B128" s="10"/>
      <c r="C128" s="10" t="s">
        <v>158</v>
      </c>
      <c r="D128" s="13">
        <f>SUM(D117:D127)</f>
        <v>452949.20999999985</v>
      </c>
      <c r="E128" s="13">
        <f t="shared" ref="E128:AY128" si="4">SUM(E117:E127)</f>
        <v>420772.68999999983</v>
      </c>
      <c r="F128" s="13">
        <f t="shared" si="4"/>
        <v>427041.77999999985</v>
      </c>
      <c r="G128" s="13">
        <f t="shared" si="4"/>
        <v>451535.68999999983</v>
      </c>
      <c r="H128" s="13">
        <f t="shared" si="4"/>
        <v>466426.41999999987</v>
      </c>
      <c r="I128" s="13">
        <f t="shared" si="4"/>
        <v>405098.3</v>
      </c>
      <c r="J128" s="13">
        <f t="shared" si="4"/>
        <v>443680.23</v>
      </c>
      <c r="K128" s="13">
        <f t="shared" si="4"/>
        <v>417909.08999999997</v>
      </c>
      <c r="L128" s="13">
        <f t="shared" si="4"/>
        <v>418128.52999999985</v>
      </c>
      <c r="M128" s="13">
        <f t="shared" si="4"/>
        <v>415195.22000000003</v>
      </c>
      <c r="N128" s="13">
        <f t="shared" si="4"/>
        <v>439814.55</v>
      </c>
      <c r="O128" s="13">
        <f t="shared" si="4"/>
        <v>442593.83999999997</v>
      </c>
      <c r="P128" s="13">
        <f t="shared" si="4"/>
        <v>464751.89999999997</v>
      </c>
      <c r="Q128" s="13">
        <f t="shared" si="4"/>
        <v>417755.17999999993</v>
      </c>
      <c r="R128" s="13">
        <f t="shared" si="4"/>
        <v>509765.47000000003</v>
      </c>
      <c r="S128" s="13">
        <f t="shared" si="4"/>
        <v>426052.8</v>
      </c>
      <c r="T128" s="13">
        <f t="shared" si="4"/>
        <v>437015.33</v>
      </c>
      <c r="U128" s="13">
        <f t="shared" si="4"/>
        <v>456952.67999999993</v>
      </c>
      <c r="V128" s="13">
        <f t="shared" si="4"/>
        <v>423234.53999999986</v>
      </c>
      <c r="W128" s="13">
        <f t="shared" si="4"/>
        <v>463320.06000000006</v>
      </c>
      <c r="X128" s="13">
        <f t="shared" si="4"/>
        <v>429993.5</v>
      </c>
      <c r="Y128" s="13">
        <f t="shared" si="4"/>
        <v>444461.92</v>
      </c>
      <c r="Z128" s="13">
        <f t="shared" si="4"/>
        <v>419119.6</v>
      </c>
      <c r="AA128" s="13">
        <f t="shared" si="4"/>
        <v>647183.34000000008</v>
      </c>
      <c r="AB128" s="13">
        <f t="shared" si="4"/>
        <v>468369.48999999993</v>
      </c>
      <c r="AC128" s="13">
        <f t="shared" si="4"/>
        <v>429004.42000000004</v>
      </c>
      <c r="AD128" s="13">
        <f t="shared" si="4"/>
        <v>429382.22000000003</v>
      </c>
      <c r="AE128" s="13">
        <f t="shared" si="4"/>
        <v>408422.61</v>
      </c>
      <c r="AF128" s="13">
        <f t="shared" si="4"/>
        <v>442058.96000000008</v>
      </c>
      <c r="AG128" s="13">
        <f t="shared" si="4"/>
        <v>411815.99</v>
      </c>
      <c r="AH128" s="13">
        <f t="shared" si="4"/>
        <v>506834.53</v>
      </c>
      <c r="AI128" s="13">
        <f t="shared" si="4"/>
        <v>454001.70999999996</v>
      </c>
      <c r="AJ128" s="13">
        <f t="shared" si="4"/>
        <v>448223.80000000005</v>
      </c>
      <c r="AK128" s="13">
        <f t="shared" si="4"/>
        <v>452544.2</v>
      </c>
      <c r="AL128" s="13">
        <f t="shared" si="4"/>
        <v>473921.63</v>
      </c>
      <c r="AM128" s="13">
        <f t="shared" si="4"/>
        <v>546120.53</v>
      </c>
      <c r="AN128" s="13">
        <f t="shared" si="4"/>
        <v>500565.93000000005</v>
      </c>
      <c r="AO128" s="13">
        <f t="shared" si="4"/>
        <v>465671.54000000004</v>
      </c>
      <c r="AP128" s="13">
        <f t="shared" si="4"/>
        <v>512148.59</v>
      </c>
      <c r="AQ128" s="13">
        <f t="shared" si="4"/>
        <v>444844.46</v>
      </c>
      <c r="AR128" s="13">
        <f t="shared" si="4"/>
        <v>466682.53999999992</v>
      </c>
      <c r="AS128" s="13">
        <f t="shared" si="4"/>
        <v>465236.17</v>
      </c>
      <c r="AT128" s="13">
        <f t="shared" si="4"/>
        <v>482745.99</v>
      </c>
      <c r="AU128" s="13">
        <f t="shared" si="4"/>
        <v>471682.23999999993</v>
      </c>
      <c r="AV128" s="13">
        <f t="shared" si="4"/>
        <v>239611.22999999986</v>
      </c>
      <c r="AW128" s="13">
        <f t="shared" si="4"/>
        <v>411283.93999999994</v>
      </c>
      <c r="AX128" s="13">
        <f t="shared" si="4"/>
        <v>444106.32999999996</v>
      </c>
      <c r="AY128" s="13">
        <f t="shared" si="4"/>
        <v>786284.58999999985</v>
      </c>
    </row>
    <row r="129" spans="1:51" x14ac:dyDescent="0.2">
      <c r="B129" s="10" t="s">
        <v>158</v>
      </c>
      <c r="C129" s="10" t="s">
        <v>158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x14ac:dyDescent="0.2">
      <c r="A130" s="3" t="s">
        <v>265</v>
      </c>
      <c r="B130" s="10" t="s">
        <v>266</v>
      </c>
      <c r="C130" s="10" t="s">
        <v>48</v>
      </c>
      <c r="D130" s="11">
        <v>4873.32</v>
      </c>
      <c r="E130" s="11">
        <v>3584.8900000000003</v>
      </c>
      <c r="F130" s="11">
        <v>3435.24</v>
      </c>
      <c r="G130" s="11">
        <v>3412.2</v>
      </c>
      <c r="H130" s="11">
        <v>2238.6999999999998</v>
      </c>
      <c r="I130" s="11">
        <v>2572.1</v>
      </c>
      <c r="J130" s="11">
        <v>2985.0099999999998</v>
      </c>
      <c r="K130" s="11">
        <v>3093.2999999999997</v>
      </c>
      <c r="L130" s="11">
        <v>3089.89</v>
      </c>
      <c r="M130" s="11">
        <v>2982.09</v>
      </c>
      <c r="N130" s="11">
        <v>3413.9399999999996</v>
      </c>
      <c r="O130" s="11">
        <v>3189.2099999999996</v>
      </c>
      <c r="P130" s="11">
        <v>6024.36</v>
      </c>
      <c r="Q130" s="11">
        <v>4275.67</v>
      </c>
      <c r="R130" s="11">
        <v>4874.01</v>
      </c>
      <c r="S130" s="11">
        <v>4767.76</v>
      </c>
      <c r="T130" s="11">
        <v>4778.92</v>
      </c>
      <c r="U130" s="11">
        <v>4714.62</v>
      </c>
      <c r="V130" s="11">
        <v>-4619.99</v>
      </c>
      <c r="W130" s="11">
        <v>4722.3099999999995</v>
      </c>
      <c r="X130" s="11">
        <v>4756.09</v>
      </c>
      <c r="Y130" s="11">
        <v>-8268.42</v>
      </c>
      <c r="Z130" s="11">
        <v>4608.33</v>
      </c>
      <c r="AA130" s="11">
        <v>4632.34</v>
      </c>
      <c r="AB130" s="11">
        <v>4632</v>
      </c>
      <c r="AC130" s="11">
        <v>4066.5699999999997</v>
      </c>
      <c r="AD130" s="11">
        <v>5002.6000000000004</v>
      </c>
      <c r="AE130" s="11">
        <v>4163.78</v>
      </c>
      <c r="AF130" s="11">
        <v>-4140.33</v>
      </c>
      <c r="AG130" s="11">
        <v>3710.27</v>
      </c>
      <c r="AH130" s="11">
        <v>-2348.34</v>
      </c>
      <c r="AI130" s="11">
        <v>3660.5699999999997</v>
      </c>
      <c r="AJ130" s="11">
        <v>3712.0999999999995</v>
      </c>
      <c r="AK130" s="11">
        <v>551.67999999999938</v>
      </c>
      <c r="AL130" s="11">
        <v>5789.5999999999995</v>
      </c>
      <c r="AM130" s="11">
        <v>4301.41</v>
      </c>
      <c r="AN130" s="11">
        <v>5261.16</v>
      </c>
      <c r="AO130" s="11">
        <v>4310.1400000000003</v>
      </c>
      <c r="AP130" s="11">
        <v>5210.9800000000005</v>
      </c>
      <c r="AQ130" s="11">
        <v>-983.85000000000036</v>
      </c>
      <c r="AR130" s="11">
        <v>-9491.42</v>
      </c>
      <c r="AS130" s="11">
        <v>1676.3899999999999</v>
      </c>
      <c r="AT130" s="11">
        <v>1161.2300000000002</v>
      </c>
      <c r="AU130" s="11">
        <v>-2229.4300000000003</v>
      </c>
      <c r="AV130" s="11">
        <v>2196.73</v>
      </c>
      <c r="AW130" s="11">
        <v>1626.3899999999999</v>
      </c>
      <c r="AX130" s="11">
        <v>2021.45</v>
      </c>
      <c r="AY130" s="11">
        <v>2231.9</v>
      </c>
    </row>
    <row r="131" spans="1:51" x14ac:dyDescent="0.2">
      <c r="A131" s="3" t="s">
        <v>267</v>
      </c>
      <c r="B131" s="10" t="s">
        <v>268</v>
      </c>
      <c r="C131" s="10" t="s">
        <v>48</v>
      </c>
      <c r="D131" s="11">
        <v>5114.9199999999992</v>
      </c>
      <c r="E131" s="11">
        <v>3478.59</v>
      </c>
      <c r="F131" s="11">
        <v>5758.6699999999992</v>
      </c>
      <c r="G131" s="11">
        <v>3656.77</v>
      </c>
      <c r="H131" s="11">
        <v>2193.41</v>
      </c>
      <c r="I131" s="11">
        <v>5184.9500000000007</v>
      </c>
      <c r="J131" s="11">
        <v>8876.51</v>
      </c>
      <c r="K131" s="11">
        <v>5788.26</v>
      </c>
      <c r="L131" s="11">
        <v>-1269.1200000000003</v>
      </c>
      <c r="M131" s="11">
        <v>5949.5599999999995</v>
      </c>
      <c r="N131" s="11">
        <v>4318.7</v>
      </c>
      <c r="O131" s="11">
        <v>5671.75</v>
      </c>
      <c r="P131" s="11">
        <v>7213.23</v>
      </c>
      <c r="Q131" s="11">
        <v>2220.1</v>
      </c>
      <c r="R131" s="11">
        <v>4694.16</v>
      </c>
      <c r="S131" s="11">
        <v>7217.4900000000016</v>
      </c>
      <c r="T131" s="11">
        <v>-4590.380000000001</v>
      </c>
      <c r="U131" s="11">
        <v>8612.7999999999993</v>
      </c>
      <c r="V131" s="11">
        <v>6487.6900000000005</v>
      </c>
      <c r="W131" s="11">
        <v>4535.07</v>
      </c>
      <c r="X131" s="11">
        <v>6466.77</v>
      </c>
      <c r="Y131" s="11">
        <v>6621.630000000001</v>
      </c>
      <c r="Z131" s="11">
        <v>5182.5499999999993</v>
      </c>
      <c r="AA131" s="11">
        <v>6775.31</v>
      </c>
      <c r="AB131" s="11">
        <v>8919.06</v>
      </c>
      <c r="AC131" s="11">
        <v>4697.8899999999994</v>
      </c>
      <c r="AD131" s="11">
        <v>5947.1399999999994</v>
      </c>
      <c r="AE131" s="11">
        <v>10349.27</v>
      </c>
      <c r="AF131" s="11">
        <v>7499.079999999999</v>
      </c>
      <c r="AG131" s="11">
        <v>3463.9300000000003</v>
      </c>
      <c r="AH131" s="11">
        <v>10246.26</v>
      </c>
      <c r="AI131" s="11">
        <v>4435.3</v>
      </c>
      <c r="AJ131" s="11">
        <v>5341.0400000000009</v>
      </c>
      <c r="AK131" s="11">
        <v>6236.25</v>
      </c>
      <c r="AL131" s="11">
        <v>4969.8100000000004</v>
      </c>
      <c r="AM131" s="11">
        <v>5535.9900000000007</v>
      </c>
      <c r="AN131" s="11">
        <v>5766.2899999999991</v>
      </c>
      <c r="AO131" s="11">
        <v>4840.3900000000003</v>
      </c>
      <c r="AP131" s="11">
        <v>1757.0600000000002</v>
      </c>
      <c r="AQ131" s="11">
        <v>2753.7799999999997</v>
      </c>
      <c r="AR131" s="11">
        <v>1418.4800000000002</v>
      </c>
      <c r="AS131" s="11">
        <v>2206.7399999999998</v>
      </c>
      <c r="AT131" s="11">
        <v>3145.7599999999998</v>
      </c>
      <c r="AU131" s="11">
        <v>2041.8000000000002</v>
      </c>
      <c r="AV131" s="11">
        <v>8107.6799999999994</v>
      </c>
      <c r="AW131" s="11">
        <v>3638.89</v>
      </c>
      <c r="AX131" s="11">
        <v>2270.58</v>
      </c>
      <c r="AY131" s="11">
        <v>2933.63</v>
      </c>
    </row>
    <row r="132" spans="1:51" x14ac:dyDescent="0.2">
      <c r="A132" s="3" t="s">
        <v>269</v>
      </c>
      <c r="B132" s="10" t="s">
        <v>270</v>
      </c>
      <c r="C132" s="10" t="s">
        <v>259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-3840.3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</row>
    <row r="133" spans="1:51" x14ac:dyDescent="0.2">
      <c r="A133" s="3" t="s">
        <v>271</v>
      </c>
      <c r="B133" s="10" t="s">
        <v>272</v>
      </c>
      <c r="C133" s="10" t="s">
        <v>28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31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v>0</v>
      </c>
    </row>
    <row r="134" spans="1:51" x14ac:dyDescent="0.2">
      <c r="A134" s="3" t="s">
        <v>273</v>
      </c>
      <c r="B134" s="10" t="s">
        <v>274</v>
      </c>
      <c r="C134" s="10" t="s">
        <v>87</v>
      </c>
      <c r="D134" s="11">
        <v>592</v>
      </c>
      <c r="E134" s="11">
        <v>513</v>
      </c>
      <c r="F134" s="11">
        <v>460.55</v>
      </c>
      <c r="G134" s="11">
        <v>347</v>
      </c>
      <c r="H134" s="11">
        <v>570.77</v>
      </c>
      <c r="I134" s="11">
        <v>667</v>
      </c>
      <c r="J134" s="11">
        <v>589.30999999999995</v>
      </c>
      <c r="K134" s="11">
        <v>489.99</v>
      </c>
      <c r="L134" s="11">
        <v>520</v>
      </c>
      <c r="M134" s="11">
        <v>769.47</v>
      </c>
      <c r="N134" s="11">
        <v>2154.81</v>
      </c>
      <c r="O134" s="11">
        <v>2883.58</v>
      </c>
      <c r="P134" s="11">
        <v>1368.8700000000001</v>
      </c>
      <c r="Q134" s="11">
        <v>751.74</v>
      </c>
      <c r="R134" s="11">
        <v>700</v>
      </c>
      <c r="S134" s="11">
        <v>840</v>
      </c>
      <c r="T134" s="11">
        <v>1266.45</v>
      </c>
      <c r="U134" s="11">
        <v>977.28</v>
      </c>
      <c r="V134" s="11">
        <v>1218.83</v>
      </c>
      <c r="W134" s="11">
        <v>1475.11</v>
      </c>
      <c r="X134" s="11">
        <v>1006.6800000000001</v>
      </c>
      <c r="Y134" s="11">
        <v>280.39999999999998</v>
      </c>
      <c r="Z134" s="11">
        <v>95.63</v>
      </c>
      <c r="AA134" s="11">
        <v>135.31</v>
      </c>
      <c r="AB134" s="11">
        <v>100.96</v>
      </c>
      <c r="AC134" s="11">
        <v>794.73</v>
      </c>
      <c r="AD134" s="11">
        <v>273.22000000000003</v>
      </c>
      <c r="AE134" s="11">
        <v>0</v>
      </c>
      <c r="AF134" s="11">
        <v>370.36</v>
      </c>
      <c r="AG134" s="11">
        <v>351.8</v>
      </c>
      <c r="AH134" s="11">
        <v>395.58</v>
      </c>
      <c r="AI134" s="11">
        <v>538.31999999999994</v>
      </c>
      <c r="AJ134" s="11">
        <v>509</v>
      </c>
      <c r="AK134" s="11">
        <v>1046.31</v>
      </c>
      <c r="AL134" s="11">
        <v>471.83</v>
      </c>
      <c r="AM134" s="11">
        <v>834.62</v>
      </c>
      <c r="AN134" s="11">
        <v>360.63</v>
      </c>
      <c r="AO134" s="11">
        <v>1492.26</v>
      </c>
      <c r="AP134" s="11">
        <v>2894.01</v>
      </c>
      <c r="AQ134" s="11">
        <v>746.48</v>
      </c>
      <c r="AR134" s="11">
        <v>209.76</v>
      </c>
      <c r="AS134" s="11">
        <v>96.61</v>
      </c>
      <c r="AT134" s="11">
        <v>245.96</v>
      </c>
      <c r="AU134" s="11">
        <v>92.85</v>
      </c>
      <c r="AV134" s="11">
        <v>73.62</v>
      </c>
      <c r="AW134" s="11">
        <v>8.64</v>
      </c>
      <c r="AX134" s="11">
        <v>75</v>
      </c>
      <c r="AY134" s="11">
        <v>17.64</v>
      </c>
    </row>
    <row r="135" spans="1:51" x14ac:dyDescent="0.2">
      <c r="A135" s="3" t="s">
        <v>275</v>
      </c>
      <c r="B135" s="10" t="s">
        <v>276</v>
      </c>
      <c r="C135" s="10" t="s">
        <v>215</v>
      </c>
      <c r="D135" s="11">
        <v>0</v>
      </c>
      <c r="E135" s="11">
        <v>0</v>
      </c>
      <c r="F135" s="11">
        <v>0</v>
      </c>
      <c r="G135" s="11">
        <v>17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v>0</v>
      </c>
    </row>
    <row r="136" spans="1:51" x14ac:dyDescent="0.2">
      <c r="A136" s="3" t="s">
        <v>277</v>
      </c>
      <c r="B136" s="10" t="s">
        <v>278</v>
      </c>
      <c r="C136" s="10" t="s">
        <v>87</v>
      </c>
      <c r="D136" s="11">
        <v>150.02000000000001</v>
      </c>
      <c r="E136" s="11">
        <v>155.27000000000001</v>
      </c>
      <c r="F136" s="11">
        <v>143.44</v>
      </c>
      <c r="G136" s="11">
        <v>191.44</v>
      </c>
      <c r="H136" s="11">
        <v>138.19</v>
      </c>
      <c r="I136" s="11">
        <v>143.44</v>
      </c>
      <c r="J136" s="11">
        <v>143.44</v>
      </c>
      <c r="K136" s="11">
        <v>143.44</v>
      </c>
      <c r="L136" s="11">
        <v>143.44</v>
      </c>
      <c r="M136" s="11">
        <v>143.44</v>
      </c>
      <c r="N136" s="11">
        <v>143.44</v>
      </c>
      <c r="O136" s="11">
        <v>143.44</v>
      </c>
      <c r="P136" s="11">
        <v>615.61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16.45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-21.08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</row>
    <row r="137" spans="1:51" x14ac:dyDescent="0.2">
      <c r="A137" s="3" t="s">
        <v>279</v>
      </c>
      <c r="B137" s="10" t="s">
        <v>280</v>
      </c>
      <c r="C137" s="10" t="s">
        <v>48</v>
      </c>
      <c r="D137" s="11">
        <v>31.75</v>
      </c>
      <c r="E137" s="11">
        <v>28</v>
      </c>
      <c r="F137" s="11">
        <v>28</v>
      </c>
      <c r="G137" s="11">
        <v>28</v>
      </c>
      <c r="H137" s="11">
        <v>28</v>
      </c>
      <c r="I137" s="11">
        <v>28</v>
      </c>
      <c r="J137" s="11">
        <v>28</v>
      </c>
      <c r="K137" s="11">
        <v>82</v>
      </c>
      <c r="L137" s="11">
        <v>82</v>
      </c>
      <c r="M137" s="11">
        <v>82</v>
      </c>
      <c r="N137" s="11">
        <v>82</v>
      </c>
      <c r="O137" s="11">
        <v>82</v>
      </c>
      <c r="P137" s="11">
        <v>82</v>
      </c>
      <c r="Q137" s="11">
        <v>82</v>
      </c>
      <c r="R137" s="11">
        <v>82</v>
      </c>
      <c r="S137" s="11">
        <v>82</v>
      </c>
      <c r="T137" s="11">
        <v>24</v>
      </c>
      <c r="U137" s="11">
        <v>24</v>
      </c>
      <c r="V137" s="11">
        <v>24</v>
      </c>
      <c r="W137" s="11">
        <v>24</v>
      </c>
      <c r="X137" s="11">
        <v>24</v>
      </c>
      <c r="Y137" s="11">
        <v>24</v>
      </c>
      <c r="Z137" s="11">
        <v>24</v>
      </c>
      <c r="AA137" s="11">
        <v>24</v>
      </c>
      <c r="AB137" s="11">
        <v>24</v>
      </c>
      <c r="AC137" s="11">
        <v>24</v>
      </c>
      <c r="AD137" s="11">
        <v>24</v>
      </c>
      <c r="AE137" s="11">
        <v>24</v>
      </c>
      <c r="AF137" s="11">
        <v>24</v>
      </c>
      <c r="AG137" s="11">
        <v>24</v>
      </c>
      <c r="AH137" s="11">
        <v>264.89999999999998</v>
      </c>
      <c r="AI137" s="11">
        <v>148.31</v>
      </c>
      <c r="AJ137" s="11">
        <v>148.32</v>
      </c>
      <c r="AK137" s="11">
        <v>148.31</v>
      </c>
      <c r="AL137" s="11">
        <v>148.31</v>
      </c>
      <c r="AM137" s="11">
        <v>148.32</v>
      </c>
      <c r="AN137" s="11">
        <v>156.30000000000001</v>
      </c>
      <c r="AO137" s="11">
        <v>152.32</v>
      </c>
      <c r="AP137" s="11">
        <v>152.30000000000001</v>
      </c>
      <c r="AQ137" s="11">
        <v>152.32</v>
      </c>
      <c r="AR137" s="11">
        <v>152.30000000000001</v>
      </c>
      <c r="AS137" s="11">
        <v>120.31</v>
      </c>
      <c r="AT137" s="11">
        <v>120.31</v>
      </c>
      <c r="AU137" s="11">
        <v>120.31</v>
      </c>
      <c r="AV137" s="11">
        <v>120.31</v>
      </c>
      <c r="AW137" s="11">
        <v>120.31</v>
      </c>
      <c r="AX137" s="11">
        <v>120.31</v>
      </c>
      <c r="AY137" s="11">
        <v>120.31</v>
      </c>
    </row>
    <row r="138" spans="1:51" x14ac:dyDescent="0.2">
      <c r="A138" s="3" t="s">
        <v>281</v>
      </c>
      <c r="B138" s="10" t="s">
        <v>282</v>
      </c>
      <c r="C138" s="10" t="s">
        <v>87</v>
      </c>
      <c r="D138" s="11">
        <v>369.9</v>
      </c>
      <c r="E138" s="11">
        <v>0</v>
      </c>
      <c r="F138" s="11">
        <v>0</v>
      </c>
      <c r="G138" s="11">
        <v>629.57000000000005</v>
      </c>
      <c r="H138" s="11">
        <v>1424.12</v>
      </c>
      <c r="I138" s="11">
        <v>0</v>
      </c>
      <c r="J138" s="11">
        <v>18857.150000000001</v>
      </c>
      <c r="K138" s="11">
        <v>1555.71</v>
      </c>
      <c r="L138" s="11">
        <v>0</v>
      </c>
      <c r="M138" s="11">
        <v>3162.19</v>
      </c>
      <c r="N138" s="11">
        <v>260.62</v>
      </c>
      <c r="O138" s="11">
        <v>0</v>
      </c>
      <c r="P138" s="11">
        <v>2273.25</v>
      </c>
      <c r="Q138" s="11">
        <v>0</v>
      </c>
      <c r="R138" s="11">
        <v>0</v>
      </c>
      <c r="S138" s="11">
        <v>1132.1099999999999</v>
      </c>
      <c r="T138" s="11">
        <v>93.4</v>
      </c>
      <c r="U138" s="11">
        <v>0</v>
      </c>
      <c r="V138" s="11">
        <v>1547.03</v>
      </c>
      <c r="W138" s="11">
        <v>0</v>
      </c>
      <c r="X138" s="11">
        <v>1105.3599999999999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8551.75</v>
      </c>
      <c r="AH138" s="11">
        <v>0</v>
      </c>
      <c r="AI138" s="11">
        <v>0</v>
      </c>
      <c r="AJ138" s="11">
        <v>1668.13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603.49</v>
      </c>
      <c r="AU138" s="11">
        <v>1770</v>
      </c>
      <c r="AV138" s="11">
        <v>44.75</v>
      </c>
      <c r="AW138" s="11">
        <v>0</v>
      </c>
      <c r="AX138" s="11">
        <v>0</v>
      </c>
      <c r="AY138" s="11">
        <v>1924.69</v>
      </c>
    </row>
    <row r="139" spans="1:51" x14ac:dyDescent="0.2">
      <c r="A139" s="3" t="s">
        <v>283</v>
      </c>
      <c r="B139" s="10" t="s">
        <v>284</v>
      </c>
      <c r="C139" s="10" t="s">
        <v>48</v>
      </c>
      <c r="D139" s="11">
        <v>694.03</v>
      </c>
      <c r="E139" s="11">
        <v>0</v>
      </c>
      <c r="F139" s="11">
        <v>0</v>
      </c>
      <c r="G139" s="11">
        <v>0</v>
      </c>
      <c r="H139" s="11">
        <v>0</v>
      </c>
      <c r="I139" s="11">
        <v>6</v>
      </c>
      <c r="J139" s="11">
        <v>218</v>
      </c>
      <c r="K139" s="11">
        <v>191.41</v>
      </c>
      <c r="L139" s="11">
        <v>571.92999999999995</v>
      </c>
      <c r="M139" s="11">
        <v>705.5</v>
      </c>
      <c r="N139" s="11">
        <v>756.47</v>
      </c>
      <c r="O139" s="11">
        <v>1657.27</v>
      </c>
      <c r="P139" s="11">
        <v>286.17</v>
      </c>
      <c r="Q139" s="11">
        <v>170.58</v>
      </c>
      <c r="R139" s="11">
        <v>325.39999999999998</v>
      </c>
      <c r="S139" s="11">
        <v>-1038.3699999999999</v>
      </c>
      <c r="T139" s="11">
        <v>0</v>
      </c>
      <c r="U139" s="11">
        <v>-47</v>
      </c>
      <c r="V139" s="11">
        <v>110.5</v>
      </c>
      <c r="W139" s="11">
        <v>0</v>
      </c>
      <c r="X139" s="11">
        <v>156.13</v>
      </c>
      <c r="Y139" s="11">
        <v>169.35</v>
      </c>
      <c r="Z139" s="11">
        <v>97.5</v>
      </c>
      <c r="AA139" s="11">
        <v>109.75</v>
      </c>
      <c r="AB139" s="11">
        <v>0</v>
      </c>
      <c r="AC139" s="11">
        <v>0</v>
      </c>
      <c r="AD139" s="11">
        <v>0</v>
      </c>
      <c r="AE139" s="11">
        <v>0</v>
      </c>
      <c r="AF139" s="11">
        <v>59.4</v>
      </c>
      <c r="AG139" s="11">
        <v>278.68</v>
      </c>
      <c r="AH139" s="11">
        <v>210.9</v>
      </c>
      <c r="AI139" s="11">
        <v>0</v>
      </c>
      <c r="AJ139" s="11">
        <v>30</v>
      </c>
      <c r="AK139" s="11">
        <v>101.5</v>
      </c>
      <c r="AL139" s="11">
        <v>0</v>
      </c>
      <c r="AM139" s="11">
        <v>0</v>
      </c>
      <c r="AN139" s="11">
        <v>110.75</v>
      </c>
      <c r="AO139" s="11">
        <v>0</v>
      </c>
      <c r="AP139" s="11">
        <v>0</v>
      </c>
      <c r="AQ139" s="11">
        <v>32.090000000000003</v>
      </c>
      <c r="AR139" s="11">
        <v>0</v>
      </c>
      <c r="AS139" s="11">
        <v>32</v>
      </c>
      <c r="AT139" s="11">
        <v>-17</v>
      </c>
      <c r="AU139" s="11">
        <v>84</v>
      </c>
      <c r="AV139" s="11">
        <v>562.28</v>
      </c>
      <c r="AW139" s="11">
        <v>622.99</v>
      </c>
      <c r="AX139" s="11">
        <v>139</v>
      </c>
      <c r="AY139" s="11">
        <v>32</v>
      </c>
    </row>
    <row r="140" spans="1:51" x14ac:dyDescent="0.2">
      <c r="A140" s="12" t="s">
        <v>285</v>
      </c>
      <c r="B140" s="10"/>
      <c r="C140" s="10" t="s">
        <v>158</v>
      </c>
      <c r="D140" s="13">
        <f>SUM(D130:D139)</f>
        <v>11825.939999999999</v>
      </c>
      <c r="E140" s="13">
        <f t="shared" ref="E140:AY140" si="5">SUM(E130:E139)</f>
        <v>7759.7500000000009</v>
      </c>
      <c r="F140" s="13">
        <f t="shared" si="5"/>
        <v>9825.9</v>
      </c>
      <c r="G140" s="13">
        <f t="shared" si="5"/>
        <v>8281.98</v>
      </c>
      <c r="H140" s="13">
        <f t="shared" si="5"/>
        <v>6593.1899999999987</v>
      </c>
      <c r="I140" s="13">
        <f t="shared" si="5"/>
        <v>8601.4900000000016</v>
      </c>
      <c r="J140" s="13">
        <f t="shared" si="5"/>
        <v>31697.420000000002</v>
      </c>
      <c r="K140" s="13">
        <f t="shared" si="5"/>
        <v>11344.11</v>
      </c>
      <c r="L140" s="13">
        <f t="shared" si="5"/>
        <v>3138.1399999999994</v>
      </c>
      <c r="M140" s="13">
        <f t="shared" si="5"/>
        <v>13794.25</v>
      </c>
      <c r="N140" s="13">
        <f t="shared" si="5"/>
        <v>11129.98</v>
      </c>
      <c r="O140" s="13">
        <f t="shared" si="5"/>
        <v>13627.25</v>
      </c>
      <c r="P140" s="13">
        <f t="shared" si="5"/>
        <v>17863.489999999998</v>
      </c>
      <c r="Q140" s="13">
        <f t="shared" si="5"/>
        <v>7500.09</v>
      </c>
      <c r="R140" s="13">
        <f t="shared" si="5"/>
        <v>10675.57</v>
      </c>
      <c r="S140" s="13">
        <f t="shared" si="5"/>
        <v>13000.990000000002</v>
      </c>
      <c r="T140" s="13">
        <f t="shared" si="5"/>
        <v>1572.3899999999992</v>
      </c>
      <c r="U140" s="13">
        <f t="shared" si="5"/>
        <v>14281.699999999999</v>
      </c>
      <c r="V140" s="13">
        <f t="shared" si="5"/>
        <v>4784.51</v>
      </c>
      <c r="W140" s="13">
        <f t="shared" si="5"/>
        <v>10756.49</v>
      </c>
      <c r="X140" s="13">
        <f t="shared" si="5"/>
        <v>13515.03</v>
      </c>
      <c r="Y140" s="13">
        <f t="shared" si="5"/>
        <v>-1173.0399999999991</v>
      </c>
      <c r="Z140" s="13">
        <f t="shared" si="5"/>
        <v>10008.009999999998</v>
      </c>
      <c r="AA140" s="13">
        <f t="shared" si="5"/>
        <v>11676.710000000001</v>
      </c>
      <c r="AB140" s="13">
        <f t="shared" si="5"/>
        <v>13676.019999999999</v>
      </c>
      <c r="AC140" s="13">
        <f t="shared" si="5"/>
        <v>9583.1899999999987</v>
      </c>
      <c r="AD140" s="13">
        <f t="shared" si="5"/>
        <v>11246.96</v>
      </c>
      <c r="AE140" s="13">
        <f t="shared" si="5"/>
        <v>14537.05</v>
      </c>
      <c r="AF140" s="13">
        <f t="shared" si="5"/>
        <v>3812.5099999999993</v>
      </c>
      <c r="AG140" s="13">
        <f t="shared" si="5"/>
        <v>16380.43</v>
      </c>
      <c r="AH140" s="13">
        <f t="shared" si="5"/>
        <v>8769.2999999999993</v>
      </c>
      <c r="AI140" s="13">
        <f t="shared" si="5"/>
        <v>8782.5</v>
      </c>
      <c r="AJ140" s="13">
        <f t="shared" si="5"/>
        <v>11408.59</v>
      </c>
      <c r="AK140" s="13">
        <f t="shared" si="5"/>
        <v>8084.05</v>
      </c>
      <c r="AL140" s="13">
        <f t="shared" si="5"/>
        <v>11379.55</v>
      </c>
      <c r="AM140" s="13">
        <f t="shared" si="5"/>
        <v>7011.0400000000009</v>
      </c>
      <c r="AN140" s="13">
        <f t="shared" si="5"/>
        <v>11655.129999999997</v>
      </c>
      <c r="AO140" s="13">
        <f t="shared" si="5"/>
        <v>10795.11</v>
      </c>
      <c r="AP140" s="13">
        <f t="shared" si="5"/>
        <v>9993.27</v>
      </c>
      <c r="AQ140" s="13">
        <f t="shared" si="5"/>
        <v>2700.8199999999997</v>
      </c>
      <c r="AR140" s="13">
        <f t="shared" si="5"/>
        <v>-7710.8799999999992</v>
      </c>
      <c r="AS140" s="13">
        <f t="shared" si="5"/>
        <v>4132.05</v>
      </c>
      <c r="AT140" s="13">
        <f t="shared" si="5"/>
        <v>5259.75</v>
      </c>
      <c r="AU140" s="13">
        <f t="shared" si="5"/>
        <v>1879.53</v>
      </c>
      <c r="AV140" s="13">
        <f t="shared" si="5"/>
        <v>11105.37</v>
      </c>
      <c r="AW140" s="13">
        <f t="shared" si="5"/>
        <v>6017.22</v>
      </c>
      <c r="AX140" s="13">
        <f t="shared" si="5"/>
        <v>4626.34</v>
      </c>
      <c r="AY140" s="13">
        <f t="shared" si="5"/>
        <v>7260.1700000000019</v>
      </c>
    </row>
    <row r="141" spans="1:51" x14ac:dyDescent="0.2">
      <c r="B141" s="10" t="s">
        <v>158</v>
      </c>
      <c r="C141" s="10" t="s">
        <v>158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1:51" x14ac:dyDescent="0.2">
      <c r="A142" s="3" t="s">
        <v>286</v>
      </c>
      <c r="B142" s="10" t="s">
        <v>287</v>
      </c>
      <c r="C142" s="10" t="s">
        <v>87</v>
      </c>
      <c r="D142" s="11">
        <v>375.46</v>
      </c>
      <c r="E142" s="11">
        <v>0</v>
      </c>
      <c r="F142" s="11">
        <v>0</v>
      </c>
      <c r="G142" s="11">
        <v>383.72</v>
      </c>
      <c r="H142" s="11">
        <v>2967.75</v>
      </c>
      <c r="I142" s="11">
        <v>2284.38</v>
      </c>
      <c r="J142" s="11">
        <v>1774.89</v>
      </c>
      <c r="K142" s="11">
        <v>8186.05</v>
      </c>
      <c r="L142" s="11">
        <v>1517.05</v>
      </c>
      <c r="M142" s="11">
        <v>3435.54</v>
      </c>
      <c r="N142" s="11">
        <v>3784.73</v>
      </c>
      <c r="O142" s="11">
        <v>37243.99</v>
      </c>
      <c r="P142" s="11">
        <v>7362.72</v>
      </c>
      <c r="Q142" s="11">
        <v>8677.9</v>
      </c>
      <c r="R142" s="11">
        <v>3893.83</v>
      </c>
      <c r="S142" s="11">
        <v>4315.8999999999996</v>
      </c>
      <c r="T142" s="11">
        <v>8645.01</v>
      </c>
      <c r="U142" s="11">
        <v>12141.72</v>
      </c>
      <c r="V142" s="11">
        <v>28912.94</v>
      </c>
      <c r="W142" s="11">
        <v>9702.59</v>
      </c>
      <c r="X142" s="11">
        <v>23789.05</v>
      </c>
      <c r="Y142" s="11">
        <v>9689.18</v>
      </c>
      <c r="Z142" s="11">
        <v>9193.48</v>
      </c>
      <c r="AA142" s="11">
        <v>10578.35</v>
      </c>
      <c r="AB142" s="11">
        <v>23095.53</v>
      </c>
      <c r="AC142" s="11">
        <v>16293.19</v>
      </c>
      <c r="AD142" s="11">
        <v>6769.02</v>
      </c>
      <c r="AE142" s="11">
        <v>6178.86</v>
      </c>
      <c r="AF142" s="11">
        <v>37783.160000000003</v>
      </c>
      <c r="AG142" s="11">
        <v>66053.66</v>
      </c>
      <c r="AH142" s="11">
        <v>14525.57</v>
      </c>
      <c r="AI142" s="11">
        <v>11905.32</v>
      </c>
      <c r="AJ142" s="11">
        <v>5264.35</v>
      </c>
      <c r="AK142" s="11">
        <v>9616.09</v>
      </c>
      <c r="AL142" s="11">
        <v>8726.16</v>
      </c>
      <c r="AM142" s="11">
        <v>13257.52</v>
      </c>
      <c r="AN142" s="11">
        <v>9044.19</v>
      </c>
      <c r="AO142" s="11">
        <v>4876.6499999999996</v>
      </c>
      <c r="AP142" s="11">
        <v>8892.01</v>
      </c>
      <c r="AQ142" s="11">
        <v>2972.31</v>
      </c>
      <c r="AR142" s="11">
        <v>5136.51</v>
      </c>
      <c r="AS142" s="11">
        <v>34350.75</v>
      </c>
      <c r="AT142" s="11">
        <v>4817.71</v>
      </c>
      <c r="AU142" s="11">
        <v>11941.57</v>
      </c>
      <c r="AV142" s="11">
        <v>9665.0499999999993</v>
      </c>
      <c r="AW142" s="11">
        <v>9803.09</v>
      </c>
      <c r="AX142" s="11">
        <v>6344.83</v>
      </c>
      <c r="AY142" s="11">
        <v>11587.8</v>
      </c>
    </row>
    <row r="143" spans="1:51" x14ac:dyDescent="0.2">
      <c r="A143" s="3" t="s">
        <v>288</v>
      </c>
      <c r="B143" s="10" t="s">
        <v>289</v>
      </c>
      <c r="C143" s="10" t="s">
        <v>31</v>
      </c>
      <c r="D143" s="11">
        <v>7.93</v>
      </c>
      <c r="E143" s="11">
        <v>0</v>
      </c>
      <c r="F143" s="11">
        <v>0</v>
      </c>
      <c r="G143" s="11">
        <v>9.73</v>
      </c>
      <c r="H143" s="11">
        <v>0.8</v>
      </c>
      <c r="I143" s="11">
        <v>22.56</v>
      </c>
      <c r="J143" s="11">
        <v>183.54</v>
      </c>
      <c r="K143" s="11">
        <v>14.99</v>
      </c>
      <c r="L143" s="11">
        <v>314.43</v>
      </c>
      <c r="M143" s="11">
        <v>25.94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11">
        <v>0</v>
      </c>
      <c r="AY143" s="11">
        <v>0</v>
      </c>
    </row>
    <row r="144" spans="1:51" x14ac:dyDescent="0.2">
      <c r="A144" s="3" t="s">
        <v>290</v>
      </c>
      <c r="B144" s="10" t="s">
        <v>291</v>
      </c>
      <c r="C144" s="10" t="s">
        <v>259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517.41999999999996</v>
      </c>
      <c r="Y144" s="11">
        <v>40.46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</v>
      </c>
      <c r="AW144" s="11">
        <v>0</v>
      </c>
      <c r="AX144" s="11">
        <v>0</v>
      </c>
      <c r="AY144" s="11">
        <v>0</v>
      </c>
    </row>
    <row r="145" spans="1:51" x14ac:dyDescent="0.2">
      <c r="A145" s="3" t="s">
        <v>292</v>
      </c>
      <c r="B145" s="10" t="s">
        <v>293</v>
      </c>
      <c r="C145" s="10" t="s">
        <v>294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248.29</v>
      </c>
      <c r="AT145" s="11">
        <v>0</v>
      </c>
      <c r="AU145" s="11">
        <v>0</v>
      </c>
      <c r="AV145" s="11">
        <v>0</v>
      </c>
      <c r="AW145" s="11">
        <v>0</v>
      </c>
      <c r="AX145" s="11">
        <v>0</v>
      </c>
      <c r="AY145" s="11">
        <v>0</v>
      </c>
    </row>
    <row r="146" spans="1:51" x14ac:dyDescent="0.2">
      <c r="A146" s="3" t="s">
        <v>295</v>
      </c>
      <c r="B146" s="10" t="s">
        <v>296</v>
      </c>
      <c r="C146" s="10" t="s">
        <v>22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105.74</v>
      </c>
      <c r="AD146" s="11">
        <v>0</v>
      </c>
      <c r="AE146" s="11">
        <v>27.98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v>0</v>
      </c>
      <c r="AY146" s="11">
        <v>0</v>
      </c>
    </row>
    <row r="147" spans="1:51" x14ac:dyDescent="0.2">
      <c r="A147" s="3" t="s">
        <v>297</v>
      </c>
      <c r="B147" s="10" t="s">
        <v>298</v>
      </c>
      <c r="C147" s="10" t="s">
        <v>87</v>
      </c>
      <c r="D147" s="11">
        <v>9093.3600000000024</v>
      </c>
      <c r="E147" s="11">
        <v>881</v>
      </c>
      <c r="F147" s="11">
        <v>1424.72</v>
      </c>
      <c r="G147" s="11">
        <v>1839.7299999999998</v>
      </c>
      <c r="H147" s="11">
        <v>5983.04</v>
      </c>
      <c r="I147" s="11">
        <v>3588.0800000000004</v>
      </c>
      <c r="J147" s="11">
        <v>3294.77</v>
      </c>
      <c r="K147" s="11">
        <v>3723.85</v>
      </c>
      <c r="L147" s="11">
        <v>6665.46</v>
      </c>
      <c r="M147" s="11">
        <v>13139.019999999999</v>
      </c>
      <c r="N147" s="11">
        <v>4983.99</v>
      </c>
      <c r="O147" s="11">
        <v>11596.73</v>
      </c>
      <c r="P147" s="11">
        <v>21833.18</v>
      </c>
      <c r="Q147" s="11">
        <v>7350.39</v>
      </c>
      <c r="R147" s="11">
        <v>17932.72</v>
      </c>
      <c r="S147" s="11">
        <v>12909.43</v>
      </c>
      <c r="T147" s="11">
        <v>13655.25</v>
      </c>
      <c r="U147" s="11">
        <v>7813.3399999999992</v>
      </c>
      <c r="V147" s="11">
        <v>3966.2599999999998</v>
      </c>
      <c r="W147" s="11">
        <v>19515.66</v>
      </c>
      <c r="X147" s="11">
        <v>15978.740000000002</v>
      </c>
      <c r="Y147" s="11">
        <v>10198.760000000002</v>
      </c>
      <c r="Z147" s="11">
        <v>4884.2499999999991</v>
      </c>
      <c r="AA147" s="11">
        <v>9430.67</v>
      </c>
      <c r="AB147" s="11">
        <v>6199.87</v>
      </c>
      <c r="AC147" s="11">
        <v>5317.25</v>
      </c>
      <c r="AD147" s="11">
        <v>38950.310000000005</v>
      </c>
      <c r="AE147" s="11">
        <v>3622.94</v>
      </c>
      <c r="AF147" s="11">
        <v>13980.07</v>
      </c>
      <c r="AG147" s="11">
        <v>11626.33</v>
      </c>
      <c r="AH147" s="11">
        <v>21798.18</v>
      </c>
      <c r="AI147" s="11">
        <v>23741.73</v>
      </c>
      <c r="AJ147" s="11">
        <v>46176.68</v>
      </c>
      <c r="AK147" s="11">
        <v>10431.469999999999</v>
      </c>
      <c r="AL147" s="11">
        <v>37296.959999999992</v>
      </c>
      <c r="AM147" s="11">
        <v>28389.16</v>
      </c>
      <c r="AN147" s="11">
        <v>9084.01</v>
      </c>
      <c r="AO147" s="11">
        <v>12072.89</v>
      </c>
      <c r="AP147" s="11">
        <v>13567.79</v>
      </c>
      <c r="AQ147" s="11">
        <v>27232.71</v>
      </c>
      <c r="AR147" s="11">
        <v>46339.33</v>
      </c>
      <c r="AS147" s="11">
        <v>27368.7</v>
      </c>
      <c r="AT147" s="11">
        <v>8622.3799999999992</v>
      </c>
      <c r="AU147" s="11">
        <v>22020.850000000002</v>
      </c>
      <c r="AV147" s="11">
        <v>18382.399999999998</v>
      </c>
      <c r="AW147" s="11">
        <v>7435.4699999999993</v>
      </c>
      <c r="AX147" s="11">
        <v>25327.5</v>
      </c>
      <c r="AY147" s="11">
        <v>4491.3599999999997</v>
      </c>
    </row>
    <row r="148" spans="1:51" x14ac:dyDescent="0.2">
      <c r="A148" s="3" t="s">
        <v>299</v>
      </c>
      <c r="B148" s="10" t="s">
        <v>300</v>
      </c>
      <c r="C148" s="10" t="s">
        <v>224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78.3</v>
      </c>
      <c r="Z148" s="11">
        <v>6.46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</row>
    <row r="149" spans="1:51" x14ac:dyDescent="0.2">
      <c r="A149" s="3" t="s">
        <v>301</v>
      </c>
      <c r="B149" s="10" t="s">
        <v>302</v>
      </c>
      <c r="C149" s="10" t="s">
        <v>303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306.35000000000002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>
        <v>0</v>
      </c>
      <c r="AW149" s="11">
        <v>0</v>
      </c>
      <c r="AX149" s="11">
        <v>0</v>
      </c>
      <c r="AY149" s="11">
        <v>0</v>
      </c>
    </row>
    <row r="150" spans="1:51" x14ac:dyDescent="0.2">
      <c r="A150" s="3" t="s">
        <v>304</v>
      </c>
      <c r="B150" s="10" t="s">
        <v>305</v>
      </c>
      <c r="C150" s="10" t="s">
        <v>212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441.23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319.68</v>
      </c>
      <c r="AB150" s="11">
        <v>26.37</v>
      </c>
      <c r="AC150" s="11">
        <v>0</v>
      </c>
      <c r="AD150" s="11">
        <v>0</v>
      </c>
      <c r="AE150" s="11">
        <v>377.9</v>
      </c>
      <c r="AF150" s="11">
        <v>31.18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93.25</v>
      </c>
      <c r="AS150" s="11">
        <v>0</v>
      </c>
      <c r="AT150" s="11">
        <v>0</v>
      </c>
      <c r="AU150" s="11">
        <v>227.74</v>
      </c>
      <c r="AV150" s="11">
        <v>5.76</v>
      </c>
      <c r="AW150" s="11">
        <v>0</v>
      </c>
      <c r="AX150" s="11">
        <v>0</v>
      </c>
      <c r="AY150" s="11">
        <v>0</v>
      </c>
    </row>
    <row r="151" spans="1:51" x14ac:dyDescent="0.2">
      <c r="A151" s="3" t="s">
        <v>306</v>
      </c>
      <c r="B151" s="10" t="s">
        <v>307</v>
      </c>
      <c r="C151" s="10" t="s">
        <v>215</v>
      </c>
      <c r="D151" s="11">
        <v>0</v>
      </c>
      <c r="E151" s="11">
        <v>202.43</v>
      </c>
      <c r="F151" s="11">
        <v>291.95999999999998</v>
      </c>
      <c r="G151" s="11">
        <v>302.33</v>
      </c>
      <c r="H151" s="11">
        <v>304</v>
      </c>
      <c r="I151" s="11">
        <v>123.41</v>
      </c>
      <c r="J151" s="11">
        <v>276.04000000000002</v>
      </c>
      <c r="K151" s="11">
        <v>267.38</v>
      </c>
      <c r="L151" s="11">
        <v>635.42999999999995</v>
      </c>
      <c r="M151" s="11">
        <v>312</v>
      </c>
      <c r="N151" s="11">
        <v>937.74</v>
      </c>
      <c r="O151" s="11">
        <v>386.83</v>
      </c>
      <c r="P151" s="11">
        <v>27.8</v>
      </c>
      <c r="Q151" s="11">
        <v>88</v>
      </c>
      <c r="R151" s="11">
        <v>335.26</v>
      </c>
      <c r="S151" s="11">
        <v>333.41</v>
      </c>
      <c r="T151" s="11">
        <v>0</v>
      </c>
      <c r="U151" s="11">
        <v>444.18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11">
        <v>0</v>
      </c>
      <c r="AY151" s="11">
        <v>0</v>
      </c>
    </row>
    <row r="152" spans="1:51" x14ac:dyDescent="0.2">
      <c r="A152" s="3" t="s">
        <v>308</v>
      </c>
      <c r="B152" s="10" t="s">
        <v>309</v>
      </c>
      <c r="C152" s="10" t="s">
        <v>31</v>
      </c>
      <c r="D152" s="11">
        <v>579.29999999999995</v>
      </c>
      <c r="E152" s="11">
        <v>250.79</v>
      </c>
      <c r="F152" s="11">
        <v>0</v>
      </c>
      <c r="G152" s="11">
        <v>0</v>
      </c>
      <c r="H152" s="11">
        <v>19.62</v>
      </c>
      <c r="I152" s="11">
        <v>0</v>
      </c>
      <c r="J152" s="11">
        <v>0</v>
      </c>
      <c r="K152" s="11">
        <v>0</v>
      </c>
      <c r="L152" s="11">
        <v>129.97999999999999</v>
      </c>
      <c r="M152" s="11">
        <v>323.55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0</v>
      </c>
      <c r="AY152" s="11">
        <v>0</v>
      </c>
    </row>
    <row r="153" spans="1:51" x14ac:dyDescent="0.2">
      <c r="A153" s="3" t="s">
        <v>310</v>
      </c>
      <c r="B153" s="10" t="s">
        <v>311</v>
      </c>
      <c r="C153" s="10" t="s">
        <v>87</v>
      </c>
      <c r="D153" s="11">
        <v>14.95</v>
      </c>
      <c r="E153" s="11">
        <v>235.13</v>
      </c>
      <c r="F153" s="11">
        <v>-14.95</v>
      </c>
      <c r="G153" s="11">
        <v>300.17</v>
      </c>
      <c r="H153" s="11">
        <v>0</v>
      </c>
      <c r="I153" s="11">
        <v>1007.6</v>
      </c>
      <c r="J153" s="11">
        <v>-301.51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307.98</v>
      </c>
      <c r="Q153" s="11">
        <v>1403.13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770.8</v>
      </c>
      <c r="X153" s="11">
        <v>-770.8</v>
      </c>
      <c r="Y153" s="11">
        <v>0</v>
      </c>
      <c r="Z153" s="11">
        <v>0</v>
      </c>
      <c r="AA153" s="11">
        <v>2158.87</v>
      </c>
      <c r="AB153" s="11">
        <v>-2158.87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520.25</v>
      </c>
      <c r="AI153" s="11">
        <v>0</v>
      </c>
      <c r="AJ153" s="11">
        <v>0</v>
      </c>
      <c r="AK153" s="11">
        <v>-4431.5200000000004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1052.6300000000001</v>
      </c>
      <c r="AR153" s="11">
        <v>0</v>
      </c>
      <c r="AS153" s="11">
        <v>0</v>
      </c>
      <c r="AT153" s="11">
        <v>0</v>
      </c>
      <c r="AU153" s="11">
        <v>0</v>
      </c>
      <c r="AV153" s="11">
        <v>0</v>
      </c>
      <c r="AW153" s="11">
        <v>99.95</v>
      </c>
      <c r="AX153" s="11">
        <v>-99.95</v>
      </c>
      <c r="AY153" s="11">
        <v>2155.44</v>
      </c>
    </row>
    <row r="154" spans="1:51" x14ac:dyDescent="0.2">
      <c r="A154" s="3" t="s">
        <v>312</v>
      </c>
      <c r="B154" s="10" t="s">
        <v>313</v>
      </c>
      <c r="C154" s="10" t="s">
        <v>87</v>
      </c>
      <c r="D154" s="11">
        <v>20.78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</row>
    <row r="155" spans="1:51" x14ac:dyDescent="0.2">
      <c r="A155" s="3" t="s">
        <v>314</v>
      </c>
      <c r="B155" s="10" t="s">
        <v>315</v>
      </c>
      <c r="C155" s="10" t="s">
        <v>16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7088.05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89.02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53.87</v>
      </c>
      <c r="AU155" s="11">
        <v>0</v>
      </c>
      <c r="AV155" s="11">
        <v>0</v>
      </c>
      <c r="AW155" s="11">
        <v>0</v>
      </c>
      <c r="AX155" s="11">
        <v>0</v>
      </c>
      <c r="AY155" s="11">
        <v>0</v>
      </c>
    </row>
    <row r="156" spans="1:51" x14ac:dyDescent="0.2">
      <c r="A156" s="3" t="s">
        <v>316</v>
      </c>
      <c r="B156" s="10" t="s">
        <v>317</v>
      </c>
      <c r="C156" s="10" t="s">
        <v>22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52.99</v>
      </c>
      <c r="AD156" s="11">
        <v>0</v>
      </c>
      <c r="AE156" s="11">
        <v>0</v>
      </c>
      <c r="AF156" s="11">
        <v>0</v>
      </c>
      <c r="AG156" s="11">
        <v>58.99</v>
      </c>
      <c r="AH156" s="11">
        <v>35.979999999999997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86.5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  <c r="AX156" s="11">
        <v>0</v>
      </c>
      <c r="AY156" s="11">
        <v>0</v>
      </c>
    </row>
    <row r="157" spans="1:51" x14ac:dyDescent="0.2">
      <c r="A157" s="3" t="s">
        <v>318</v>
      </c>
      <c r="B157" s="10" t="s">
        <v>319</v>
      </c>
      <c r="C157" s="10" t="s">
        <v>320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446.95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0</v>
      </c>
      <c r="AW157" s="11">
        <v>0</v>
      </c>
      <c r="AX157" s="11">
        <v>0</v>
      </c>
      <c r="AY157" s="11">
        <v>0</v>
      </c>
    </row>
    <row r="158" spans="1:51" x14ac:dyDescent="0.2">
      <c r="A158" s="3" t="s">
        <v>321</v>
      </c>
      <c r="B158" s="10" t="s">
        <v>322</v>
      </c>
      <c r="C158" s="10" t="s">
        <v>323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32.42</v>
      </c>
      <c r="AW158" s="11">
        <v>74.19</v>
      </c>
      <c r="AX158" s="11">
        <v>0</v>
      </c>
      <c r="AY158" s="11">
        <v>0</v>
      </c>
    </row>
    <row r="159" spans="1:51" x14ac:dyDescent="0.2">
      <c r="A159" s="3" t="s">
        <v>324</v>
      </c>
      <c r="B159" s="10" t="s">
        <v>325</v>
      </c>
      <c r="C159" s="10" t="s">
        <v>87</v>
      </c>
      <c r="D159" s="11">
        <v>34531.11</v>
      </c>
      <c r="E159" s="11">
        <v>43895.43</v>
      </c>
      <c r="F159" s="11">
        <v>43020.909999999996</v>
      </c>
      <c r="G159" s="11">
        <v>25906.579999999998</v>
      </c>
      <c r="H159" s="11">
        <v>35387.89</v>
      </c>
      <c r="I159" s="11">
        <v>44989.659999999996</v>
      </c>
      <c r="J159" s="11">
        <v>18876.34</v>
      </c>
      <c r="K159" s="11">
        <v>39990.43</v>
      </c>
      <c r="L159" s="11">
        <v>69851.35000000002</v>
      </c>
      <c r="M159" s="11">
        <v>35605.449999999997</v>
      </c>
      <c r="N159" s="11">
        <v>28888.699999999997</v>
      </c>
      <c r="O159" s="11">
        <v>57258.89</v>
      </c>
      <c r="P159" s="11">
        <v>24809.379999999994</v>
      </c>
      <c r="Q159" s="11">
        <v>34794.82</v>
      </c>
      <c r="R159" s="11">
        <v>44362.58</v>
      </c>
      <c r="S159" s="11">
        <v>31835.82</v>
      </c>
      <c r="T159" s="11">
        <v>42865.56</v>
      </c>
      <c r="U159" s="11">
        <v>40000.880000000005</v>
      </c>
      <c r="V159" s="11">
        <v>31346.339999999997</v>
      </c>
      <c r="W159" s="11">
        <v>35409.840000000004</v>
      </c>
      <c r="X159" s="11">
        <v>32118.920000000002</v>
      </c>
      <c r="Y159" s="11">
        <v>31157.97</v>
      </c>
      <c r="Z159" s="11">
        <v>34953.520000000004</v>
      </c>
      <c r="AA159" s="11">
        <v>38083.17</v>
      </c>
      <c r="AB159" s="11">
        <v>34652.840000000004</v>
      </c>
      <c r="AC159" s="11">
        <v>36577.32</v>
      </c>
      <c r="AD159" s="11">
        <v>30886.6</v>
      </c>
      <c r="AE159" s="11">
        <v>31247.09</v>
      </c>
      <c r="AF159" s="11">
        <v>30617.89</v>
      </c>
      <c r="AG159" s="11">
        <v>33622.57</v>
      </c>
      <c r="AH159" s="11">
        <v>35598.159999999996</v>
      </c>
      <c r="AI159" s="11">
        <v>32755.550000000007</v>
      </c>
      <c r="AJ159" s="11">
        <v>27740.709999999995</v>
      </c>
      <c r="AK159" s="11">
        <v>24668.61</v>
      </c>
      <c r="AL159" s="11">
        <v>27085.93</v>
      </c>
      <c r="AM159" s="11">
        <v>38726.03</v>
      </c>
      <c r="AN159" s="11">
        <v>17390.29</v>
      </c>
      <c r="AO159" s="11">
        <v>62490.020000000011</v>
      </c>
      <c r="AP159" s="11">
        <v>27359.899999999998</v>
      </c>
      <c r="AQ159" s="11">
        <v>63784.339999999989</v>
      </c>
      <c r="AR159" s="11">
        <v>24299.53</v>
      </c>
      <c r="AS159" s="11">
        <v>16822.09</v>
      </c>
      <c r="AT159" s="11">
        <v>61755.020000000004</v>
      </c>
      <c r="AU159" s="11">
        <v>16392.320000000003</v>
      </c>
      <c r="AV159" s="11">
        <v>23211.65</v>
      </c>
      <c r="AW159" s="11">
        <v>62537.65</v>
      </c>
      <c r="AX159" s="11">
        <v>17964.830000000002</v>
      </c>
      <c r="AY159" s="11">
        <v>20079.189999999999</v>
      </c>
    </row>
    <row r="160" spans="1:51" x14ac:dyDescent="0.2">
      <c r="A160" s="3" t="s">
        <v>326</v>
      </c>
      <c r="B160" s="10" t="s">
        <v>327</v>
      </c>
      <c r="C160" s="10" t="s">
        <v>163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2431.89</v>
      </c>
    </row>
    <row r="161" spans="1:51" x14ac:dyDescent="0.2">
      <c r="A161" s="3" t="s">
        <v>328</v>
      </c>
      <c r="B161" s="10" t="s">
        <v>329</v>
      </c>
      <c r="C161" s="10" t="s">
        <v>101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85.73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</row>
    <row r="162" spans="1:51" x14ac:dyDescent="0.2">
      <c r="A162" s="3" t="s">
        <v>330</v>
      </c>
      <c r="B162" s="10" t="s">
        <v>331</v>
      </c>
      <c r="C162" s="10" t="s">
        <v>212</v>
      </c>
      <c r="D162" s="11">
        <v>0</v>
      </c>
      <c r="E162" s="11">
        <v>0</v>
      </c>
      <c r="F162" s="11">
        <v>-100.77</v>
      </c>
      <c r="G162" s="11">
        <v>166.63</v>
      </c>
      <c r="H162" s="11">
        <v>0</v>
      </c>
      <c r="I162" s="11">
        <v>75</v>
      </c>
      <c r="J162" s="11">
        <v>22.42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1867.99</v>
      </c>
      <c r="Q162" s="11">
        <v>0</v>
      </c>
      <c r="R162" s="11">
        <v>258.56</v>
      </c>
      <c r="S162" s="11">
        <v>0</v>
      </c>
      <c r="T162" s="11">
        <v>16.23</v>
      </c>
      <c r="U162" s="11">
        <v>37.880000000000003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407.69</v>
      </c>
      <c r="AK162" s="11">
        <v>0</v>
      </c>
      <c r="AL162" s="11">
        <v>0</v>
      </c>
      <c r="AM162" s="11">
        <v>0</v>
      </c>
      <c r="AN162" s="11">
        <v>0</v>
      </c>
      <c r="AO162" s="11">
        <v>483.34</v>
      </c>
      <c r="AP162" s="11">
        <v>0</v>
      </c>
      <c r="AQ162" s="11">
        <v>153.56</v>
      </c>
      <c r="AR162" s="11">
        <v>0</v>
      </c>
      <c r="AS162" s="11">
        <v>0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</row>
    <row r="163" spans="1:51" x14ac:dyDescent="0.2">
      <c r="A163" s="3" t="s">
        <v>332</v>
      </c>
      <c r="B163" s="10" t="s">
        <v>333</v>
      </c>
      <c r="C163" s="10" t="s">
        <v>215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10.83</v>
      </c>
      <c r="L163" s="11">
        <v>0</v>
      </c>
      <c r="M163" s="11">
        <v>10.76</v>
      </c>
      <c r="N163" s="11">
        <v>0</v>
      </c>
      <c r="O163" s="11">
        <v>11.2</v>
      </c>
      <c r="P163" s="11">
        <v>0</v>
      </c>
      <c r="Q163" s="11">
        <v>0</v>
      </c>
      <c r="R163" s="11">
        <v>11.91</v>
      </c>
      <c r="S163" s="11">
        <v>6.5</v>
      </c>
      <c r="T163" s="11">
        <v>0</v>
      </c>
      <c r="U163" s="11">
        <v>0</v>
      </c>
      <c r="V163" s="11">
        <v>153.87</v>
      </c>
      <c r="W163" s="11">
        <v>12.69</v>
      </c>
      <c r="X163" s="11">
        <v>0</v>
      </c>
      <c r="Y163" s="11">
        <v>0</v>
      </c>
      <c r="Z163" s="11">
        <v>160.12</v>
      </c>
      <c r="AA163" s="11">
        <v>13.21</v>
      </c>
      <c r="AB163" s="11">
        <v>0</v>
      </c>
      <c r="AC163" s="11">
        <v>23.22</v>
      </c>
      <c r="AD163" s="11">
        <v>0</v>
      </c>
      <c r="AE163" s="11">
        <v>46.16</v>
      </c>
      <c r="AF163" s="11">
        <v>22.59</v>
      </c>
      <c r="AG163" s="11">
        <v>1.73</v>
      </c>
      <c r="AH163" s="11">
        <v>27.33</v>
      </c>
      <c r="AI163" s="11">
        <v>0</v>
      </c>
      <c r="AJ163" s="11">
        <v>20.420000000000002</v>
      </c>
      <c r="AK163" s="11">
        <v>17.940000000000001</v>
      </c>
      <c r="AL163" s="11">
        <v>21.23</v>
      </c>
      <c r="AM163" s="11">
        <v>26.26</v>
      </c>
      <c r="AN163" s="11">
        <v>38.07</v>
      </c>
      <c r="AO163" s="11">
        <v>1.58</v>
      </c>
      <c r="AP163" s="11">
        <v>48.93</v>
      </c>
      <c r="AQ163" s="11">
        <v>32.56</v>
      </c>
      <c r="AR163" s="11">
        <v>39.74</v>
      </c>
      <c r="AS163" s="11">
        <v>27.72</v>
      </c>
      <c r="AT163" s="11">
        <v>55.25</v>
      </c>
      <c r="AU163" s="11">
        <v>17.2</v>
      </c>
      <c r="AV163" s="11">
        <v>15.74</v>
      </c>
      <c r="AW163" s="11">
        <v>161.94</v>
      </c>
      <c r="AX163" s="11">
        <v>14.29</v>
      </c>
      <c r="AY163" s="11">
        <v>0</v>
      </c>
    </row>
    <row r="164" spans="1:51" x14ac:dyDescent="0.2">
      <c r="A164" s="3" t="s">
        <v>334</v>
      </c>
      <c r="B164" s="10" t="s">
        <v>335</v>
      </c>
      <c r="C164" s="10" t="s">
        <v>252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253.52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</row>
    <row r="165" spans="1:51" x14ac:dyDescent="0.2">
      <c r="A165" s="3" t="s">
        <v>336</v>
      </c>
      <c r="B165" s="10" t="s">
        <v>337</v>
      </c>
      <c r="C165" s="10" t="s">
        <v>41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57.76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11">
        <v>0</v>
      </c>
      <c r="AV165" s="11">
        <v>0</v>
      </c>
      <c r="AW165" s="11">
        <v>0</v>
      </c>
      <c r="AX165" s="11">
        <v>0</v>
      </c>
      <c r="AY165" s="11">
        <v>0</v>
      </c>
    </row>
    <row r="166" spans="1:51" x14ac:dyDescent="0.2">
      <c r="A166" s="3" t="s">
        <v>338</v>
      </c>
      <c r="B166" s="10" t="s">
        <v>339</v>
      </c>
      <c r="C166" s="10" t="s">
        <v>31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353.93</v>
      </c>
      <c r="J166" s="11">
        <v>83.02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42.1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</row>
    <row r="167" spans="1:51" x14ac:dyDescent="0.2">
      <c r="A167" s="3" t="s">
        <v>340</v>
      </c>
      <c r="B167" s="10" t="s">
        <v>341</v>
      </c>
      <c r="C167" s="10" t="s">
        <v>259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41.14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</row>
    <row r="168" spans="1:51" x14ac:dyDescent="0.2">
      <c r="A168" s="3" t="s">
        <v>342</v>
      </c>
      <c r="B168" s="10" t="s">
        <v>343</v>
      </c>
      <c r="C168" s="10" t="s">
        <v>344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38.17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</row>
    <row r="169" spans="1:51" x14ac:dyDescent="0.2">
      <c r="A169" s="12" t="s">
        <v>345</v>
      </c>
      <c r="B169" s="10"/>
      <c r="C169" s="10" t="s">
        <v>158</v>
      </c>
      <c r="D169" s="13">
        <f>SUM(D142:D168)</f>
        <v>44622.89</v>
      </c>
      <c r="E169" s="13">
        <f t="shared" ref="E169:AY169" si="6">SUM(E142:E168)</f>
        <v>45464.78</v>
      </c>
      <c r="F169" s="13">
        <f t="shared" si="6"/>
        <v>44621.87</v>
      </c>
      <c r="G169" s="13">
        <f t="shared" si="6"/>
        <v>28908.89</v>
      </c>
      <c r="H169" s="13">
        <f t="shared" si="6"/>
        <v>44663.1</v>
      </c>
      <c r="I169" s="13">
        <f t="shared" si="6"/>
        <v>52750.969999999994</v>
      </c>
      <c r="J169" s="13">
        <f t="shared" si="6"/>
        <v>24209.51</v>
      </c>
      <c r="K169" s="13">
        <f t="shared" si="6"/>
        <v>52231.7</v>
      </c>
      <c r="L169" s="13">
        <f t="shared" si="6"/>
        <v>79113.700000000026</v>
      </c>
      <c r="M169" s="13">
        <f t="shared" si="6"/>
        <v>52852.26</v>
      </c>
      <c r="N169" s="13">
        <f t="shared" si="6"/>
        <v>38595.159999999996</v>
      </c>
      <c r="O169" s="13">
        <f t="shared" si="6"/>
        <v>106497.64</v>
      </c>
      <c r="P169" s="13">
        <f t="shared" si="6"/>
        <v>56650.279999999992</v>
      </c>
      <c r="Q169" s="13">
        <f t="shared" si="6"/>
        <v>52314.240000000005</v>
      </c>
      <c r="R169" s="13">
        <f t="shared" si="6"/>
        <v>66794.86</v>
      </c>
      <c r="S169" s="13">
        <f t="shared" si="6"/>
        <v>49401.06</v>
      </c>
      <c r="T169" s="13">
        <f t="shared" si="6"/>
        <v>65182.05</v>
      </c>
      <c r="U169" s="13">
        <f t="shared" si="6"/>
        <v>60884.950000000004</v>
      </c>
      <c r="V169" s="13">
        <f t="shared" si="6"/>
        <v>64379.409999999996</v>
      </c>
      <c r="W169" s="13">
        <f t="shared" si="6"/>
        <v>72499.63</v>
      </c>
      <c r="X169" s="13">
        <f t="shared" si="6"/>
        <v>71691.09</v>
      </c>
      <c r="Y169" s="13">
        <f t="shared" si="6"/>
        <v>51164.67</v>
      </c>
      <c r="Z169" s="13">
        <f t="shared" si="6"/>
        <v>49197.830000000009</v>
      </c>
      <c r="AA169" s="13">
        <f t="shared" si="6"/>
        <v>60583.95</v>
      </c>
      <c r="AB169" s="13">
        <f t="shared" si="6"/>
        <v>61815.740000000005</v>
      </c>
      <c r="AC169" s="13">
        <f t="shared" si="6"/>
        <v>58369.710000000006</v>
      </c>
      <c r="AD169" s="13">
        <f t="shared" si="6"/>
        <v>76859.45</v>
      </c>
      <c r="AE169" s="13">
        <f t="shared" si="6"/>
        <v>41500.93</v>
      </c>
      <c r="AF169" s="13">
        <f t="shared" si="6"/>
        <v>82434.89</v>
      </c>
      <c r="AG169" s="13">
        <f t="shared" si="6"/>
        <v>111363.28000000001</v>
      </c>
      <c r="AH169" s="13">
        <f t="shared" si="6"/>
        <v>72594.490000000005</v>
      </c>
      <c r="AI169" s="13">
        <f t="shared" si="6"/>
        <v>68402.600000000006</v>
      </c>
      <c r="AJ169" s="13">
        <f t="shared" si="6"/>
        <v>79609.849999999991</v>
      </c>
      <c r="AK169" s="13">
        <f t="shared" si="6"/>
        <v>40302.589999999997</v>
      </c>
      <c r="AL169" s="13">
        <f t="shared" si="6"/>
        <v>73216.00999999998</v>
      </c>
      <c r="AM169" s="13">
        <f t="shared" si="6"/>
        <v>80440.109999999986</v>
      </c>
      <c r="AN169" s="13">
        <f t="shared" si="6"/>
        <v>35556.560000000005</v>
      </c>
      <c r="AO169" s="13">
        <f t="shared" si="6"/>
        <v>79924.48000000001</v>
      </c>
      <c r="AP169" s="13">
        <f t="shared" si="6"/>
        <v>49910.729999999996</v>
      </c>
      <c r="AQ169" s="13">
        <f t="shared" si="6"/>
        <v>95228.109999999986</v>
      </c>
      <c r="AR169" s="13">
        <f t="shared" si="6"/>
        <v>75994.86</v>
      </c>
      <c r="AS169" s="13">
        <f t="shared" si="6"/>
        <v>78817.55</v>
      </c>
      <c r="AT169" s="13">
        <f t="shared" si="6"/>
        <v>75304.23000000001</v>
      </c>
      <c r="AU169" s="13">
        <f t="shared" si="6"/>
        <v>50599.679999999993</v>
      </c>
      <c r="AV169" s="13">
        <f t="shared" si="6"/>
        <v>51313.02</v>
      </c>
      <c r="AW169" s="13">
        <f t="shared" si="6"/>
        <v>80112.290000000008</v>
      </c>
      <c r="AX169" s="13">
        <f t="shared" si="6"/>
        <v>49551.500000000007</v>
      </c>
      <c r="AY169" s="13">
        <f t="shared" si="6"/>
        <v>40745.679999999993</v>
      </c>
    </row>
    <row r="170" spans="1:51" x14ac:dyDescent="0.2">
      <c r="B170" s="10" t="s">
        <v>158</v>
      </c>
      <c r="C170" s="10" t="s">
        <v>158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1:51" x14ac:dyDescent="0.2">
      <c r="A171" s="3" t="s">
        <v>346</v>
      </c>
      <c r="B171" s="10" t="s">
        <v>347</v>
      </c>
      <c r="C171" s="10" t="s">
        <v>252</v>
      </c>
      <c r="D171" s="11">
        <v>16565.060000000001</v>
      </c>
      <c r="E171" s="11">
        <v>16988.689999999999</v>
      </c>
      <c r="F171" s="11">
        <v>18465.37</v>
      </c>
      <c r="G171" s="11">
        <v>50</v>
      </c>
      <c r="H171" s="11">
        <v>18387.07</v>
      </c>
      <c r="I171" s="11">
        <v>17953.95</v>
      </c>
      <c r="J171" s="11">
        <v>16461.03</v>
      </c>
      <c r="K171" s="11">
        <v>18165.740000000002</v>
      </c>
      <c r="L171" s="11">
        <v>32984.759999999995</v>
      </c>
      <c r="M171" s="11">
        <v>0</v>
      </c>
      <c r="N171" s="11">
        <v>25013.599999999999</v>
      </c>
      <c r="O171" s="11">
        <v>17686.32</v>
      </c>
      <c r="P171" s="11">
        <v>16802.439999999999</v>
      </c>
      <c r="Q171" s="11">
        <v>25059.78</v>
      </c>
      <c r="R171" s="11">
        <v>15409.76</v>
      </c>
      <c r="S171" s="11">
        <v>17534.919999999998</v>
      </c>
      <c r="T171" s="11">
        <v>15586.47</v>
      </c>
      <c r="U171" s="11">
        <v>16141.64</v>
      </c>
      <c r="V171" s="11">
        <v>17600.54</v>
      </c>
      <c r="W171" s="11">
        <v>31087.08</v>
      </c>
      <c r="X171" s="11">
        <v>32457.96</v>
      </c>
      <c r="Y171" s="11">
        <v>0</v>
      </c>
      <c r="Z171" s="11">
        <v>17287.919999999998</v>
      </c>
      <c r="AA171" s="11">
        <v>16933.810000000001</v>
      </c>
      <c r="AB171" s="11">
        <v>16378.77</v>
      </c>
      <c r="AC171" s="11">
        <v>0</v>
      </c>
      <c r="AD171" s="11">
        <v>34381.82</v>
      </c>
      <c r="AE171" s="11">
        <v>16018.23</v>
      </c>
      <c r="AF171" s="11">
        <v>16904.560000000001</v>
      </c>
      <c r="AG171" s="11">
        <v>16255.75</v>
      </c>
      <c r="AH171" s="11">
        <v>16217.11</v>
      </c>
      <c r="AI171" s="11">
        <v>18747.150000000001</v>
      </c>
      <c r="AJ171" s="11">
        <v>20598.98</v>
      </c>
      <c r="AK171" s="11">
        <v>16495.48</v>
      </c>
      <c r="AL171" s="11">
        <v>15475.21</v>
      </c>
      <c r="AM171" s="11">
        <v>15849.88</v>
      </c>
      <c r="AN171" s="11">
        <v>32589</v>
      </c>
      <c r="AO171" s="11">
        <v>15384.53</v>
      </c>
      <c r="AP171" s="11">
        <v>15532.92</v>
      </c>
      <c r="AQ171" s="11">
        <v>15727.48</v>
      </c>
      <c r="AR171" s="11">
        <v>0</v>
      </c>
      <c r="AS171" s="11">
        <v>34032.68</v>
      </c>
      <c r="AT171" s="11">
        <v>19477.849999999999</v>
      </c>
      <c r="AU171" s="11">
        <v>16076.5</v>
      </c>
      <c r="AV171" s="11">
        <v>17820.189999999999</v>
      </c>
      <c r="AW171" s="11">
        <v>17045.62</v>
      </c>
      <c r="AX171" s="11">
        <v>15884.42</v>
      </c>
      <c r="AY171" s="11">
        <v>19050.940000000002</v>
      </c>
    </row>
    <row r="172" spans="1:51" x14ac:dyDescent="0.2">
      <c r="A172" s="3" t="s">
        <v>348</v>
      </c>
      <c r="B172" s="10" t="s">
        <v>349</v>
      </c>
      <c r="C172" s="10" t="s">
        <v>163</v>
      </c>
      <c r="D172" s="11">
        <v>0</v>
      </c>
      <c r="E172" s="11">
        <v>0</v>
      </c>
      <c r="F172" s="11">
        <v>0</v>
      </c>
      <c r="G172" s="11">
        <v>50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50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</row>
    <row r="173" spans="1:51" x14ac:dyDescent="0.2">
      <c r="A173" s="3" t="s">
        <v>350</v>
      </c>
      <c r="B173" s="10" t="s">
        <v>351</v>
      </c>
      <c r="C173" s="10" t="s">
        <v>87</v>
      </c>
      <c r="D173" s="11">
        <v>8064.64</v>
      </c>
      <c r="E173" s="11">
        <v>20960.61</v>
      </c>
      <c r="F173" s="11">
        <v>7629.15</v>
      </c>
      <c r="G173" s="11">
        <v>25608.659999999996</v>
      </c>
      <c r="H173" s="11">
        <v>7436.78</v>
      </c>
      <c r="I173" s="11">
        <v>8670.14</v>
      </c>
      <c r="J173" s="11">
        <v>12095.97</v>
      </c>
      <c r="K173" s="11">
        <v>4193.97</v>
      </c>
      <c r="L173" s="11">
        <v>9349.9699999999993</v>
      </c>
      <c r="M173" s="11">
        <v>12709.97</v>
      </c>
      <c r="N173" s="11">
        <v>4168.37</v>
      </c>
      <c r="O173" s="11">
        <v>8781.2199999999993</v>
      </c>
      <c r="P173" s="11">
        <v>4273.4399999999996</v>
      </c>
      <c r="Q173" s="11">
        <v>4132.7700000000004</v>
      </c>
      <c r="R173" s="11">
        <v>4163.97</v>
      </c>
      <c r="S173" s="11">
        <v>4225.17</v>
      </c>
      <c r="T173" s="11">
        <v>0</v>
      </c>
      <c r="U173" s="11">
        <v>8868.34</v>
      </c>
      <c r="V173" s="11">
        <v>4274.97</v>
      </c>
      <c r="W173" s="11">
        <v>4261.7700000000004</v>
      </c>
      <c r="X173" s="11">
        <v>4292.97</v>
      </c>
      <c r="Y173" s="11">
        <v>4317.37</v>
      </c>
      <c r="Z173" s="11">
        <v>4289.37</v>
      </c>
      <c r="AA173" s="11">
        <v>4323.37</v>
      </c>
      <c r="AB173" s="11">
        <v>4220.57</v>
      </c>
      <c r="AC173" s="11">
        <v>4443.37</v>
      </c>
      <c r="AD173" s="11">
        <v>4240.17</v>
      </c>
      <c r="AE173" s="11">
        <v>4233.7700000000004</v>
      </c>
      <c r="AF173" s="11">
        <v>4172.97</v>
      </c>
      <c r="AG173" s="11">
        <v>4203.37</v>
      </c>
      <c r="AH173" s="11">
        <v>4242.57</v>
      </c>
      <c r="AI173" s="11">
        <v>0</v>
      </c>
      <c r="AJ173" s="11">
        <v>8635.5400000000009</v>
      </c>
      <c r="AK173" s="11">
        <v>4300.57</v>
      </c>
      <c r="AL173" s="11">
        <v>4353.37</v>
      </c>
      <c r="AM173" s="11">
        <v>4891.37</v>
      </c>
      <c r="AN173" s="11">
        <v>4162.7299999999996</v>
      </c>
      <c r="AO173" s="11">
        <v>0</v>
      </c>
      <c r="AP173" s="11">
        <v>6703.86</v>
      </c>
      <c r="AQ173" s="11">
        <v>1468.33</v>
      </c>
      <c r="AR173" s="11">
        <v>2831.13</v>
      </c>
      <c r="AS173" s="11">
        <v>2836.73</v>
      </c>
      <c r="AT173" s="11">
        <v>1040.73</v>
      </c>
      <c r="AU173" s="11">
        <v>2671.04</v>
      </c>
      <c r="AV173" s="11">
        <v>2707.1</v>
      </c>
      <c r="AW173" s="11">
        <v>832.9</v>
      </c>
      <c r="AX173" s="11">
        <v>2300.71</v>
      </c>
      <c r="AY173" s="11">
        <v>2497.54</v>
      </c>
    </row>
    <row r="174" spans="1:51" x14ac:dyDescent="0.2">
      <c r="A174" s="3" t="s">
        <v>352</v>
      </c>
      <c r="B174" s="10" t="s">
        <v>353</v>
      </c>
      <c r="C174" s="10" t="s">
        <v>354</v>
      </c>
      <c r="D174" s="11">
        <v>500</v>
      </c>
      <c r="E174" s="11">
        <v>41.25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541.25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>
        <v>0</v>
      </c>
      <c r="AW174" s="11">
        <v>0</v>
      </c>
      <c r="AX174" s="11">
        <v>0</v>
      </c>
      <c r="AY174" s="11">
        <v>0</v>
      </c>
    </row>
    <row r="175" spans="1:51" x14ac:dyDescent="0.2">
      <c r="A175" s="3" t="s">
        <v>355</v>
      </c>
      <c r="B175" s="10" t="s">
        <v>356</v>
      </c>
      <c r="C175" s="10" t="s">
        <v>323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471.56</v>
      </c>
    </row>
    <row r="176" spans="1:51" x14ac:dyDescent="0.2">
      <c r="A176" s="3" t="s">
        <v>357</v>
      </c>
      <c r="B176" s="10" t="s">
        <v>358</v>
      </c>
      <c r="C176" s="10" t="s">
        <v>87</v>
      </c>
      <c r="D176" s="11">
        <v>774927.71000000008</v>
      </c>
      <c r="E176" s="11">
        <v>812936.41</v>
      </c>
      <c r="F176" s="11">
        <v>784059.36</v>
      </c>
      <c r="G176" s="11">
        <v>791444.89</v>
      </c>
      <c r="H176" s="11">
        <v>793570.9800000001</v>
      </c>
      <c r="I176" s="11">
        <v>824487.51000000013</v>
      </c>
      <c r="J176" s="11">
        <v>764929.94000000006</v>
      </c>
      <c r="K176" s="11">
        <v>821753.95</v>
      </c>
      <c r="L176" s="11">
        <v>829041.49</v>
      </c>
      <c r="M176" s="11">
        <v>862861.35</v>
      </c>
      <c r="N176" s="11">
        <v>850509.71</v>
      </c>
      <c r="O176" s="11">
        <v>851955.4</v>
      </c>
      <c r="P176" s="11">
        <v>857681.17999999993</v>
      </c>
      <c r="Q176" s="11">
        <v>788310.63</v>
      </c>
      <c r="R176" s="11">
        <v>809355.04</v>
      </c>
      <c r="S176" s="11">
        <v>839558.69</v>
      </c>
      <c r="T176" s="11">
        <v>849419.92999999993</v>
      </c>
      <c r="U176" s="11">
        <v>872658.59</v>
      </c>
      <c r="V176" s="11">
        <v>863598.77</v>
      </c>
      <c r="W176" s="11">
        <v>851265.22</v>
      </c>
      <c r="X176" s="11">
        <v>873612.48</v>
      </c>
      <c r="Y176" s="11">
        <v>900889.23</v>
      </c>
      <c r="Z176" s="11">
        <v>882585.94000000018</v>
      </c>
      <c r="AA176" s="11">
        <v>1191412.73</v>
      </c>
      <c r="AB176" s="11">
        <v>1095484.79</v>
      </c>
      <c r="AC176" s="11">
        <v>923685.23</v>
      </c>
      <c r="AD176" s="11">
        <v>938726.19</v>
      </c>
      <c r="AE176" s="11">
        <v>900467.47</v>
      </c>
      <c r="AF176" s="11">
        <v>906115.86999999988</v>
      </c>
      <c r="AG176" s="11">
        <v>972283.6100000001</v>
      </c>
      <c r="AH176" s="11">
        <v>908471.54</v>
      </c>
      <c r="AI176" s="11">
        <v>951533.49</v>
      </c>
      <c r="AJ176" s="11">
        <v>921594.58</v>
      </c>
      <c r="AK176" s="11">
        <v>951818.27999999991</v>
      </c>
      <c r="AL176" s="11">
        <v>941467.92</v>
      </c>
      <c r="AM176" s="11">
        <v>977239.51</v>
      </c>
      <c r="AN176" s="11">
        <v>1388263.89</v>
      </c>
      <c r="AO176" s="11">
        <v>941062.90000000014</v>
      </c>
      <c r="AP176" s="11">
        <v>1076218.9200000002</v>
      </c>
      <c r="AQ176" s="11">
        <v>1046231.71</v>
      </c>
      <c r="AR176" s="11">
        <v>1030631.59</v>
      </c>
      <c r="AS176" s="11">
        <v>1024365.51</v>
      </c>
      <c r="AT176" s="11">
        <v>1114181.46</v>
      </c>
      <c r="AU176" s="11">
        <v>1127248.0900000001</v>
      </c>
      <c r="AV176" s="11">
        <v>1072040.44</v>
      </c>
      <c r="AW176" s="11">
        <v>984918.59</v>
      </c>
      <c r="AX176" s="11">
        <v>1201383.2499999998</v>
      </c>
      <c r="AY176" s="11">
        <v>952425.61</v>
      </c>
    </row>
    <row r="177" spans="1:51" x14ac:dyDescent="0.2">
      <c r="A177" s="3" t="s">
        <v>359</v>
      </c>
      <c r="B177" s="10" t="s">
        <v>360</v>
      </c>
      <c r="C177" s="10" t="s">
        <v>163</v>
      </c>
      <c r="D177" s="11">
        <v>0</v>
      </c>
      <c r="E177" s="11">
        <v>0</v>
      </c>
      <c r="F177" s="11">
        <v>879.75</v>
      </c>
      <c r="G177" s="11">
        <v>0</v>
      </c>
      <c r="H177" s="11">
        <v>0</v>
      </c>
      <c r="I177" s="11">
        <v>0</v>
      </c>
      <c r="J177" s="11">
        <v>0</v>
      </c>
      <c r="K177" s="11">
        <v>8383.94</v>
      </c>
      <c r="L177" s="11">
        <v>8363.31</v>
      </c>
      <c r="M177" s="11">
        <v>0</v>
      </c>
      <c r="N177" s="11">
        <v>8388.24</v>
      </c>
      <c r="O177" s="11">
        <v>16783.650000000001</v>
      </c>
      <c r="P177" s="11">
        <v>0</v>
      </c>
      <c r="Q177" s="11">
        <v>0</v>
      </c>
      <c r="R177" s="11">
        <v>8785.49</v>
      </c>
      <c r="S177" s="11">
        <v>111.32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-5313.51</v>
      </c>
      <c r="Z177" s="11">
        <v>0</v>
      </c>
      <c r="AA177" s="11">
        <v>0</v>
      </c>
      <c r="AB177" s="11">
        <v>0</v>
      </c>
      <c r="AC177" s="11">
        <v>105121.49</v>
      </c>
      <c r="AD177" s="11">
        <v>0</v>
      </c>
      <c r="AE177" s="11">
        <v>0</v>
      </c>
      <c r="AF177" s="11">
        <v>463.45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50879.34</v>
      </c>
      <c r="AM177" s="11">
        <v>0</v>
      </c>
      <c r="AN177" s="11">
        <v>0</v>
      </c>
      <c r="AO177" s="11">
        <v>0</v>
      </c>
      <c r="AP177" s="11">
        <v>0</v>
      </c>
      <c r="AQ177" s="11">
        <v>7821.07</v>
      </c>
      <c r="AR177" s="11">
        <v>0</v>
      </c>
      <c r="AS177" s="11">
        <v>0</v>
      </c>
      <c r="AT177" s="11">
        <v>89590.31</v>
      </c>
      <c r="AU177" s="11">
        <v>2265.04</v>
      </c>
      <c r="AV177" s="11">
        <v>0</v>
      </c>
      <c r="AW177" s="11">
        <v>5481.68</v>
      </c>
      <c r="AX177" s="11">
        <v>64724.23</v>
      </c>
      <c r="AY177" s="11">
        <v>0</v>
      </c>
    </row>
    <row r="178" spans="1:51" x14ac:dyDescent="0.2">
      <c r="A178" s="3" t="s">
        <v>361</v>
      </c>
      <c r="B178" s="10" t="s">
        <v>362</v>
      </c>
      <c r="C178" s="10" t="s">
        <v>224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-33750</v>
      </c>
      <c r="AN178" s="11">
        <v>-2784.38</v>
      </c>
      <c r="AO178" s="11">
        <v>0</v>
      </c>
      <c r="AP178" s="11">
        <v>0</v>
      </c>
      <c r="AQ178" s="11">
        <v>36534.379999999997</v>
      </c>
      <c r="AR178" s="11">
        <v>0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</row>
    <row r="179" spans="1:51" x14ac:dyDescent="0.2">
      <c r="A179" s="3" t="s">
        <v>363</v>
      </c>
      <c r="B179" s="10" t="s">
        <v>364</v>
      </c>
      <c r="C179" s="10" t="s">
        <v>212</v>
      </c>
      <c r="D179" s="11">
        <v>2878.2</v>
      </c>
      <c r="E179" s="11">
        <v>8648.86</v>
      </c>
      <c r="F179" s="11">
        <v>0</v>
      </c>
      <c r="G179" s="11">
        <v>0</v>
      </c>
      <c r="H179" s="11">
        <v>0</v>
      </c>
      <c r="I179" s="11">
        <v>2988.16</v>
      </c>
      <c r="J179" s="11">
        <v>5701.66</v>
      </c>
      <c r="K179" s="11">
        <v>20281.05</v>
      </c>
      <c r="L179" s="11">
        <v>2922.75</v>
      </c>
      <c r="M179" s="11">
        <v>8537.8100000000013</v>
      </c>
      <c r="N179" s="11">
        <v>2922.75</v>
      </c>
      <c r="O179" s="11">
        <v>5845.5</v>
      </c>
      <c r="P179" s="11">
        <v>5840.06</v>
      </c>
      <c r="Q179" s="11">
        <v>2922.75</v>
      </c>
      <c r="R179" s="11">
        <v>5845.5</v>
      </c>
      <c r="S179" s="11">
        <v>2922.75</v>
      </c>
      <c r="T179" s="11">
        <v>5911.49</v>
      </c>
      <c r="U179" s="11">
        <v>0</v>
      </c>
      <c r="V179" s="11">
        <v>11685.560000000001</v>
      </c>
      <c r="W179" s="11">
        <v>2922.75</v>
      </c>
      <c r="X179" s="11">
        <v>5845.5</v>
      </c>
      <c r="Y179" s="11">
        <v>2922.75</v>
      </c>
      <c r="Z179" s="11">
        <v>5842.9</v>
      </c>
      <c r="AA179" s="11">
        <v>5845.5</v>
      </c>
      <c r="AB179" s="11">
        <v>0</v>
      </c>
      <c r="AC179" s="11">
        <v>30442.69</v>
      </c>
      <c r="AD179" s="11">
        <v>54314.86</v>
      </c>
      <c r="AE179" s="11">
        <v>9048.89</v>
      </c>
      <c r="AF179" s="11">
        <v>24474.71</v>
      </c>
      <c r="AG179" s="11">
        <v>21567.239999999998</v>
      </c>
      <c r="AH179" s="11">
        <v>12287.33</v>
      </c>
      <c r="AI179" s="11">
        <v>25613.67</v>
      </c>
      <c r="AJ179" s="11">
        <v>2951.98</v>
      </c>
      <c r="AK179" s="11">
        <v>12345.79</v>
      </c>
      <c r="AL179" s="11">
        <v>26327.94</v>
      </c>
      <c r="AM179" s="11">
        <v>4244.96</v>
      </c>
      <c r="AN179" s="11">
        <v>9393.81</v>
      </c>
      <c r="AO179" s="11">
        <v>28883.79</v>
      </c>
      <c r="AP179" s="11">
        <v>101031.34999999999</v>
      </c>
      <c r="AQ179" s="11">
        <v>6441.83</v>
      </c>
      <c r="AR179" s="11">
        <v>28219.309999999998</v>
      </c>
      <c r="AS179" s="11">
        <v>5036.54</v>
      </c>
      <c r="AT179" s="11">
        <v>12120.81</v>
      </c>
      <c r="AU179" s="11">
        <v>2958.81</v>
      </c>
      <c r="AV179" s="11">
        <v>32468.38</v>
      </c>
      <c r="AW179" s="11">
        <v>5542.75</v>
      </c>
      <c r="AX179" s="11">
        <v>32921.89</v>
      </c>
      <c r="AY179" s="11">
        <v>5591.02</v>
      </c>
    </row>
    <row r="180" spans="1:51" x14ac:dyDescent="0.2">
      <c r="A180" s="3" t="s">
        <v>365</v>
      </c>
      <c r="B180" s="10" t="s">
        <v>366</v>
      </c>
      <c r="C180" s="10" t="s">
        <v>215</v>
      </c>
      <c r="D180" s="11">
        <v>2075.2600000000002</v>
      </c>
      <c r="E180" s="11">
        <v>753.76</v>
      </c>
      <c r="F180" s="11">
        <v>1965.99</v>
      </c>
      <c r="G180" s="11">
        <v>2067.61</v>
      </c>
      <c r="H180" s="11">
        <v>2067.75</v>
      </c>
      <c r="I180" s="11">
        <v>2073.27</v>
      </c>
      <c r="J180" s="11">
        <v>2073.85</v>
      </c>
      <c r="K180" s="11">
        <v>1958.5</v>
      </c>
      <c r="L180" s="11">
        <v>2010.33</v>
      </c>
      <c r="M180" s="11">
        <v>2752.93</v>
      </c>
      <c r="N180" s="11">
        <v>1322.53</v>
      </c>
      <c r="O180" s="11">
        <v>2017.72</v>
      </c>
      <c r="P180" s="11">
        <v>2019.23</v>
      </c>
      <c r="Q180" s="11">
        <v>2017.38</v>
      </c>
      <c r="R180" s="11">
        <v>2016.14</v>
      </c>
      <c r="S180" s="11">
        <v>2004.89</v>
      </c>
      <c r="T180" s="11">
        <v>2026.29</v>
      </c>
      <c r="U180" s="11">
        <v>2045.53</v>
      </c>
      <c r="V180" s="11">
        <v>2798.41</v>
      </c>
      <c r="W180" s="11">
        <v>1340.8</v>
      </c>
      <c r="X180" s="11">
        <v>2417.9499999999998</v>
      </c>
      <c r="Y180" s="11">
        <v>1923.43</v>
      </c>
      <c r="Z180" s="11">
        <v>1922.35</v>
      </c>
      <c r="AA180" s="11">
        <v>1922.26</v>
      </c>
      <c r="AB180" s="11">
        <v>1918.3</v>
      </c>
      <c r="AC180" s="11">
        <v>1918.46</v>
      </c>
      <c r="AD180" s="11">
        <v>1919.94</v>
      </c>
      <c r="AE180" s="11">
        <v>1924.97</v>
      </c>
      <c r="AF180" s="11">
        <v>1577.42</v>
      </c>
      <c r="AG180" s="11">
        <v>1191.3599999999999</v>
      </c>
      <c r="AH180" s="11">
        <v>1975.01</v>
      </c>
      <c r="AI180" s="11">
        <v>1973.08</v>
      </c>
      <c r="AJ180" s="11">
        <v>1974.87</v>
      </c>
      <c r="AK180" s="11">
        <v>2005</v>
      </c>
      <c r="AL180" s="11">
        <v>1976.4</v>
      </c>
      <c r="AM180" s="11">
        <v>1978.15</v>
      </c>
      <c r="AN180" s="11">
        <v>1983.55</v>
      </c>
      <c r="AO180" s="11">
        <v>1242.81</v>
      </c>
      <c r="AP180" s="11">
        <v>1987.05</v>
      </c>
      <c r="AQ180" s="11">
        <v>1978.32</v>
      </c>
      <c r="AR180" s="11">
        <v>2026.92</v>
      </c>
      <c r="AS180" s="11">
        <v>2003.87</v>
      </c>
      <c r="AT180" s="11">
        <v>2007.99</v>
      </c>
      <c r="AU180" s="11">
        <v>1866.59</v>
      </c>
      <c r="AV180" s="11">
        <v>1896.6</v>
      </c>
      <c r="AW180" s="11">
        <v>1870.93</v>
      </c>
      <c r="AX180" s="11">
        <v>1178.48</v>
      </c>
      <c r="AY180" s="11">
        <v>2590.1999999999998</v>
      </c>
    </row>
    <row r="181" spans="1:51" x14ac:dyDescent="0.2">
      <c r="A181" s="3" t="s">
        <v>367</v>
      </c>
      <c r="B181" s="10" t="s">
        <v>368</v>
      </c>
      <c r="C181" s="10" t="s">
        <v>252</v>
      </c>
      <c r="D181" s="11">
        <v>11330.59</v>
      </c>
      <c r="E181" s="11">
        <v>19380.400000000001</v>
      </c>
      <c r="F181" s="11">
        <v>19245.63</v>
      </c>
      <c r="G181" s="11">
        <v>32145.45</v>
      </c>
      <c r="H181" s="11">
        <v>20166.7</v>
      </c>
      <c r="I181" s="11">
        <v>11748.470000000001</v>
      </c>
      <c r="J181" s="11">
        <v>17528.719999999998</v>
      </c>
      <c r="K181" s="11">
        <v>21200.49</v>
      </c>
      <c r="L181" s="11">
        <v>13104.64</v>
      </c>
      <c r="M181" s="11">
        <v>12999.45</v>
      </c>
      <c r="N181" s="11">
        <v>12443.419999999998</v>
      </c>
      <c r="O181" s="11">
        <v>18840.260000000002</v>
      </c>
      <c r="P181" s="11">
        <v>6509.56</v>
      </c>
      <c r="Q181" s="11">
        <v>16916.469999999998</v>
      </c>
      <c r="R181" s="11">
        <v>9241.9500000000007</v>
      </c>
      <c r="S181" s="11">
        <v>11659.79</v>
      </c>
      <c r="T181" s="11">
        <v>14892.96</v>
      </c>
      <c r="U181" s="11">
        <v>23494.81</v>
      </c>
      <c r="V181" s="11">
        <v>19381.120000000003</v>
      </c>
      <c r="W181" s="11">
        <v>39379.450000000004</v>
      </c>
      <c r="X181" s="11">
        <v>9440.51</v>
      </c>
      <c r="Y181" s="11">
        <v>11480.47</v>
      </c>
      <c r="Z181" s="11">
        <v>7988.7999999999993</v>
      </c>
      <c r="AA181" s="11">
        <v>938.25</v>
      </c>
      <c r="AB181" s="11">
        <v>4983.2000000000007</v>
      </c>
      <c r="AC181" s="11">
        <v>757.89</v>
      </c>
      <c r="AD181" s="11">
        <v>712.90000000000009</v>
      </c>
      <c r="AE181" s="11">
        <v>10817.13</v>
      </c>
      <c r="AF181" s="11">
        <v>-8370.93</v>
      </c>
      <c r="AG181" s="11">
        <v>841.57</v>
      </c>
      <c r="AH181" s="11">
        <v>5271.25</v>
      </c>
      <c r="AI181" s="11">
        <v>2529.9699999999998</v>
      </c>
      <c r="AJ181" s="11">
        <v>1123.8799999999999</v>
      </c>
      <c r="AK181" s="11">
        <v>3341.05</v>
      </c>
      <c r="AL181" s="11">
        <v>10043.650000000001</v>
      </c>
      <c r="AM181" s="11">
        <v>4465.8099999999995</v>
      </c>
      <c r="AN181" s="11">
        <v>7049.03</v>
      </c>
      <c r="AO181" s="11">
        <v>3033.2400000000002</v>
      </c>
      <c r="AP181" s="11">
        <v>1119.0900000000001</v>
      </c>
      <c r="AQ181" s="11">
        <v>1094.99</v>
      </c>
      <c r="AR181" s="11">
        <v>942.89</v>
      </c>
      <c r="AS181" s="11">
        <v>4090.92</v>
      </c>
      <c r="AT181" s="11">
        <v>1989.54</v>
      </c>
      <c r="AU181" s="11">
        <v>10383.439999999999</v>
      </c>
      <c r="AV181" s="11">
        <v>4351.6600000000008</v>
      </c>
      <c r="AW181" s="11">
        <v>12924.25</v>
      </c>
      <c r="AX181" s="11">
        <v>2455.83</v>
      </c>
      <c r="AY181" s="11">
        <v>10099.18</v>
      </c>
    </row>
    <row r="182" spans="1:51" x14ac:dyDescent="0.2">
      <c r="A182" s="3" t="s">
        <v>369</v>
      </c>
      <c r="B182" s="10" t="s">
        <v>370</v>
      </c>
      <c r="C182" s="10" t="s">
        <v>259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52.92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0</v>
      </c>
      <c r="AV182" s="11">
        <v>0</v>
      </c>
      <c r="AW182" s="11">
        <v>0</v>
      </c>
      <c r="AX182" s="11">
        <v>0</v>
      </c>
      <c r="AY182" s="11">
        <v>0</v>
      </c>
    </row>
    <row r="183" spans="1:51" x14ac:dyDescent="0.2">
      <c r="A183" s="3" t="s">
        <v>371</v>
      </c>
      <c r="B183" s="10" t="s">
        <v>372</v>
      </c>
      <c r="C183" s="10" t="s">
        <v>87</v>
      </c>
      <c r="D183" s="11">
        <v>74601.47</v>
      </c>
      <c r="E183" s="11">
        <v>75505.089999999982</v>
      </c>
      <c r="F183" s="11">
        <v>82334.460000000006</v>
      </c>
      <c r="G183" s="11">
        <v>74124.55</v>
      </c>
      <c r="H183" s="11">
        <v>73525.100000000006</v>
      </c>
      <c r="I183" s="11">
        <v>79970.899999999994</v>
      </c>
      <c r="J183" s="11">
        <v>36544.080000000002</v>
      </c>
      <c r="K183" s="11">
        <v>70512.73</v>
      </c>
      <c r="L183" s="11">
        <v>77783.7</v>
      </c>
      <c r="M183" s="11">
        <v>76877.150000000009</v>
      </c>
      <c r="N183" s="11">
        <v>77201.899999999994</v>
      </c>
      <c r="O183" s="11">
        <v>78898.539999999994</v>
      </c>
      <c r="P183" s="11">
        <v>82327.62</v>
      </c>
      <c r="Q183" s="11">
        <v>82256.17</v>
      </c>
      <c r="R183" s="11">
        <v>62893.86</v>
      </c>
      <c r="S183" s="11">
        <v>73118.17</v>
      </c>
      <c r="T183" s="11">
        <v>71260.850000000006</v>
      </c>
      <c r="U183" s="11">
        <v>74343.92</v>
      </c>
      <c r="V183" s="11">
        <v>43938.03</v>
      </c>
      <c r="W183" s="11">
        <v>86020.31</v>
      </c>
      <c r="X183" s="11">
        <v>75925.990000000005</v>
      </c>
      <c r="Y183" s="11">
        <v>76647.61</v>
      </c>
      <c r="Z183" s="11">
        <v>78244.25</v>
      </c>
      <c r="AA183" s="11">
        <v>74139.02</v>
      </c>
      <c r="AB183" s="11">
        <v>78355.37999999999</v>
      </c>
      <c r="AC183" s="11">
        <v>128703.12</v>
      </c>
      <c r="AD183" s="11">
        <v>102203.53</v>
      </c>
      <c r="AE183" s="11">
        <v>104492.44</v>
      </c>
      <c r="AF183" s="11">
        <v>99958.83</v>
      </c>
      <c r="AG183" s="11">
        <v>100668.29000000001</v>
      </c>
      <c r="AH183" s="11">
        <v>102924.7</v>
      </c>
      <c r="AI183" s="11">
        <v>105833.87</v>
      </c>
      <c r="AJ183" s="11">
        <v>106575.41</v>
      </c>
      <c r="AK183" s="11">
        <v>105072.14</v>
      </c>
      <c r="AL183" s="11">
        <v>106371.12000000001</v>
      </c>
      <c r="AM183" s="11">
        <v>117337</v>
      </c>
      <c r="AN183" s="11">
        <v>117362.34000000001</v>
      </c>
      <c r="AO183" s="11">
        <v>127301.37999999999</v>
      </c>
      <c r="AP183" s="11">
        <v>117213.99</v>
      </c>
      <c r="AQ183" s="11">
        <v>125992.75</v>
      </c>
      <c r="AR183" s="11">
        <v>127650.02</v>
      </c>
      <c r="AS183" s="11">
        <v>121829.14</v>
      </c>
      <c r="AT183" s="11">
        <v>125126.56</v>
      </c>
      <c r="AU183" s="11">
        <v>120893.22</v>
      </c>
      <c r="AV183" s="11">
        <v>111698.67</v>
      </c>
      <c r="AW183" s="11">
        <v>117451.72</v>
      </c>
      <c r="AX183" s="11">
        <v>138670.48000000001</v>
      </c>
      <c r="AY183" s="11">
        <v>136688.95999999999</v>
      </c>
    </row>
    <row r="184" spans="1:51" x14ac:dyDescent="0.2">
      <c r="A184" s="3" t="s">
        <v>373</v>
      </c>
      <c r="B184" s="10" t="s">
        <v>374</v>
      </c>
      <c r="C184" s="10" t="s">
        <v>163</v>
      </c>
      <c r="D184" s="11">
        <v>0</v>
      </c>
      <c r="E184" s="11">
        <v>0</v>
      </c>
      <c r="F184" s="11">
        <v>0</v>
      </c>
      <c r="G184" s="11">
        <v>0</v>
      </c>
      <c r="H184" s="11">
        <v>128.82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1569.8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</row>
    <row r="185" spans="1:51" x14ac:dyDescent="0.2">
      <c r="A185" s="3" t="s">
        <v>375</v>
      </c>
      <c r="B185" s="10" t="s">
        <v>376</v>
      </c>
      <c r="C185" s="10" t="s">
        <v>252</v>
      </c>
      <c r="D185" s="11">
        <v>477.69000000000005</v>
      </c>
      <c r="E185" s="11">
        <v>1163.9000000000001</v>
      </c>
      <c r="F185" s="11">
        <v>288.02999999999997</v>
      </c>
      <c r="G185" s="11">
        <v>1382.02</v>
      </c>
      <c r="H185" s="11">
        <v>0</v>
      </c>
      <c r="I185" s="11">
        <v>3904.4500000000003</v>
      </c>
      <c r="J185" s="11">
        <v>82917.33</v>
      </c>
      <c r="K185" s="11">
        <v>-77335.58</v>
      </c>
      <c r="L185" s="11">
        <v>1414.93</v>
      </c>
      <c r="M185" s="11">
        <v>635.11</v>
      </c>
      <c r="N185" s="11">
        <v>9482.0199999999986</v>
      </c>
      <c r="O185" s="11">
        <v>2571.94</v>
      </c>
      <c r="P185" s="11">
        <v>3461.38</v>
      </c>
      <c r="Q185" s="11">
        <v>418.58</v>
      </c>
      <c r="R185" s="11">
        <v>639.53</v>
      </c>
      <c r="S185" s="11">
        <v>2012.71</v>
      </c>
      <c r="T185" s="11">
        <v>4429.5</v>
      </c>
      <c r="U185" s="11">
        <v>3556.4700000000003</v>
      </c>
      <c r="V185" s="11">
        <v>3563.6099999999997</v>
      </c>
      <c r="W185" s="11">
        <v>438.51</v>
      </c>
      <c r="X185" s="11">
        <v>1496.64</v>
      </c>
      <c r="Y185" s="11">
        <v>2200.58</v>
      </c>
      <c r="Z185" s="11">
        <v>2120.31</v>
      </c>
      <c r="AA185" s="11">
        <v>3397.2000000000003</v>
      </c>
      <c r="AB185" s="11">
        <v>1205.51</v>
      </c>
      <c r="AC185" s="11">
        <v>0</v>
      </c>
      <c r="AD185" s="11">
        <v>547.33000000000004</v>
      </c>
      <c r="AE185" s="11">
        <v>865.6</v>
      </c>
      <c r="AF185" s="11">
        <v>2866.45</v>
      </c>
      <c r="AG185" s="11">
        <v>1589.75</v>
      </c>
      <c r="AH185" s="11">
        <v>2195.9699999999998</v>
      </c>
      <c r="AI185" s="11">
        <v>953.36</v>
      </c>
      <c r="AJ185" s="11">
        <v>333.2</v>
      </c>
      <c r="AK185" s="11">
        <v>938.40999999999985</v>
      </c>
      <c r="AL185" s="11">
        <v>1326.6100000000001</v>
      </c>
      <c r="AM185" s="11">
        <v>2797.03</v>
      </c>
      <c r="AN185" s="11">
        <v>360.03</v>
      </c>
      <c r="AO185" s="11">
        <v>665.02</v>
      </c>
      <c r="AP185" s="11">
        <v>2734.15</v>
      </c>
      <c r="AQ185" s="11">
        <v>1033.02</v>
      </c>
      <c r="AR185" s="11">
        <v>484.94</v>
      </c>
      <c r="AS185" s="11">
        <v>1381.91</v>
      </c>
      <c r="AT185" s="11">
        <v>133.79</v>
      </c>
      <c r="AU185" s="11">
        <v>1594.3999999999999</v>
      </c>
      <c r="AV185" s="11">
        <v>453.05000000000007</v>
      </c>
      <c r="AW185" s="11">
        <v>1904.58</v>
      </c>
      <c r="AX185" s="11">
        <v>963.73</v>
      </c>
      <c r="AY185" s="11">
        <v>940.47</v>
      </c>
    </row>
    <row r="186" spans="1:51" x14ac:dyDescent="0.2">
      <c r="A186" s="12" t="s">
        <v>377</v>
      </c>
      <c r="B186" s="10"/>
      <c r="C186" s="10" t="s">
        <v>158</v>
      </c>
      <c r="D186" s="13">
        <f>SUM(D171:D185)</f>
        <v>891420.61999999988</v>
      </c>
      <c r="E186" s="13">
        <f t="shared" ref="E186:AY186" si="7">SUM(E171:E185)</f>
        <v>956378.97000000009</v>
      </c>
      <c r="F186" s="13">
        <f t="shared" si="7"/>
        <v>914867.74</v>
      </c>
      <c r="G186" s="13">
        <f t="shared" si="7"/>
        <v>926873.18</v>
      </c>
      <c r="H186" s="13">
        <f t="shared" si="7"/>
        <v>915283.2</v>
      </c>
      <c r="I186" s="13">
        <f t="shared" si="7"/>
        <v>951796.85000000009</v>
      </c>
      <c r="J186" s="13">
        <f t="shared" si="7"/>
        <v>938252.58</v>
      </c>
      <c r="K186" s="13">
        <f t="shared" si="7"/>
        <v>889114.78999999992</v>
      </c>
      <c r="L186" s="13">
        <f t="shared" si="7"/>
        <v>976975.88</v>
      </c>
      <c r="M186" s="13">
        <f t="shared" si="7"/>
        <v>977423.77</v>
      </c>
      <c r="N186" s="13">
        <f t="shared" si="7"/>
        <v>993022.34000000008</v>
      </c>
      <c r="O186" s="13">
        <f t="shared" si="7"/>
        <v>1003921.8</v>
      </c>
      <c r="P186" s="13">
        <f t="shared" si="7"/>
        <v>978967.83000000007</v>
      </c>
      <c r="Q186" s="13">
        <f t="shared" si="7"/>
        <v>922034.53</v>
      </c>
      <c r="R186" s="13">
        <f t="shared" si="7"/>
        <v>918351.24</v>
      </c>
      <c r="S186" s="13">
        <f t="shared" si="7"/>
        <v>953148.40999999992</v>
      </c>
      <c r="T186" s="13">
        <f t="shared" si="7"/>
        <v>963527.48999999987</v>
      </c>
      <c r="U186" s="13">
        <f t="shared" si="7"/>
        <v>1001109.3</v>
      </c>
      <c r="V186" s="13">
        <f t="shared" si="7"/>
        <v>966841.01000000013</v>
      </c>
      <c r="W186" s="13">
        <f t="shared" si="7"/>
        <v>1016715.8899999999</v>
      </c>
      <c r="X186" s="13">
        <f t="shared" si="7"/>
        <v>1005490</v>
      </c>
      <c r="Y186" s="13">
        <f t="shared" si="7"/>
        <v>995067.92999999993</v>
      </c>
      <c r="Z186" s="13">
        <f t="shared" si="7"/>
        <v>1000281.8400000003</v>
      </c>
      <c r="AA186" s="13">
        <f t="shared" si="7"/>
        <v>1298912.1399999999</v>
      </c>
      <c r="AB186" s="13">
        <f t="shared" si="7"/>
        <v>1202546.52</v>
      </c>
      <c r="AC186" s="13">
        <f t="shared" si="7"/>
        <v>1195072.25</v>
      </c>
      <c r="AD186" s="13">
        <f t="shared" si="7"/>
        <v>1137046.74</v>
      </c>
      <c r="AE186" s="13">
        <f t="shared" si="7"/>
        <v>1047868.4999999999</v>
      </c>
      <c r="AF186" s="13">
        <f t="shared" si="7"/>
        <v>1048163.3299999997</v>
      </c>
      <c r="AG186" s="13">
        <f t="shared" si="7"/>
        <v>1118600.94</v>
      </c>
      <c r="AH186" s="13">
        <f t="shared" si="7"/>
        <v>1053585.48</v>
      </c>
      <c r="AI186" s="13">
        <f t="shared" si="7"/>
        <v>1107184.5900000001</v>
      </c>
      <c r="AJ186" s="13">
        <f t="shared" si="7"/>
        <v>1063788.44</v>
      </c>
      <c r="AK186" s="13">
        <f t="shared" si="7"/>
        <v>1096316.72</v>
      </c>
      <c r="AL186" s="13">
        <f t="shared" si="7"/>
        <v>1158221.56</v>
      </c>
      <c r="AM186" s="13">
        <f t="shared" si="7"/>
        <v>1095053.7100000002</v>
      </c>
      <c r="AN186" s="13">
        <f t="shared" si="7"/>
        <v>1558380.0000000002</v>
      </c>
      <c r="AO186" s="13">
        <f t="shared" si="7"/>
        <v>1117573.6700000002</v>
      </c>
      <c r="AP186" s="13">
        <f t="shared" si="7"/>
        <v>1322541.3300000003</v>
      </c>
      <c r="AQ186" s="13">
        <f t="shared" si="7"/>
        <v>1244323.8800000001</v>
      </c>
      <c r="AR186" s="13">
        <f t="shared" si="7"/>
        <v>1192786.7999999998</v>
      </c>
      <c r="AS186" s="13">
        <f t="shared" si="7"/>
        <v>1195577.2999999998</v>
      </c>
      <c r="AT186" s="13">
        <f t="shared" si="7"/>
        <v>1365669.0400000003</v>
      </c>
      <c r="AU186" s="13">
        <f t="shared" si="7"/>
        <v>1285957.1300000001</v>
      </c>
      <c r="AV186" s="13">
        <f t="shared" si="7"/>
        <v>1243436.0899999999</v>
      </c>
      <c r="AW186" s="13">
        <f t="shared" si="7"/>
        <v>1147973.0200000003</v>
      </c>
      <c r="AX186" s="13">
        <f t="shared" si="7"/>
        <v>1460483.0199999996</v>
      </c>
      <c r="AY186" s="13">
        <f t="shared" si="7"/>
        <v>1130355.48</v>
      </c>
    </row>
    <row r="187" spans="1:51" x14ac:dyDescent="0.2">
      <c r="B187" s="10" t="s">
        <v>158</v>
      </c>
      <c r="C187" s="10" t="s">
        <v>158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1:51" x14ac:dyDescent="0.2">
      <c r="A188" s="3" t="s">
        <v>378</v>
      </c>
      <c r="B188" s="10" t="s">
        <v>379</v>
      </c>
      <c r="C188" s="10" t="s">
        <v>87</v>
      </c>
      <c r="D188" s="11">
        <v>12821.630000000001</v>
      </c>
      <c r="E188" s="11">
        <v>7180.29</v>
      </c>
      <c r="F188" s="11">
        <v>16098.310000000001</v>
      </c>
      <c r="G188" s="11">
        <v>15361.16</v>
      </c>
      <c r="H188" s="11">
        <v>10711.939999999999</v>
      </c>
      <c r="I188" s="11">
        <v>13424.09</v>
      </c>
      <c r="J188" s="11">
        <v>6115.7199999999993</v>
      </c>
      <c r="K188" s="11">
        <v>20644.34</v>
      </c>
      <c r="L188" s="11">
        <v>10001.86</v>
      </c>
      <c r="M188" s="11">
        <v>13440.95</v>
      </c>
      <c r="N188" s="11">
        <v>5517.11</v>
      </c>
      <c r="O188" s="11">
        <v>20816.989999999998</v>
      </c>
      <c r="P188" s="11">
        <v>12160.14</v>
      </c>
      <c r="Q188" s="11">
        <v>5896.87</v>
      </c>
      <c r="R188" s="11">
        <v>19512.3</v>
      </c>
      <c r="S188" s="11">
        <v>10076.120000000001</v>
      </c>
      <c r="T188" s="11">
        <v>8487.25</v>
      </c>
      <c r="U188" s="11">
        <v>15777.49</v>
      </c>
      <c r="V188" s="11">
        <v>15848.4</v>
      </c>
      <c r="W188" s="11">
        <v>11007.68</v>
      </c>
      <c r="X188" s="11">
        <v>7570.61</v>
      </c>
      <c r="Y188" s="11">
        <v>21131.07</v>
      </c>
      <c r="Z188" s="11">
        <v>11798.79</v>
      </c>
      <c r="AA188" s="11">
        <v>13981.39</v>
      </c>
      <c r="AB188" s="11">
        <v>12072.609999999999</v>
      </c>
      <c r="AC188" s="11">
        <v>10459.330000000002</v>
      </c>
      <c r="AD188" s="11">
        <v>7658.3499999999995</v>
      </c>
      <c r="AE188" s="11">
        <v>18179.849999999999</v>
      </c>
      <c r="AF188" s="11">
        <v>12761.91</v>
      </c>
      <c r="AG188" s="11">
        <v>13277.6</v>
      </c>
      <c r="AH188" s="11">
        <v>12640.41</v>
      </c>
      <c r="AI188" s="11">
        <v>12494.810000000001</v>
      </c>
      <c r="AJ188" s="11">
        <v>14263.19</v>
      </c>
      <c r="AK188" s="11">
        <v>13177.509999999998</v>
      </c>
      <c r="AL188" s="11">
        <v>10847.18</v>
      </c>
      <c r="AM188" s="11">
        <v>14240.960000000001</v>
      </c>
      <c r="AN188" s="11">
        <v>10703.31</v>
      </c>
      <c r="AO188" s="11">
        <v>6483.85</v>
      </c>
      <c r="AP188" s="11">
        <v>11387.3</v>
      </c>
      <c r="AQ188" s="11">
        <v>18198.379999999997</v>
      </c>
      <c r="AR188" s="11">
        <v>22615.25</v>
      </c>
      <c r="AS188" s="11">
        <v>2966.6799999999985</v>
      </c>
      <c r="AT188" s="11">
        <v>14844.43</v>
      </c>
      <c r="AU188" s="11">
        <v>12656.240000000002</v>
      </c>
      <c r="AV188" s="11">
        <v>11669.140000000001</v>
      </c>
      <c r="AW188" s="11">
        <v>14015.470000000001</v>
      </c>
      <c r="AX188" s="11">
        <v>-3559.1299999999992</v>
      </c>
      <c r="AY188" s="11">
        <v>14106.3</v>
      </c>
    </row>
    <row r="189" spans="1:51" x14ac:dyDescent="0.2">
      <c r="A189" s="3" t="s">
        <v>380</v>
      </c>
      <c r="B189" s="10" t="s">
        <v>381</v>
      </c>
      <c r="C189" s="10" t="s">
        <v>87</v>
      </c>
      <c r="D189" s="11">
        <v>1867.38</v>
      </c>
      <c r="E189" s="11">
        <v>-35531.18</v>
      </c>
      <c r="F189" s="11">
        <v>1961.78</v>
      </c>
      <c r="G189" s="11">
        <v>1755.7599999999998</v>
      </c>
      <c r="H189" s="11">
        <v>2168.2400000000002</v>
      </c>
      <c r="I189" s="11">
        <v>2307.4899999999998</v>
      </c>
      <c r="J189" s="11">
        <v>2215.5099999999998</v>
      </c>
      <c r="K189" s="11">
        <v>2229.15</v>
      </c>
      <c r="L189" s="11">
        <v>2525.2599999999998</v>
      </c>
      <c r="M189" s="11">
        <v>2129.4299999999998</v>
      </c>
      <c r="N189" s="11">
        <v>2318.0499999999997</v>
      </c>
      <c r="O189" s="11">
        <v>2357.5700000000002</v>
      </c>
      <c r="P189" s="11">
        <v>2336.59</v>
      </c>
      <c r="Q189" s="11">
        <v>-4805.16</v>
      </c>
      <c r="R189" s="11">
        <v>1013.45</v>
      </c>
      <c r="S189" s="11">
        <v>4327.43</v>
      </c>
      <c r="T189" s="11">
        <v>2546.5</v>
      </c>
      <c r="U189" s="11">
        <v>2414.1799999999998</v>
      </c>
      <c r="V189" s="11">
        <v>2812.5199999999995</v>
      </c>
      <c r="W189" s="11">
        <v>2154.2900000000004</v>
      </c>
      <c r="X189" s="11">
        <v>2343.6600000000003</v>
      </c>
      <c r="Y189" s="11">
        <v>2592.5500000000002</v>
      </c>
      <c r="Z189" s="11">
        <v>2552.06</v>
      </c>
      <c r="AA189" s="11">
        <v>2795.11</v>
      </c>
      <c r="AB189" s="11">
        <v>6895.6900000000005</v>
      </c>
      <c r="AC189" s="11">
        <v>-6637.71</v>
      </c>
      <c r="AD189" s="11">
        <v>-2778.7299999999996</v>
      </c>
      <c r="AE189" s="11">
        <v>-2630.71</v>
      </c>
      <c r="AF189" s="11">
        <v>-2763.1</v>
      </c>
      <c r="AG189" s="11">
        <v>11154.680000000002</v>
      </c>
      <c r="AH189" s="11">
        <v>-134.97</v>
      </c>
      <c r="AI189" s="11">
        <v>240.2</v>
      </c>
      <c r="AJ189" s="11">
        <v>-282.67</v>
      </c>
      <c r="AK189" s="11">
        <v>54.63</v>
      </c>
      <c r="AL189" s="11">
        <v>-962.67</v>
      </c>
      <c r="AM189" s="11">
        <v>1328.5700000000002</v>
      </c>
      <c r="AN189" s="11">
        <v>-299</v>
      </c>
      <c r="AO189" s="11">
        <v>-420.59</v>
      </c>
      <c r="AP189" s="11">
        <v>-311.43</v>
      </c>
      <c r="AQ189" s="11">
        <v>-260</v>
      </c>
      <c r="AR189" s="11">
        <v>130.37</v>
      </c>
      <c r="AS189" s="11">
        <v>315.14</v>
      </c>
      <c r="AT189" s="11">
        <v>394.59000000000003</v>
      </c>
      <c r="AU189" s="11">
        <v>223.89000000000001</v>
      </c>
      <c r="AV189" s="11">
        <v>227.30000000000004</v>
      </c>
      <c r="AW189" s="11">
        <v>89.69</v>
      </c>
      <c r="AX189" s="11">
        <v>22.899999999999984</v>
      </c>
      <c r="AY189" s="11">
        <v>542.48</v>
      </c>
    </row>
    <row r="190" spans="1:51" x14ac:dyDescent="0.2">
      <c r="A190" s="3" t="s">
        <v>382</v>
      </c>
      <c r="B190" s="10" t="s">
        <v>383</v>
      </c>
      <c r="C190" s="10" t="s">
        <v>212</v>
      </c>
      <c r="D190" s="11">
        <v>0</v>
      </c>
      <c r="E190" s="11">
        <v>9.9499999999999993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9.9499999999999993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14.95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9.3000000000000007</v>
      </c>
      <c r="AV190" s="11">
        <v>0</v>
      </c>
      <c r="AW190" s="11">
        <v>0</v>
      </c>
      <c r="AX190" s="11">
        <v>0</v>
      </c>
      <c r="AY190" s="11">
        <v>0</v>
      </c>
    </row>
    <row r="191" spans="1:51" x14ac:dyDescent="0.2">
      <c r="A191" s="3" t="s">
        <v>384</v>
      </c>
      <c r="B191" s="10" t="s">
        <v>385</v>
      </c>
      <c r="C191" s="10" t="s">
        <v>87</v>
      </c>
      <c r="D191" s="11">
        <v>1515.8200000000002</v>
      </c>
      <c r="E191" s="11">
        <v>1362.67</v>
      </c>
      <c r="F191" s="11">
        <v>1387.19</v>
      </c>
      <c r="G191" s="11">
        <v>1445.89</v>
      </c>
      <c r="H191" s="11">
        <v>2291.0099999999998</v>
      </c>
      <c r="I191" s="11">
        <v>1430.88</v>
      </c>
      <c r="J191" s="11">
        <v>1069.6099999999999</v>
      </c>
      <c r="K191" s="11">
        <v>794.23</v>
      </c>
      <c r="L191" s="11">
        <v>819.84</v>
      </c>
      <c r="M191" s="11">
        <v>849.2399999999999</v>
      </c>
      <c r="N191" s="11">
        <v>1054.9000000000001</v>
      </c>
      <c r="O191" s="11">
        <v>871.24</v>
      </c>
      <c r="P191" s="11">
        <v>884.18999999999994</v>
      </c>
      <c r="Q191" s="11">
        <v>863.28</v>
      </c>
      <c r="R191" s="11">
        <v>860.02</v>
      </c>
      <c r="S191" s="11">
        <v>1140.6399999999999</v>
      </c>
      <c r="T191" s="11">
        <v>880.11</v>
      </c>
      <c r="U191" s="11">
        <v>871.68999999999994</v>
      </c>
      <c r="V191" s="11">
        <v>893.3</v>
      </c>
      <c r="W191" s="11">
        <v>825.1</v>
      </c>
      <c r="X191" s="11">
        <v>818.88</v>
      </c>
      <c r="Y191" s="11">
        <v>835.27</v>
      </c>
      <c r="Z191" s="11">
        <v>864.93</v>
      </c>
      <c r="AA191" s="11">
        <v>1238.73</v>
      </c>
      <c r="AB191" s="11">
        <v>1032.6300000000001</v>
      </c>
      <c r="AC191" s="11">
        <v>1063.44</v>
      </c>
      <c r="AD191" s="11">
        <v>1037.6500000000001</v>
      </c>
      <c r="AE191" s="11">
        <v>1004.2099999999999</v>
      </c>
      <c r="AF191" s="11">
        <v>994</v>
      </c>
      <c r="AG191" s="11">
        <v>852.09</v>
      </c>
      <c r="AH191" s="11">
        <v>830.53</v>
      </c>
      <c r="AI191" s="11">
        <v>809.49000000000012</v>
      </c>
      <c r="AJ191" s="11">
        <v>864.06999999999994</v>
      </c>
      <c r="AK191" s="11">
        <v>893.92</v>
      </c>
      <c r="AL191" s="11">
        <v>818.13</v>
      </c>
      <c r="AM191" s="11">
        <v>845.41</v>
      </c>
      <c r="AN191" s="11">
        <v>856.51</v>
      </c>
      <c r="AO191" s="11">
        <v>918.1</v>
      </c>
      <c r="AP191" s="11">
        <v>844.57</v>
      </c>
      <c r="AQ191" s="11">
        <v>831.85</v>
      </c>
      <c r="AR191" s="11">
        <v>862.56000000000006</v>
      </c>
      <c r="AS191" s="11">
        <v>912.71</v>
      </c>
      <c r="AT191" s="11">
        <v>856.48</v>
      </c>
      <c r="AU191" s="11">
        <v>1058.5300000000002</v>
      </c>
      <c r="AV191" s="11">
        <v>1372.8</v>
      </c>
      <c r="AW191" s="11">
        <v>863.13</v>
      </c>
      <c r="AX191" s="11">
        <v>827.31999999999994</v>
      </c>
      <c r="AY191" s="11">
        <v>840.2700000000001</v>
      </c>
    </row>
    <row r="192" spans="1:51" x14ac:dyDescent="0.2">
      <c r="A192" s="3" t="s">
        <v>386</v>
      </c>
      <c r="B192" s="10" t="s">
        <v>387</v>
      </c>
      <c r="C192" s="10" t="s">
        <v>87</v>
      </c>
      <c r="D192" s="11">
        <v>18100.199999999997</v>
      </c>
      <c r="E192" s="11">
        <v>30117.010000000002</v>
      </c>
      <c r="F192" s="11">
        <v>15583.81</v>
      </c>
      <c r="G192" s="11">
        <v>20006.23</v>
      </c>
      <c r="H192" s="11">
        <v>21753.02</v>
      </c>
      <c r="I192" s="11">
        <v>18330.580000000002</v>
      </c>
      <c r="J192" s="11">
        <v>22900.31</v>
      </c>
      <c r="K192" s="11">
        <v>18109.189999999999</v>
      </c>
      <c r="L192" s="11">
        <v>19880.170000000002</v>
      </c>
      <c r="M192" s="11">
        <v>20912.54</v>
      </c>
      <c r="N192" s="11">
        <v>18453.260000000002</v>
      </c>
      <c r="O192" s="11">
        <v>18389.28</v>
      </c>
      <c r="P192" s="11">
        <v>19768.500000000004</v>
      </c>
      <c r="Q192" s="11">
        <v>18423.48</v>
      </c>
      <c r="R192" s="11">
        <v>20091.169999999998</v>
      </c>
      <c r="S192" s="11">
        <v>18870.71</v>
      </c>
      <c r="T192" s="11">
        <v>18811.38</v>
      </c>
      <c r="U192" s="11">
        <v>18269.73</v>
      </c>
      <c r="V192" s="11">
        <v>18374.710000000003</v>
      </c>
      <c r="W192" s="11">
        <v>19429.02</v>
      </c>
      <c r="X192" s="11">
        <v>23885.89</v>
      </c>
      <c r="Y192" s="11">
        <v>19293.009999999998</v>
      </c>
      <c r="Z192" s="11">
        <v>19901.059999999998</v>
      </c>
      <c r="AA192" s="11">
        <v>18722.039999999997</v>
      </c>
      <c r="AB192" s="11">
        <v>20390.689999999999</v>
      </c>
      <c r="AC192" s="11">
        <v>30766.26</v>
      </c>
      <c r="AD192" s="11">
        <v>11603.59</v>
      </c>
      <c r="AE192" s="11">
        <v>-1478.05</v>
      </c>
      <c r="AF192" s="11">
        <v>9701.74</v>
      </c>
      <c r="AG192" s="11">
        <v>10695.830000000002</v>
      </c>
      <c r="AH192" s="11">
        <v>10766.730000000001</v>
      </c>
      <c r="AI192" s="11">
        <v>11697.02</v>
      </c>
      <c r="AJ192" s="11">
        <v>9943.02</v>
      </c>
      <c r="AK192" s="11">
        <v>-1143.73</v>
      </c>
      <c r="AL192" s="11">
        <v>9091.69</v>
      </c>
      <c r="AM192" s="11">
        <v>9004.9700000000012</v>
      </c>
      <c r="AN192" s="11">
        <v>11115.660000000003</v>
      </c>
      <c r="AO192" s="11">
        <v>10573.24</v>
      </c>
      <c r="AP192" s="11">
        <v>10717.91</v>
      </c>
      <c r="AQ192" s="11">
        <v>11111.39</v>
      </c>
      <c r="AR192" s="11">
        <v>-3875.0599999999995</v>
      </c>
      <c r="AS192" s="11">
        <v>10971.489999999998</v>
      </c>
      <c r="AT192" s="11">
        <v>11714.26</v>
      </c>
      <c r="AU192" s="11">
        <v>11857.55</v>
      </c>
      <c r="AV192" s="11">
        <v>12025.039999999999</v>
      </c>
      <c r="AW192" s="11">
        <v>10867.72</v>
      </c>
      <c r="AX192" s="11">
        <v>-9495.08</v>
      </c>
      <c r="AY192" s="11">
        <v>10788.08</v>
      </c>
    </row>
    <row r="193" spans="1:51" x14ac:dyDescent="0.2">
      <c r="A193" s="3" t="s">
        <v>388</v>
      </c>
      <c r="B193" s="10" t="s">
        <v>389</v>
      </c>
      <c r="C193" s="10" t="s">
        <v>31</v>
      </c>
      <c r="D193" s="11">
        <v>136.85</v>
      </c>
      <c r="E193" s="11">
        <v>140.30000000000001</v>
      </c>
      <c r="F193" s="11">
        <v>136.22</v>
      </c>
      <c r="G193" s="11">
        <v>136.58000000000001</v>
      </c>
      <c r="H193" s="11">
        <v>136.58000000000001</v>
      </c>
      <c r="I193" s="11">
        <v>143.37</v>
      </c>
      <c r="J193" s="11">
        <v>142.69</v>
      </c>
      <c r="K193" s="11">
        <v>141.21</v>
      </c>
      <c r="L193" s="11">
        <v>146.04</v>
      </c>
      <c r="M193" s="11">
        <v>152.09</v>
      </c>
      <c r="N193" s="11">
        <v>150.38999999999999</v>
      </c>
      <c r="O193" s="11">
        <v>156.76</v>
      </c>
      <c r="P193" s="11">
        <v>151.76</v>
      </c>
      <c r="Q193" s="11">
        <v>155.88</v>
      </c>
      <c r="R193" s="11">
        <v>152.49</v>
      </c>
      <c r="S193" s="11">
        <v>148.77000000000001</v>
      </c>
      <c r="T193" s="11">
        <v>153.47</v>
      </c>
      <c r="U193" s="11">
        <v>149.27000000000001</v>
      </c>
      <c r="V193" s="11">
        <v>157.19999999999999</v>
      </c>
      <c r="W193" s="11">
        <v>150.88999999999999</v>
      </c>
      <c r="X193" s="11">
        <v>150.88999999999999</v>
      </c>
      <c r="Y193" s="11">
        <v>150.88999999999999</v>
      </c>
      <c r="Z193" s="11">
        <v>153.22999999999999</v>
      </c>
      <c r="AA193" s="11">
        <v>152.18</v>
      </c>
      <c r="AB193" s="11">
        <v>168.46</v>
      </c>
      <c r="AC193" s="11">
        <v>0</v>
      </c>
      <c r="AD193" s="11">
        <v>341.26</v>
      </c>
      <c r="AE193" s="11">
        <v>172.5</v>
      </c>
      <c r="AF193" s="11">
        <v>169.7</v>
      </c>
      <c r="AG193" s="11">
        <v>167.69</v>
      </c>
      <c r="AH193" s="11">
        <v>178.93</v>
      </c>
      <c r="AI193" s="11">
        <v>170.07</v>
      </c>
      <c r="AJ193" s="11">
        <v>170.07</v>
      </c>
      <c r="AK193" s="11">
        <v>170.07</v>
      </c>
      <c r="AL193" s="11">
        <v>172.63</v>
      </c>
      <c r="AM193" s="11">
        <v>172.4</v>
      </c>
      <c r="AN193" s="11">
        <v>168.76</v>
      </c>
      <c r="AO193" s="11">
        <v>173.33</v>
      </c>
      <c r="AP193" s="11">
        <v>165.08</v>
      </c>
      <c r="AQ193" s="11">
        <v>155.74</v>
      </c>
      <c r="AR193" s="11">
        <v>160.33000000000001</v>
      </c>
      <c r="AS193" s="11">
        <v>155.97</v>
      </c>
      <c r="AT193" s="11">
        <v>155.97</v>
      </c>
      <c r="AU193" s="11">
        <v>155.97</v>
      </c>
      <c r="AV193" s="11">
        <v>155.97</v>
      </c>
      <c r="AW193" s="11">
        <v>155.55000000000001</v>
      </c>
      <c r="AX193" s="11">
        <v>153.72</v>
      </c>
      <c r="AY193" s="11">
        <v>153.72</v>
      </c>
    </row>
    <row r="194" spans="1:51" x14ac:dyDescent="0.2">
      <c r="A194" s="3" t="s">
        <v>390</v>
      </c>
      <c r="B194" s="10" t="s">
        <v>391</v>
      </c>
      <c r="C194" s="10" t="s">
        <v>87</v>
      </c>
      <c r="D194" s="11">
        <v>48948.39</v>
      </c>
      <c r="E194" s="11">
        <v>29140.879999999997</v>
      </c>
      <c r="F194" s="11">
        <v>60493.039999999994</v>
      </c>
      <c r="G194" s="11">
        <v>41969.29</v>
      </c>
      <c r="H194" s="11">
        <v>65793.09</v>
      </c>
      <c r="I194" s="11">
        <v>46810.59</v>
      </c>
      <c r="J194" s="11">
        <v>57697.09</v>
      </c>
      <c r="K194" s="11">
        <v>54633.049999999996</v>
      </c>
      <c r="L194" s="11">
        <v>45555.54</v>
      </c>
      <c r="M194" s="11">
        <v>42082.01</v>
      </c>
      <c r="N194" s="11">
        <v>42983.43</v>
      </c>
      <c r="O194" s="11">
        <v>52228.33</v>
      </c>
      <c r="P194" s="11">
        <v>21416.760000000002</v>
      </c>
      <c r="Q194" s="11">
        <v>39074.070000000007</v>
      </c>
      <c r="R194" s="11">
        <v>60956.43</v>
      </c>
      <c r="S194" s="11">
        <v>38595.660000000003</v>
      </c>
      <c r="T194" s="11">
        <v>34564.61</v>
      </c>
      <c r="U194" s="11">
        <v>46850.79</v>
      </c>
      <c r="V194" s="11">
        <v>42077.58</v>
      </c>
      <c r="W194" s="11">
        <v>38964.590000000004</v>
      </c>
      <c r="X194" s="11">
        <v>47499.360000000001</v>
      </c>
      <c r="Y194" s="11">
        <v>40904.550000000003</v>
      </c>
      <c r="Z194" s="11">
        <v>40150.92</v>
      </c>
      <c r="AA194" s="11">
        <v>52062.27</v>
      </c>
      <c r="AB194" s="11">
        <v>39807.56</v>
      </c>
      <c r="AC194" s="11">
        <v>41645.25</v>
      </c>
      <c r="AD194" s="11">
        <v>45318.080000000002</v>
      </c>
      <c r="AE194" s="11">
        <v>40370.18</v>
      </c>
      <c r="AF194" s="11">
        <v>39701.03</v>
      </c>
      <c r="AG194" s="11">
        <v>21669.510000000002</v>
      </c>
      <c r="AH194" s="11">
        <v>34660.870000000003</v>
      </c>
      <c r="AI194" s="11">
        <v>35246.609999999993</v>
      </c>
      <c r="AJ194" s="11">
        <v>33718.130000000005</v>
      </c>
      <c r="AK194" s="11">
        <v>34536.01</v>
      </c>
      <c r="AL194" s="11">
        <v>34556.699999999997</v>
      </c>
      <c r="AM194" s="11">
        <v>41491.689999999995</v>
      </c>
      <c r="AN194" s="11">
        <v>31709.599999999999</v>
      </c>
      <c r="AO194" s="11">
        <v>33153.360000000001</v>
      </c>
      <c r="AP194" s="11">
        <v>29999.86</v>
      </c>
      <c r="AQ194" s="11">
        <v>45091.58</v>
      </c>
      <c r="AR194" s="11">
        <v>41109.03</v>
      </c>
      <c r="AS194" s="11">
        <v>54309.920000000006</v>
      </c>
      <c r="AT194" s="11">
        <v>28640.690000000002</v>
      </c>
      <c r="AU194" s="11">
        <v>33515.040000000001</v>
      </c>
      <c r="AV194" s="11">
        <v>36912.879999999997</v>
      </c>
      <c r="AW194" s="11">
        <v>33286.520000000004</v>
      </c>
      <c r="AX194" s="11">
        <v>26216.370000000003</v>
      </c>
      <c r="AY194" s="11">
        <v>40216.289999999994</v>
      </c>
    </row>
    <row r="195" spans="1:51" x14ac:dyDescent="0.2">
      <c r="A195" s="3" t="s">
        <v>392</v>
      </c>
      <c r="B195" s="10" t="s">
        <v>393</v>
      </c>
      <c r="C195" s="10" t="s">
        <v>163</v>
      </c>
      <c r="D195" s="11">
        <v>0</v>
      </c>
      <c r="E195" s="11">
        <v>0</v>
      </c>
      <c r="F195" s="11">
        <v>0</v>
      </c>
      <c r="G195" s="11">
        <v>0</v>
      </c>
      <c r="H195" s="11">
        <v>8280.44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</row>
    <row r="196" spans="1:51" x14ac:dyDescent="0.2">
      <c r="A196" s="3" t="s">
        <v>394</v>
      </c>
      <c r="B196" s="10" t="s">
        <v>395</v>
      </c>
      <c r="C196" s="10" t="s">
        <v>87</v>
      </c>
      <c r="D196" s="11">
        <v>21551.459999999992</v>
      </c>
      <c r="E196" s="11">
        <v>21780.1</v>
      </c>
      <c r="F196" s="11">
        <v>1369.16</v>
      </c>
      <c r="G196" s="11">
        <v>42714.579999999987</v>
      </c>
      <c r="H196" s="11">
        <v>21553.570000000003</v>
      </c>
      <c r="I196" s="11">
        <v>22576.81</v>
      </c>
      <c r="J196" s="11">
        <v>21569.30000000001</v>
      </c>
      <c r="K196" s="11">
        <v>20956.169999999998</v>
      </c>
      <c r="L196" s="11">
        <v>19209.009999999998</v>
      </c>
      <c r="M196" s="11">
        <v>20588.939999999999</v>
      </c>
      <c r="N196" s="11">
        <v>20536.78999999999</v>
      </c>
      <c r="O196" s="11">
        <v>21454.810000000009</v>
      </c>
      <c r="P196" s="11">
        <v>20067.979999999996</v>
      </c>
      <c r="Q196" s="11">
        <v>20797.84</v>
      </c>
      <c r="R196" s="11">
        <v>20388.79</v>
      </c>
      <c r="S196" s="11">
        <v>20342.959999999995</v>
      </c>
      <c r="T196" s="11">
        <v>19483.86</v>
      </c>
      <c r="U196" s="11">
        <v>20221.489999999998</v>
      </c>
      <c r="V196" s="11">
        <v>1333.6299999999999</v>
      </c>
      <c r="W196" s="11">
        <v>40285.68</v>
      </c>
      <c r="X196" s="11">
        <v>21673.810000000009</v>
      </c>
      <c r="Y196" s="11">
        <v>20654.220000000005</v>
      </c>
      <c r="Z196" s="11">
        <v>21324.11</v>
      </c>
      <c r="AA196" s="11">
        <v>10863.219999999998</v>
      </c>
      <c r="AB196" s="11">
        <v>22160.91</v>
      </c>
      <c r="AC196" s="11">
        <v>23169.349999999995</v>
      </c>
      <c r="AD196" s="11">
        <v>21017.180000000004</v>
      </c>
      <c r="AE196" s="11">
        <v>18455.939999999999</v>
      </c>
      <c r="AF196" s="11">
        <v>22142.170000000006</v>
      </c>
      <c r="AG196" s="11">
        <v>21431.18</v>
      </c>
      <c r="AH196" s="11">
        <v>21948.850000000002</v>
      </c>
      <c r="AI196" s="11">
        <v>21543.479999999989</v>
      </c>
      <c r="AJ196" s="11">
        <v>19175.07</v>
      </c>
      <c r="AK196" s="11">
        <v>21744.230000000007</v>
      </c>
      <c r="AL196" s="11">
        <v>21699.32</v>
      </c>
      <c r="AM196" s="11">
        <v>22187.199999999997</v>
      </c>
      <c r="AN196" s="11">
        <v>21182.949999999993</v>
      </c>
      <c r="AO196" s="11">
        <v>21320.329999999994</v>
      </c>
      <c r="AP196" s="11">
        <v>23466.799999999992</v>
      </c>
      <c r="AQ196" s="11">
        <v>22115.130000000005</v>
      </c>
      <c r="AR196" s="11">
        <v>24564.940000000002</v>
      </c>
      <c r="AS196" s="11">
        <v>16999.659999999996</v>
      </c>
      <c r="AT196" s="11">
        <v>24588.080000000013</v>
      </c>
      <c r="AU196" s="11">
        <v>25841.739999999991</v>
      </c>
      <c r="AV196" s="11">
        <v>22351.130000000005</v>
      </c>
      <c r="AW196" s="11">
        <v>25590.589999999993</v>
      </c>
      <c r="AX196" s="11">
        <v>26062.819999999996</v>
      </c>
      <c r="AY196" s="11">
        <v>27790.65</v>
      </c>
    </row>
    <row r="197" spans="1:51" x14ac:dyDescent="0.2">
      <c r="A197" s="3" t="s">
        <v>396</v>
      </c>
      <c r="B197" s="10" t="s">
        <v>397</v>
      </c>
      <c r="C197" s="10" t="s">
        <v>212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-189.05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>
        <v>0</v>
      </c>
      <c r="AX197" s="11">
        <v>0</v>
      </c>
      <c r="AY197" s="11">
        <v>0</v>
      </c>
    </row>
    <row r="198" spans="1:51" x14ac:dyDescent="0.2">
      <c r="A198" s="3" t="s">
        <v>398</v>
      </c>
      <c r="B198" s="10" t="s">
        <v>399</v>
      </c>
      <c r="C198" s="10" t="s">
        <v>31</v>
      </c>
      <c r="D198" s="11">
        <v>0</v>
      </c>
      <c r="E198" s="11">
        <v>115.46</v>
      </c>
      <c r="F198" s="11">
        <v>115.46</v>
      </c>
      <c r="G198" s="11">
        <v>0</v>
      </c>
      <c r="H198" s="11">
        <v>206.28</v>
      </c>
      <c r="I198" s="11">
        <v>0</v>
      </c>
      <c r="J198" s="11">
        <v>304.41000000000003</v>
      </c>
      <c r="K198" s="11">
        <v>101.64</v>
      </c>
      <c r="L198" s="11">
        <v>101.2</v>
      </c>
      <c r="M198" s="11">
        <v>103.63</v>
      </c>
      <c r="N198" s="11">
        <v>103.63</v>
      </c>
      <c r="O198" s="11">
        <v>103.63</v>
      </c>
      <c r="P198" s="11">
        <v>0</v>
      </c>
      <c r="Q198" s="11">
        <v>235.09</v>
      </c>
      <c r="R198" s="11">
        <v>117.51</v>
      </c>
      <c r="S198" s="11">
        <v>233.04</v>
      </c>
      <c r="T198" s="11">
        <v>0</v>
      </c>
      <c r="U198" s="11">
        <v>116.52</v>
      </c>
      <c r="V198" s="11">
        <v>107.07</v>
      </c>
      <c r="W198" s="11">
        <v>326.84000000000003</v>
      </c>
      <c r="X198" s="11">
        <v>0</v>
      </c>
      <c r="Y198" s="11">
        <v>120.82</v>
      </c>
      <c r="Z198" s="11">
        <v>120.82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>
        <v>0</v>
      </c>
      <c r="AW198" s="11">
        <v>0</v>
      </c>
      <c r="AX198" s="11">
        <v>0</v>
      </c>
      <c r="AY198" s="11">
        <v>0</v>
      </c>
    </row>
    <row r="199" spans="1:51" x14ac:dyDescent="0.2">
      <c r="A199" s="3" t="s">
        <v>400</v>
      </c>
      <c r="B199" s="10" t="s">
        <v>401</v>
      </c>
      <c r="C199" s="10" t="s">
        <v>87</v>
      </c>
      <c r="D199" s="11">
        <v>2412.0099999999993</v>
      </c>
      <c r="E199" s="11">
        <v>2979.5199999999995</v>
      </c>
      <c r="F199" s="11">
        <v>622.4</v>
      </c>
      <c r="G199" s="11">
        <v>6446.6399999999994</v>
      </c>
      <c r="H199" s="11">
        <v>3477.4899999999993</v>
      </c>
      <c r="I199" s="11">
        <v>3307.0399999999991</v>
      </c>
      <c r="J199" s="11">
        <v>3404.3399999999992</v>
      </c>
      <c r="K199" s="11">
        <v>3366.8499999999981</v>
      </c>
      <c r="L199" s="11">
        <v>3021.0499999999988</v>
      </c>
      <c r="M199" s="11">
        <v>3231.119999999999</v>
      </c>
      <c r="N199" s="11">
        <v>2930.2999999999984</v>
      </c>
      <c r="O199" s="11">
        <v>3375.3999999999987</v>
      </c>
      <c r="P199" s="11">
        <v>3021.8499999999985</v>
      </c>
      <c r="Q199" s="11">
        <v>3040.1499999999987</v>
      </c>
      <c r="R199" s="11">
        <v>2285.5500000000002</v>
      </c>
      <c r="S199" s="11">
        <v>2591.2999999999997</v>
      </c>
      <c r="T199" s="11">
        <v>2153.86</v>
      </c>
      <c r="U199" s="11">
        <v>1891.63</v>
      </c>
      <c r="V199" s="11">
        <v>692.8</v>
      </c>
      <c r="W199" s="11">
        <v>3275.1000000000017</v>
      </c>
      <c r="X199" s="11">
        <v>2614.1200000000003</v>
      </c>
      <c r="Y199" s="11">
        <v>2341.1500000000005</v>
      </c>
      <c r="Z199" s="11">
        <v>2840.75</v>
      </c>
      <c r="AA199" s="11">
        <v>3356.67</v>
      </c>
      <c r="AB199" s="11">
        <v>2754.3399999999997</v>
      </c>
      <c r="AC199" s="11">
        <v>2554.2100000000005</v>
      </c>
      <c r="AD199" s="11">
        <v>2496.39</v>
      </c>
      <c r="AE199" s="11">
        <v>2327.5699999999993</v>
      </c>
      <c r="AF199" s="11">
        <v>4208.04</v>
      </c>
      <c r="AG199" s="11">
        <v>2081.3699999999994</v>
      </c>
      <c r="AH199" s="11">
        <v>1984.37</v>
      </c>
      <c r="AI199" s="11">
        <v>1866.0999999999997</v>
      </c>
      <c r="AJ199" s="11">
        <v>1984.0599999999995</v>
      </c>
      <c r="AK199" s="11">
        <v>2192.2799999999997</v>
      </c>
      <c r="AL199" s="11">
        <v>2109.34</v>
      </c>
      <c r="AM199" s="11">
        <v>2157.5500000000002</v>
      </c>
      <c r="AN199" s="11">
        <v>2250.5300000000002</v>
      </c>
      <c r="AO199" s="11">
        <v>2321.2400000000002</v>
      </c>
      <c r="AP199" s="11">
        <v>2368.0700000000002</v>
      </c>
      <c r="AQ199" s="11">
        <v>2331.2200000000003</v>
      </c>
      <c r="AR199" s="11">
        <v>2317.11</v>
      </c>
      <c r="AS199" s="11">
        <v>3113.0700000000015</v>
      </c>
      <c r="AT199" s="11">
        <v>2534.1299999999997</v>
      </c>
      <c r="AU199" s="11">
        <v>2511.3500000000004</v>
      </c>
      <c r="AV199" s="11">
        <v>2173.8399999999997</v>
      </c>
      <c r="AW199" s="11">
        <v>2561.9199999999996</v>
      </c>
      <c r="AX199" s="11">
        <v>2387.83</v>
      </c>
      <c r="AY199" s="11">
        <v>2745.89</v>
      </c>
    </row>
    <row r="200" spans="1:51" x14ac:dyDescent="0.2">
      <c r="A200" s="3" t="s">
        <v>402</v>
      </c>
      <c r="B200" s="10" t="s">
        <v>403</v>
      </c>
      <c r="C200" s="10" t="s">
        <v>87</v>
      </c>
      <c r="D200" s="11">
        <v>5496.5899999999992</v>
      </c>
      <c r="E200" s="11">
        <v>2199.7399999999998</v>
      </c>
      <c r="F200" s="11">
        <v>162.73000000000002</v>
      </c>
      <c r="G200" s="11">
        <v>2644.41</v>
      </c>
      <c r="H200" s="11">
        <v>3753.8200000000006</v>
      </c>
      <c r="I200" s="11">
        <v>2443.52</v>
      </c>
      <c r="J200" s="11">
        <v>3202.1099999999992</v>
      </c>
      <c r="K200" s="11">
        <v>2989.35</v>
      </c>
      <c r="L200" s="11">
        <v>6535.7999999999993</v>
      </c>
      <c r="M200" s="11">
        <v>1833.9500000000003</v>
      </c>
      <c r="N200" s="11">
        <v>2451.17</v>
      </c>
      <c r="O200" s="11">
        <v>1366.23</v>
      </c>
      <c r="P200" s="11">
        <v>5832.01</v>
      </c>
      <c r="Q200" s="11">
        <v>6995.2099999999991</v>
      </c>
      <c r="R200" s="11">
        <v>4717.1099999999988</v>
      </c>
      <c r="S200" s="11">
        <v>3488.6200000000008</v>
      </c>
      <c r="T200" s="11">
        <v>4575.29</v>
      </c>
      <c r="U200" s="11">
        <v>5527.2899999999991</v>
      </c>
      <c r="V200" s="11">
        <v>664.92</v>
      </c>
      <c r="W200" s="11">
        <v>6793.68</v>
      </c>
      <c r="X200" s="11">
        <v>5126.22</v>
      </c>
      <c r="Y200" s="11">
        <v>199.79000000000011</v>
      </c>
      <c r="Z200" s="11">
        <v>4226.41</v>
      </c>
      <c r="AA200" s="11">
        <v>2269.4900000000002</v>
      </c>
      <c r="AB200" s="11">
        <v>3854.7800000000007</v>
      </c>
      <c r="AC200" s="11">
        <v>8664.5699999999979</v>
      </c>
      <c r="AD200" s="11">
        <v>2612.2800000000007</v>
      </c>
      <c r="AE200" s="11">
        <v>4963.53</v>
      </c>
      <c r="AF200" s="11">
        <v>2492.4900000000002</v>
      </c>
      <c r="AG200" s="11">
        <v>1113.21</v>
      </c>
      <c r="AH200" s="11">
        <v>1618.3999999999999</v>
      </c>
      <c r="AI200" s="11">
        <v>1474.0600000000002</v>
      </c>
      <c r="AJ200" s="11">
        <v>4266.54</v>
      </c>
      <c r="AK200" s="11">
        <v>1301.6100000000001</v>
      </c>
      <c r="AL200" s="11">
        <v>1858.6000000000001</v>
      </c>
      <c r="AM200" s="11">
        <v>4494.6599999999989</v>
      </c>
      <c r="AN200" s="11">
        <v>8549.6999999999989</v>
      </c>
      <c r="AO200" s="11">
        <v>13446.12</v>
      </c>
      <c r="AP200" s="11">
        <v>2228.1</v>
      </c>
      <c r="AQ200" s="11">
        <v>2696.6200000000003</v>
      </c>
      <c r="AR200" s="11">
        <v>2743.1000000000004</v>
      </c>
      <c r="AS200" s="11">
        <v>2640.24</v>
      </c>
      <c r="AT200" s="11">
        <v>-495.56999999999977</v>
      </c>
      <c r="AU200" s="11">
        <v>6927.1699999999992</v>
      </c>
      <c r="AV200" s="11">
        <v>4757.91</v>
      </c>
      <c r="AW200" s="11">
        <v>4786.4900000000007</v>
      </c>
      <c r="AX200" s="11">
        <v>4214.2300000000005</v>
      </c>
      <c r="AY200" s="11">
        <v>2626.7300000000005</v>
      </c>
    </row>
    <row r="201" spans="1:51" x14ac:dyDescent="0.2">
      <c r="A201" s="3" t="s">
        <v>404</v>
      </c>
      <c r="B201" s="10" t="s">
        <v>405</v>
      </c>
      <c r="C201" s="10" t="s">
        <v>22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117.99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>
        <v>0</v>
      </c>
      <c r="AW201" s="11">
        <v>0</v>
      </c>
      <c r="AX201" s="11">
        <v>0</v>
      </c>
      <c r="AY201" s="11">
        <v>0</v>
      </c>
    </row>
    <row r="202" spans="1:51" x14ac:dyDescent="0.2">
      <c r="A202" s="3" t="s">
        <v>406</v>
      </c>
      <c r="B202" s="10" t="s">
        <v>407</v>
      </c>
      <c r="C202" s="10" t="s">
        <v>31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26.49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</row>
    <row r="203" spans="1:51" x14ac:dyDescent="0.2">
      <c r="A203" s="3" t="s">
        <v>408</v>
      </c>
      <c r="B203" s="10" t="s">
        <v>409</v>
      </c>
      <c r="C203" s="10" t="s">
        <v>87</v>
      </c>
      <c r="D203" s="11">
        <v>1257.4000000000001</v>
      </c>
      <c r="E203" s="11">
        <v>1257.42</v>
      </c>
      <c r="F203" s="11">
        <v>1251.81</v>
      </c>
      <c r="G203" s="11">
        <v>1002.78</v>
      </c>
      <c r="H203" s="11">
        <v>1352.94</v>
      </c>
      <c r="I203" s="11">
        <v>1278</v>
      </c>
      <c r="J203" s="11">
        <v>1719.8</v>
      </c>
      <c r="K203" s="11">
        <v>1268.26</v>
      </c>
      <c r="L203" s="11">
        <v>1262.72</v>
      </c>
      <c r="M203" s="11">
        <v>1247</v>
      </c>
      <c r="N203" s="11">
        <v>1235.94</v>
      </c>
      <c r="O203" s="11">
        <v>1235.94</v>
      </c>
      <c r="P203" s="11">
        <v>1224.1099999999999</v>
      </c>
      <c r="Q203" s="11">
        <v>1301.49</v>
      </c>
      <c r="R203" s="11">
        <v>1240.74</v>
      </c>
      <c r="S203" s="11">
        <v>1239.5999999999999</v>
      </c>
      <c r="T203" s="11">
        <v>1239.6199999999999</v>
      </c>
      <c r="U203" s="11">
        <v>1239.5999999999999</v>
      </c>
      <c r="V203" s="11">
        <v>1246.03</v>
      </c>
      <c r="W203" s="11">
        <v>1227.3699999999999</v>
      </c>
      <c r="X203" s="11">
        <v>1186.1500000000001</v>
      </c>
      <c r="Y203" s="11">
        <v>1178.23</v>
      </c>
      <c r="Z203" s="11">
        <v>1183.5</v>
      </c>
      <c r="AA203" s="11">
        <v>1553.52</v>
      </c>
      <c r="AB203" s="11">
        <v>2467.9</v>
      </c>
      <c r="AC203" s="11">
        <v>-282.27</v>
      </c>
      <c r="AD203" s="11">
        <v>1082.0800000000002</v>
      </c>
      <c r="AE203" s="11">
        <v>1008.85</v>
      </c>
      <c r="AF203" s="11">
        <v>1008.85</v>
      </c>
      <c r="AG203" s="11">
        <v>1448.68</v>
      </c>
      <c r="AH203" s="11">
        <v>1258.07</v>
      </c>
      <c r="AI203" s="11">
        <v>1261.1300000000001</v>
      </c>
      <c r="AJ203" s="11">
        <v>1352.58</v>
      </c>
      <c r="AK203" s="11">
        <v>1261.1300000000001</v>
      </c>
      <c r="AL203" s="11">
        <v>1261.1300000000001</v>
      </c>
      <c r="AM203" s="11">
        <v>1266.72</v>
      </c>
      <c r="AN203" s="11">
        <v>1014.04</v>
      </c>
      <c r="AO203" s="11">
        <v>1508.85</v>
      </c>
      <c r="AP203" s="11">
        <v>1261.44</v>
      </c>
      <c r="AQ203" s="11">
        <v>1258.5999999999999</v>
      </c>
      <c r="AR203" s="11">
        <v>1287.4100000000001</v>
      </c>
      <c r="AS203" s="11">
        <v>3843.09</v>
      </c>
      <c r="AT203" s="11">
        <v>4328.3599999999997</v>
      </c>
      <c r="AU203" s="11">
        <v>2330.56</v>
      </c>
      <c r="AV203" s="11">
        <v>3198.06</v>
      </c>
      <c r="AW203" s="11">
        <v>2978.66</v>
      </c>
      <c r="AX203" s="11">
        <v>2732.83</v>
      </c>
      <c r="AY203" s="11">
        <v>3287.11</v>
      </c>
    </row>
    <row r="204" spans="1:51" x14ac:dyDescent="0.2">
      <c r="A204" s="12" t="s">
        <v>410</v>
      </c>
      <c r="B204" s="10"/>
      <c r="C204" s="10" t="s">
        <v>158</v>
      </c>
      <c r="D204" s="13">
        <f>SUM(D188:D203)</f>
        <v>114107.72999999997</v>
      </c>
      <c r="E204" s="13">
        <f t="shared" ref="E204:AY204" si="8">SUM(E188:E203)</f>
        <v>60752.159999999996</v>
      </c>
      <c r="F204" s="13">
        <f t="shared" si="8"/>
        <v>99181.909999999989</v>
      </c>
      <c r="G204" s="13">
        <f t="shared" si="8"/>
        <v>133483.31999999998</v>
      </c>
      <c r="H204" s="13">
        <f t="shared" si="8"/>
        <v>141478.42000000001</v>
      </c>
      <c r="I204" s="13">
        <f t="shared" si="8"/>
        <v>112052.37</v>
      </c>
      <c r="J204" s="13">
        <f t="shared" si="8"/>
        <v>120340.89000000001</v>
      </c>
      <c r="K204" s="13">
        <f t="shared" si="8"/>
        <v>125233.43999999999</v>
      </c>
      <c r="L204" s="13">
        <f t="shared" si="8"/>
        <v>109058.49</v>
      </c>
      <c r="M204" s="13">
        <f t="shared" si="8"/>
        <v>106570.90000000001</v>
      </c>
      <c r="N204" s="13">
        <f t="shared" si="8"/>
        <v>97734.97</v>
      </c>
      <c r="O204" s="13">
        <f t="shared" si="8"/>
        <v>122356.18000000002</v>
      </c>
      <c r="P204" s="13">
        <f t="shared" si="8"/>
        <v>86863.890000000014</v>
      </c>
      <c r="Q204" s="13">
        <f t="shared" si="8"/>
        <v>91978.2</v>
      </c>
      <c r="R204" s="13">
        <f t="shared" si="8"/>
        <v>131335.56</v>
      </c>
      <c r="S204" s="13">
        <f t="shared" si="8"/>
        <v>101081.34</v>
      </c>
      <c r="T204" s="13">
        <f t="shared" si="8"/>
        <v>92895.95</v>
      </c>
      <c r="U204" s="13">
        <f t="shared" si="8"/>
        <v>113339.63</v>
      </c>
      <c r="V204" s="13">
        <f t="shared" si="8"/>
        <v>84208.16</v>
      </c>
      <c r="W204" s="13">
        <f t="shared" si="8"/>
        <v>124440.23999999999</v>
      </c>
      <c r="X204" s="13">
        <f t="shared" si="8"/>
        <v>112869.59000000001</v>
      </c>
      <c r="Y204" s="13">
        <f t="shared" si="8"/>
        <v>109401.54999999999</v>
      </c>
      <c r="Z204" s="13">
        <f t="shared" si="8"/>
        <v>105116.58</v>
      </c>
      <c r="AA204" s="13">
        <f t="shared" si="8"/>
        <v>106994.62000000001</v>
      </c>
      <c r="AB204" s="13">
        <f t="shared" si="8"/>
        <v>111605.56999999998</v>
      </c>
      <c r="AC204" s="13">
        <f t="shared" si="8"/>
        <v>111402.43</v>
      </c>
      <c r="AD204" s="13">
        <f t="shared" si="8"/>
        <v>90388.13</v>
      </c>
      <c r="AE204" s="13">
        <f t="shared" si="8"/>
        <v>82373.87</v>
      </c>
      <c r="AF204" s="13">
        <f t="shared" si="8"/>
        <v>90416.830000000016</v>
      </c>
      <c r="AG204" s="13">
        <f t="shared" si="8"/>
        <v>84024.780000000013</v>
      </c>
      <c r="AH204" s="13">
        <f t="shared" si="8"/>
        <v>85752.19</v>
      </c>
      <c r="AI204" s="13">
        <f t="shared" si="8"/>
        <v>86802.97</v>
      </c>
      <c r="AJ204" s="13">
        <f t="shared" si="8"/>
        <v>85454.06</v>
      </c>
      <c r="AK204" s="13">
        <f t="shared" si="8"/>
        <v>74187.660000000018</v>
      </c>
      <c r="AL204" s="13">
        <f t="shared" si="8"/>
        <v>81452.050000000017</v>
      </c>
      <c r="AM204" s="13">
        <f t="shared" si="8"/>
        <v>97190.13</v>
      </c>
      <c r="AN204" s="13">
        <f t="shared" si="8"/>
        <v>87063.00999999998</v>
      </c>
      <c r="AO204" s="13">
        <f t="shared" si="8"/>
        <v>89477.83</v>
      </c>
      <c r="AP204" s="13">
        <f t="shared" si="8"/>
        <v>82127.700000000012</v>
      </c>
      <c r="AQ204" s="13">
        <f t="shared" si="8"/>
        <v>103530.51000000001</v>
      </c>
      <c r="AR204" s="13">
        <f t="shared" si="8"/>
        <v>91915.040000000023</v>
      </c>
      <c r="AS204" s="13">
        <f t="shared" si="8"/>
        <v>96227.970000000016</v>
      </c>
      <c r="AT204" s="13">
        <f t="shared" si="8"/>
        <v>87561.420000000013</v>
      </c>
      <c r="AU204" s="13">
        <f t="shared" si="8"/>
        <v>97087.34</v>
      </c>
      <c r="AV204" s="13">
        <f t="shared" si="8"/>
        <v>94844.07</v>
      </c>
      <c r="AW204" s="13">
        <f t="shared" si="8"/>
        <v>95195.74</v>
      </c>
      <c r="AX204" s="13">
        <f t="shared" si="8"/>
        <v>49563.810000000005</v>
      </c>
      <c r="AY204" s="13">
        <f t="shared" si="8"/>
        <v>103097.51999999997</v>
      </c>
    </row>
    <row r="205" spans="1:51" x14ac:dyDescent="0.2">
      <c r="B205" s="10" t="s">
        <v>158</v>
      </c>
      <c r="C205" s="10" t="s">
        <v>158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1:51" x14ac:dyDescent="0.2">
      <c r="A206" s="3" t="s">
        <v>411</v>
      </c>
      <c r="B206" s="10" t="s">
        <v>412</v>
      </c>
      <c r="C206" s="10" t="s">
        <v>87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375.51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</row>
    <row r="207" spans="1:51" x14ac:dyDescent="0.2">
      <c r="A207" s="3" t="s">
        <v>413</v>
      </c>
      <c r="B207" s="10" t="s">
        <v>414</v>
      </c>
      <c r="C207" s="10" t="s">
        <v>87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371.37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0</v>
      </c>
      <c r="AY207" s="11">
        <v>0</v>
      </c>
    </row>
    <row r="208" spans="1:51" x14ac:dyDescent="0.2">
      <c r="A208" s="3" t="s">
        <v>415</v>
      </c>
      <c r="B208" s="10" t="s">
        <v>416</v>
      </c>
      <c r="C208" s="10" t="s">
        <v>22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83.53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</row>
    <row r="209" spans="1:51" x14ac:dyDescent="0.2">
      <c r="A209" s="3" t="s">
        <v>417</v>
      </c>
      <c r="B209" s="10" t="s">
        <v>418</v>
      </c>
      <c r="C209" s="10" t="s">
        <v>323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600</v>
      </c>
      <c r="AG209" s="11">
        <v>39.6</v>
      </c>
      <c r="AH209" s="11">
        <v>376.39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703.63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</row>
    <row r="210" spans="1:51" x14ac:dyDescent="0.2">
      <c r="A210" s="3" t="s">
        <v>419</v>
      </c>
      <c r="B210" s="10" t="s">
        <v>420</v>
      </c>
      <c r="C210" s="10" t="s">
        <v>87</v>
      </c>
      <c r="D210" s="11">
        <v>188.33</v>
      </c>
      <c r="E210" s="11">
        <v>2185.5</v>
      </c>
      <c r="F210" s="11">
        <v>7156.2199999999993</v>
      </c>
      <c r="G210" s="11">
        <v>1880.64</v>
      </c>
      <c r="H210" s="11">
        <v>1361.83</v>
      </c>
      <c r="I210" s="11">
        <v>76.319999999999993</v>
      </c>
      <c r="J210" s="11">
        <v>0</v>
      </c>
      <c r="K210" s="11">
        <v>1380</v>
      </c>
      <c r="L210" s="11">
        <v>54.95</v>
      </c>
      <c r="M210" s="11">
        <v>253.03</v>
      </c>
      <c r="N210" s="11">
        <v>1578</v>
      </c>
      <c r="O210" s="11">
        <v>4486.7700000000004</v>
      </c>
      <c r="P210" s="11">
        <v>1233</v>
      </c>
      <c r="Q210" s="11">
        <v>40</v>
      </c>
      <c r="R210" s="11">
        <v>4383.21</v>
      </c>
      <c r="S210" s="11">
        <v>138.69999999999999</v>
      </c>
      <c r="T210" s="11">
        <v>5599.1</v>
      </c>
      <c r="U210" s="11">
        <v>1378.23</v>
      </c>
      <c r="V210" s="11">
        <v>167.28</v>
      </c>
      <c r="W210" s="11">
        <v>1868.97</v>
      </c>
      <c r="X210" s="11">
        <v>5267.24</v>
      </c>
      <c r="Y210" s="11">
        <v>5494.37</v>
      </c>
      <c r="Z210" s="11">
        <v>6.95</v>
      </c>
      <c r="AA210" s="11">
        <v>2998.19</v>
      </c>
      <c r="AB210" s="11">
        <v>0</v>
      </c>
      <c r="AC210" s="11">
        <v>0</v>
      </c>
      <c r="AD210" s="11">
        <v>8344.9</v>
      </c>
      <c r="AE210" s="11">
        <v>278.58</v>
      </c>
      <c r="AF210" s="11">
        <v>23909.22</v>
      </c>
      <c r="AG210" s="11">
        <v>0</v>
      </c>
      <c r="AH210" s="11">
        <v>60</v>
      </c>
      <c r="AI210" s="11">
        <v>100</v>
      </c>
      <c r="AJ210" s="11">
        <v>205.9</v>
      </c>
      <c r="AK210" s="11">
        <v>0</v>
      </c>
      <c r="AL210" s="11">
        <v>2610.56</v>
      </c>
      <c r="AM210" s="11">
        <v>20804.96</v>
      </c>
      <c r="AN210" s="11">
        <v>1325.6299999999999</v>
      </c>
      <c r="AO210" s="11">
        <v>2524.6700000000005</v>
      </c>
      <c r="AP210" s="11">
        <v>4226.38</v>
      </c>
      <c r="AQ210" s="11">
        <v>339.61</v>
      </c>
      <c r="AR210" s="11">
        <v>-109.87</v>
      </c>
      <c r="AS210" s="11">
        <v>830.31999999999994</v>
      </c>
      <c r="AT210" s="11">
        <v>846.92</v>
      </c>
      <c r="AU210" s="11">
        <v>1274.43</v>
      </c>
      <c r="AV210" s="11">
        <v>1153.08</v>
      </c>
      <c r="AW210" s="11">
        <v>116.59</v>
      </c>
      <c r="AX210" s="11">
        <v>8331.5400000000009</v>
      </c>
      <c r="AY210" s="11">
        <v>9439.99</v>
      </c>
    </row>
    <row r="211" spans="1:51" x14ac:dyDescent="0.2">
      <c r="A211" s="3" t="s">
        <v>421</v>
      </c>
      <c r="B211" s="10" t="s">
        <v>422</v>
      </c>
      <c r="C211" s="10" t="s">
        <v>163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8819.32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</row>
    <row r="212" spans="1:51" x14ac:dyDescent="0.2">
      <c r="A212" s="3" t="s">
        <v>423</v>
      </c>
      <c r="B212" s="10" t="s">
        <v>424</v>
      </c>
      <c r="C212" s="10" t="s">
        <v>101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450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</row>
    <row r="213" spans="1:51" x14ac:dyDescent="0.2">
      <c r="A213" s="3" t="s">
        <v>425</v>
      </c>
      <c r="B213" s="10" t="s">
        <v>426</v>
      </c>
      <c r="C213" s="10" t="s">
        <v>212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1895</v>
      </c>
      <c r="AF213" s="11">
        <v>-1895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</row>
    <row r="214" spans="1:51" x14ac:dyDescent="0.2">
      <c r="A214" s="3" t="s">
        <v>427</v>
      </c>
      <c r="B214" s="10" t="s">
        <v>428</v>
      </c>
      <c r="C214" s="10" t="s">
        <v>323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2500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>
        <v>0</v>
      </c>
      <c r="AW214" s="11">
        <v>0</v>
      </c>
      <c r="AX214" s="11">
        <v>0</v>
      </c>
      <c r="AY214" s="11">
        <v>0</v>
      </c>
    </row>
    <row r="215" spans="1:51" x14ac:dyDescent="0.2">
      <c r="A215" s="3" t="s">
        <v>429</v>
      </c>
      <c r="B215" s="10" t="s">
        <v>430</v>
      </c>
      <c r="C215" s="10" t="s">
        <v>87</v>
      </c>
      <c r="D215" s="11">
        <v>402.62000000000006</v>
      </c>
      <c r="E215" s="11">
        <v>1596.73</v>
      </c>
      <c r="F215" s="11">
        <v>0</v>
      </c>
      <c r="G215" s="11">
        <v>1139.5899999999999</v>
      </c>
      <c r="H215" s="11">
        <v>434.49</v>
      </c>
      <c r="I215" s="11">
        <v>1471.77</v>
      </c>
      <c r="J215" s="11">
        <v>1530</v>
      </c>
      <c r="K215" s="11">
        <v>0</v>
      </c>
      <c r="L215" s="11">
        <v>2060.29</v>
      </c>
      <c r="M215" s="11">
        <v>3476.39</v>
      </c>
      <c r="N215" s="11">
        <v>194.5</v>
      </c>
      <c r="O215" s="11">
        <v>0</v>
      </c>
      <c r="P215" s="11">
        <v>1000</v>
      </c>
      <c r="Q215" s="11">
        <v>2069.9299999999998</v>
      </c>
      <c r="R215" s="11">
        <v>496.43000000000006</v>
      </c>
      <c r="S215" s="11">
        <v>152.41</v>
      </c>
      <c r="T215" s="11">
        <v>-86.58</v>
      </c>
      <c r="U215" s="11">
        <v>790.3</v>
      </c>
      <c r="V215" s="11">
        <v>266.86</v>
      </c>
      <c r="W215" s="11">
        <v>2194.29</v>
      </c>
      <c r="X215" s="11">
        <v>6131.09</v>
      </c>
      <c r="Y215" s="11">
        <v>4413.33</v>
      </c>
      <c r="Z215" s="11">
        <v>1643.4899999999998</v>
      </c>
      <c r="AA215" s="11">
        <v>1570.52</v>
      </c>
      <c r="AB215" s="11">
        <v>4079.8599999999997</v>
      </c>
      <c r="AC215" s="11">
        <v>1182.5900000000001</v>
      </c>
      <c r="AD215" s="11">
        <v>3332.3399999999997</v>
      </c>
      <c r="AE215" s="11">
        <v>1326.29</v>
      </c>
      <c r="AF215" s="11">
        <v>2168</v>
      </c>
      <c r="AG215" s="11">
        <v>0</v>
      </c>
      <c r="AH215" s="11">
        <v>1800.89</v>
      </c>
      <c r="AI215" s="11">
        <v>10142.130000000001</v>
      </c>
      <c r="AJ215" s="11">
        <v>1151.57</v>
      </c>
      <c r="AK215" s="11">
        <v>5821.58</v>
      </c>
      <c r="AL215" s="11">
        <v>2981.41</v>
      </c>
      <c r="AM215" s="11">
        <v>1522.88</v>
      </c>
      <c r="AN215" s="11">
        <v>5000</v>
      </c>
      <c r="AO215" s="11">
        <v>0</v>
      </c>
      <c r="AP215" s="11">
        <v>3787.89</v>
      </c>
      <c r="AQ215" s="11">
        <v>3836.96</v>
      </c>
      <c r="AR215" s="11">
        <v>1977.8</v>
      </c>
      <c r="AS215" s="11">
        <v>0</v>
      </c>
      <c r="AT215" s="11">
        <v>3000</v>
      </c>
      <c r="AU215" s="11">
        <v>2679.9</v>
      </c>
      <c r="AV215" s="11">
        <v>0</v>
      </c>
      <c r="AW215" s="11">
        <v>0</v>
      </c>
      <c r="AX215" s="11">
        <v>1348.16</v>
      </c>
      <c r="AY215" s="11">
        <v>0</v>
      </c>
    </row>
    <row r="216" spans="1:51" x14ac:dyDescent="0.2">
      <c r="A216" s="3" t="s">
        <v>431</v>
      </c>
      <c r="B216" s="10" t="s">
        <v>432</v>
      </c>
      <c r="C216" s="10" t="s">
        <v>87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40000</v>
      </c>
      <c r="AP216" s="11">
        <v>0</v>
      </c>
      <c r="AQ216" s="11">
        <v>-40000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</row>
    <row r="217" spans="1:51" x14ac:dyDescent="0.2">
      <c r="A217" s="3" t="s">
        <v>433</v>
      </c>
      <c r="B217" s="10" t="s">
        <v>434</v>
      </c>
      <c r="C217" s="10" t="s">
        <v>323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1732</v>
      </c>
      <c r="R217" s="11">
        <v>0</v>
      </c>
      <c r="S217" s="11">
        <v>0</v>
      </c>
      <c r="T217" s="11">
        <v>893.06</v>
      </c>
      <c r="U217" s="11">
        <v>0</v>
      </c>
      <c r="V217" s="11">
        <v>0</v>
      </c>
      <c r="W217" s="11">
        <v>0</v>
      </c>
      <c r="X217" s="11">
        <v>0</v>
      </c>
      <c r="Y217" s="11">
        <v>275</v>
      </c>
      <c r="Z217" s="11">
        <v>2244.69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790.43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5000</v>
      </c>
      <c r="AX217" s="11">
        <v>0</v>
      </c>
      <c r="AY217" s="11">
        <v>0</v>
      </c>
    </row>
    <row r="218" spans="1:51" x14ac:dyDescent="0.2">
      <c r="A218" s="3" t="s">
        <v>435</v>
      </c>
      <c r="B218" s="10" t="s">
        <v>436</v>
      </c>
      <c r="C218" s="10" t="s">
        <v>87</v>
      </c>
      <c r="D218" s="11">
        <v>889.56</v>
      </c>
      <c r="E218" s="11">
        <v>0</v>
      </c>
      <c r="F218" s="11">
        <v>3586.5</v>
      </c>
      <c r="G218" s="11">
        <v>90.75</v>
      </c>
      <c r="H218" s="11">
        <v>3218.81</v>
      </c>
      <c r="I218" s="11">
        <v>1440.31</v>
      </c>
      <c r="J218" s="11">
        <v>9149.4</v>
      </c>
      <c r="K218" s="11">
        <v>6740.75</v>
      </c>
      <c r="L218" s="11">
        <v>158.81</v>
      </c>
      <c r="M218" s="11">
        <v>5000</v>
      </c>
      <c r="N218" s="11">
        <v>4970</v>
      </c>
      <c r="O218" s="11">
        <v>24398.7</v>
      </c>
      <c r="P218" s="11">
        <v>204.19</v>
      </c>
      <c r="Q218" s="11">
        <v>2760.38</v>
      </c>
      <c r="R218" s="11">
        <v>2790.75</v>
      </c>
      <c r="S218" s="11">
        <v>0</v>
      </c>
      <c r="T218" s="11">
        <v>0</v>
      </c>
      <c r="U218" s="11">
        <v>3000</v>
      </c>
      <c r="V218" s="11">
        <v>3274.57</v>
      </c>
      <c r="W218" s="11">
        <v>1190.75</v>
      </c>
      <c r="X218" s="11">
        <v>0</v>
      </c>
      <c r="Y218" s="11">
        <v>0</v>
      </c>
      <c r="Z218" s="11">
        <v>10735.5</v>
      </c>
      <c r="AA218" s="11">
        <v>46711.29</v>
      </c>
      <c r="AB218" s="11">
        <v>158</v>
      </c>
      <c r="AC218" s="11">
        <v>300</v>
      </c>
      <c r="AD218" s="11">
        <v>14086.16</v>
      </c>
      <c r="AE218" s="11">
        <v>4612.4399999999996</v>
      </c>
      <c r="AF218" s="11">
        <v>0</v>
      </c>
      <c r="AG218" s="11">
        <v>1795.5</v>
      </c>
      <c r="AH218" s="11">
        <v>0</v>
      </c>
      <c r="AI218" s="11">
        <v>10139.59</v>
      </c>
      <c r="AJ218" s="11">
        <v>5999</v>
      </c>
      <c r="AK218" s="11">
        <v>0</v>
      </c>
      <c r="AL218" s="11">
        <v>18861.52</v>
      </c>
      <c r="AM218" s="11">
        <v>33872.519999999997</v>
      </c>
      <c r="AN218" s="11">
        <v>0</v>
      </c>
      <c r="AO218" s="11">
        <v>9975</v>
      </c>
      <c r="AP218" s="11">
        <v>8085</v>
      </c>
      <c r="AQ218" s="11">
        <v>3412.26</v>
      </c>
      <c r="AR218" s="11">
        <v>10132</v>
      </c>
      <c r="AS218" s="11">
        <v>8119.99</v>
      </c>
      <c r="AT218" s="11">
        <v>294.67</v>
      </c>
      <c r="AU218" s="11">
        <v>9566.91</v>
      </c>
      <c r="AV218" s="11">
        <v>8288.11</v>
      </c>
      <c r="AW218" s="11">
        <v>0</v>
      </c>
      <c r="AX218" s="11">
        <v>8288.11</v>
      </c>
      <c r="AY218" s="11">
        <v>8429.0400000000009</v>
      </c>
    </row>
    <row r="219" spans="1:51" x14ac:dyDescent="0.2">
      <c r="A219" s="3" t="s">
        <v>437</v>
      </c>
      <c r="B219" s="10" t="s">
        <v>438</v>
      </c>
      <c r="C219" s="10" t="s">
        <v>218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1190.75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</row>
    <row r="220" spans="1:51" x14ac:dyDescent="0.2">
      <c r="A220" s="3" t="s">
        <v>439</v>
      </c>
      <c r="B220" s="10" t="s">
        <v>440</v>
      </c>
      <c r="C220" s="10" t="s">
        <v>323</v>
      </c>
      <c r="D220" s="11">
        <v>23185.03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1641.51</v>
      </c>
      <c r="P220" s="11">
        <v>0</v>
      </c>
      <c r="Q220" s="11">
        <v>45.79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399.75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578.27</v>
      </c>
      <c r="AM220" s="11">
        <v>0</v>
      </c>
      <c r="AN220" s="11">
        <v>0</v>
      </c>
      <c r="AO220" s="11">
        <v>0</v>
      </c>
      <c r="AP220" s="11">
        <v>1702.5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>
        <v>0</v>
      </c>
      <c r="AW220" s="11">
        <v>3191.52</v>
      </c>
      <c r="AX220" s="11">
        <v>80.180000000000007</v>
      </c>
      <c r="AY220" s="11">
        <v>0</v>
      </c>
    </row>
    <row r="221" spans="1:51" x14ac:dyDescent="0.2">
      <c r="A221" s="3" t="s">
        <v>441</v>
      </c>
      <c r="B221" s="10" t="s">
        <v>442</v>
      </c>
      <c r="C221" s="10" t="s">
        <v>87</v>
      </c>
      <c r="D221" s="11">
        <v>2514.09</v>
      </c>
      <c r="E221" s="11">
        <v>25331.72</v>
      </c>
      <c r="F221" s="11">
        <v>20767.419999999998</v>
      </c>
      <c r="G221" s="11">
        <v>3869.9399999999987</v>
      </c>
      <c r="H221" s="11">
        <v>19212.759999999998</v>
      </c>
      <c r="I221" s="11">
        <v>3744.86</v>
      </c>
      <c r="J221" s="11">
        <v>7618.53</v>
      </c>
      <c r="K221" s="11">
        <v>31323.7</v>
      </c>
      <c r="L221" s="11">
        <v>52504.4</v>
      </c>
      <c r="M221" s="11">
        <v>33286.61</v>
      </c>
      <c r="N221" s="11">
        <v>32004.11</v>
      </c>
      <c r="O221" s="11">
        <v>46823.64</v>
      </c>
      <c r="P221" s="11">
        <v>32974.35</v>
      </c>
      <c r="Q221" s="11">
        <v>5627.57</v>
      </c>
      <c r="R221" s="11">
        <v>16435.419999999998</v>
      </c>
      <c r="S221" s="11">
        <v>2845</v>
      </c>
      <c r="T221" s="11">
        <v>1043.31</v>
      </c>
      <c r="U221" s="11">
        <v>20735.809999999998</v>
      </c>
      <c r="V221" s="11">
        <v>7453.59</v>
      </c>
      <c r="W221" s="11">
        <v>16191.57</v>
      </c>
      <c r="X221" s="11">
        <v>38553.56</v>
      </c>
      <c r="Y221" s="11">
        <v>10500.220000000001</v>
      </c>
      <c r="Z221" s="11">
        <v>22807.200000000001</v>
      </c>
      <c r="AA221" s="11">
        <v>55831.689999999995</v>
      </c>
      <c r="AB221" s="11">
        <v>2159.65</v>
      </c>
      <c r="AC221" s="11">
        <v>782.06</v>
      </c>
      <c r="AD221" s="11">
        <v>2776.83</v>
      </c>
      <c r="AE221" s="11">
        <v>6249.07</v>
      </c>
      <c r="AF221" s="11">
        <v>21141.200000000001</v>
      </c>
      <c r="AG221" s="11">
        <v>4976.34</v>
      </c>
      <c r="AH221" s="11">
        <v>3657.88</v>
      </c>
      <c r="AI221" s="11">
        <v>0</v>
      </c>
      <c r="AJ221" s="11">
        <v>6407.1100000000006</v>
      </c>
      <c r="AK221" s="11">
        <v>1496.34</v>
      </c>
      <c r="AL221" s="11">
        <v>9115.4599999999991</v>
      </c>
      <c r="AM221" s="11">
        <v>2356.0100000000002</v>
      </c>
      <c r="AN221" s="11">
        <v>500</v>
      </c>
      <c r="AO221" s="11">
        <v>608</v>
      </c>
      <c r="AP221" s="11">
        <v>151.99</v>
      </c>
      <c r="AQ221" s="11">
        <v>5638.12</v>
      </c>
      <c r="AR221" s="11">
        <v>6362.66</v>
      </c>
      <c r="AS221" s="11">
        <v>27968.170000000002</v>
      </c>
      <c r="AT221" s="11">
        <v>13486.03</v>
      </c>
      <c r="AU221" s="11">
        <v>8139.9000000000005</v>
      </c>
      <c r="AV221" s="11">
        <v>7475.72</v>
      </c>
      <c r="AW221" s="11">
        <v>18678.920000000002</v>
      </c>
      <c r="AX221" s="11">
        <v>2029.8400000000001</v>
      </c>
      <c r="AY221" s="11">
        <v>978.97</v>
      </c>
    </row>
    <row r="222" spans="1:51" x14ac:dyDescent="0.2">
      <c r="A222" s="12" t="s">
        <v>443</v>
      </c>
      <c r="B222" s="10"/>
      <c r="C222" s="10" t="s">
        <v>158</v>
      </c>
      <c r="D222" s="13">
        <f>SUM(D206:D221)</f>
        <v>27179.629999999997</v>
      </c>
      <c r="E222" s="13">
        <f t="shared" ref="E222:AY222" si="9">SUM(E206:E221)</f>
        <v>29113.95</v>
      </c>
      <c r="F222" s="13">
        <f t="shared" si="9"/>
        <v>31510.14</v>
      </c>
      <c r="G222" s="13">
        <f t="shared" si="9"/>
        <v>6980.9199999999983</v>
      </c>
      <c r="H222" s="13">
        <f t="shared" si="9"/>
        <v>24227.89</v>
      </c>
      <c r="I222" s="13">
        <f t="shared" si="9"/>
        <v>15552.58</v>
      </c>
      <c r="J222" s="13">
        <f t="shared" si="9"/>
        <v>18297.93</v>
      </c>
      <c r="K222" s="13">
        <f t="shared" si="9"/>
        <v>39444.449999999997</v>
      </c>
      <c r="L222" s="13">
        <f t="shared" si="9"/>
        <v>54778.450000000004</v>
      </c>
      <c r="M222" s="13">
        <f t="shared" si="9"/>
        <v>42016.03</v>
      </c>
      <c r="N222" s="13">
        <f t="shared" si="9"/>
        <v>38746.61</v>
      </c>
      <c r="O222" s="13">
        <f t="shared" si="9"/>
        <v>77350.62</v>
      </c>
      <c r="P222" s="13">
        <f t="shared" si="9"/>
        <v>35411.54</v>
      </c>
      <c r="Q222" s="13">
        <f t="shared" si="9"/>
        <v>12275.669999999998</v>
      </c>
      <c r="R222" s="13">
        <f t="shared" si="9"/>
        <v>24105.809999999998</v>
      </c>
      <c r="S222" s="13">
        <f t="shared" si="9"/>
        <v>3136.11</v>
      </c>
      <c r="T222" s="13">
        <f t="shared" si="9"/>
        <v>7448.8899999999994</v>
      </c>
      <c r="U222" s="13">
        <f t="shared" si="9"/>
        <v>25904.339999999997</v>
      </c>
      <c r="V222" s="13">
        <f t="shared" si="9"/>
        <v>11533.67</v>
      </c>
      <c r="W222" s="13">
        <f t="shared" si="9"/>
        <v>21845.33</v>
      </c>
      <c r="X222" s="13">
        <f t="shared" si="9"/>
        <v>49951.89</v>
      </c>
      <c r="Y222" s="13">
        <f t="shared" si="9"/>
        <v>20682.920000000002</v>
      </c>
      <c r="Z222" s="13">
        <f t="shared" si="9"/>
        <v>37437.83</v>
      </c>
      <c r="AA222" s="13">
        <f t="shared" si="9"/>
        <v>108752.44</v>
      </c>
      <c r="AB222" s="13">
        <f t="shared" si="9"/>
        <v>6397.51</v>
      </c>
      <c r="AC222" s="13">
        <f t="shared" si="9"/>
        <v>2264.65</v>
      </c>
      <c r="AD222" s="13">
        <f t="shared" si="9"/>
        <v>28623.760000000002</v>
      </c>
      <c r="AE222" s="13">
        <f t="shared" si="9"/>
        <v>16861.379999999997</v>
      </c>
      <c r="AF222" s="13">
        <f t="shared" si="9"/>
        <v>45923.42</v>
      </c>
      <c r="AG222" s="13">
        <f t="shared" si="9"/>
        <v>6811.4400000000005</v>
      </c>
      <c r="AH222" s="13">
        <f t="shared" si="9"/>
        <v>5895.16</v>
      </c>
      <c r="AI222" s="13">
        <f t="shared" si="9"/>
        <v>20381.72</v>
      </c>
      <c r="AJ222" s="13">
        <f t="shared" si="9"/>
        <v>13763.580000000002</v>
      </c>
      <c r="AK222" s="13">
        <f t="shared" si="9"/>
        <v>8108.35</v>
      </c>
      <c r="AL222" s="13">
        <f t="shared" si="9"/>
        <v>34147.22</v>
      </c>
      <c r="AM222" s="13">
        <f t="shared" si="9"/>
        <v>58931.88</v>
      </c>
      <c r="AN222" s="13">
        <f t="shared" si="9"/>
        <v>6825.63</v>
      </c>
      <c r="AO222" s="13">
        <f t="shared" si="9"/>
        <v>53107.67</v>
      </c>
      <c r="AP222" s="13">
        <f t="shared" si="9"/>
        <v>17953.760000000002</v>
      </c>
      <c r="AQ222" s="13">
        <f t="shared" si="9"/>
        <v>-26773.05</v>
      </c>
      <c r="AR222" s="13">
        <f t="shared" si="9"/>
        <v>18362.59</v>
      </c>
      <c r="AS222" s="13">
        <f t="shared" si="9"/>
        <v>37622.11</v>
      </c>
      <c r="AT222" s="13">
        <f t="shared" si="9"/>
        <v>17627.620000000003</v>
      </c>
      <c r="AU222" s="13">
        <f t="shared" si="9"/>
        <v>21661.14</v>
      </c>
      <c r="AV222" s="13">
        <f t="shared" si="9"/>
        <v>16916.91</v>
      </c>
      <c r="AW222" s="13">
        <f t="shared" si="9"/>
        <v>26987.030000000002</v>
      </c>
      <c r="AX222" s="13">
        <f t="shared" si="9"/>
        <v>20077.830000000002</v>
      </c>
      <c r="AY222" s="13">
        <f t="shared" si="9"/>
        <v>18848</v>
      </c>
    </row>
    <row r="223" spans="1:51" x14ac:dyDescent="0.2">
      <c r="B223" s="10" t="s">
        <v>158</v>
      </c>
      <c r="C223" s="10" t="s">
        <v>158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1:51" x14ac:dyDescent="0.2">
      <c r="A224" s="3" t="s">
        <v>444</v>
      </c>
      <c r="B224" s="10" t="s">
        <v>445</v>
      </c>
      <c r="C224" s="10" t="s">
        <v>212</v>
      </c>
      <c r="D224" s="11">
        <v>252184.86</v>
      </c>
      <c r="E224" s="11">
        <v>0</v>
      </c>
      <c r="F224" s="11">
        <v>0</v>
      </c>
      <c r="G224" s="11">
        <v>235579.95</v>
      </c>
      <c r="H224" s="11">
        <v>82.99</v>
      </c>
      <c r="I224" s="11">
        <v>20875</v>
      </c>
      <c r="J224" s="11">
        <v>214735.08</v>
      </c>
      <c r="K224" s="11">
        <v>0</v>
      </c>
      <c r="L224" s="11">
        <v>0</v>
      </c>
      <c r="M224" s="11">
        <v>235582.3</v>
      </c>
      <c r="N224" s="11">
        <v>150</v>
      </c>
      <c r="O224" s="11">
        <v>144.54</v>
      </c>
      <c r="P224" s="11">
        <v>285591.64</v>
      </c>
      <c r="Q224" s="11">
        <v>0</v>
      </c>
      <c r="R224" s="11">
        <v>20875</v>
      </c>
      <c r="S224" s="11">
        <v>214691.8</v>
      </c>
      <c r="T224" s="11">
        <v>0</v>
      </c>
      <c r="U224" s="11">
        <v>0</v>
      </c>
      <c r="V224" s="11">
        <v>95033.33</v>
      </c>
      <c r="W224" s="11">
        <v>0</v>
      </c>
      <c r="X224" s="11">
        <v>140500</v>
      </c>
      <c r="Y224" s="11">
        <v>235538.65</v>
      </c>
      <c r="Z224" s="11">
        <v>-150</v>
      </c>
      <c r="AA224" s="11">
        <v>0</v>
      </c>
      <c r="AB224" s="11">
        <v>285592.27</v>
      </c>
      <c r="AC224" s="11">
        <v>0</v>
      </c>
      <c r="AD224" s="11">
        <v>0</v>
      </c>
      <c r="AE224" s="11">
        <v>235516.34</v>
      </c>
      <c r="AF224" s="11">
        <v>0</v>
      </c>
      <c r="AG224" s="11">
        <v>4166.67</v>
      </c>
      <c r="AH224" s="11">
        <v>261750.72</v>
      </c>
      <c r="AI224" s="11">
        <v>0</v>
      </c>
      <c r="AJ224" s="11">
        <v>0</v>
      </c>
      <c r="AK224" s="11">
        <v>48837.09</v>
      </c>
      <c r="AL224" s="11">
        <v>0</v>
      </c>
      <c r="AM224" s="11">
        <v>507.91</v>
      </c>
      <c r="AN224" s="11">
        <v>305930</v>
      </c>
      <c r="AO224" s="11">
        <v>12500</v>
      </c>
      <c r="AP224" s="11">
        <v>0</v>
      </c>
      <c r="AQ224" s="11">
        <v>260013.4</v>
      </c>
      <c r="AR224" s="11">
        <v>41788.67</v>
      </c>
      <c r="AS224" s="11">
        <v>-37879.769999999997</v>
      </c>
      <c r="AT224" s="11">
        <v>253098.9</v>
      </c>
      <c r="AU224" s="11">
        <v>0</v>
      </c>
      <c r="AV224" s="11">
        <v>0</v>
      </c>
      <c r="AW224" s="11">
        <v>258558.66</v>
      </c>
      <c r="AX224" s="11">
        <v>0</v>
      </c>
      <c r="AY224" s="11">
        <v>0</v>
      </c>
    </row>
    <row r="225" spans="1:51" x14ac:dyDescent="0.2">
      <c r="A225" s="3" t="s">
        <v>446</v>
      </c>
      <c r="B225" s="10" t="s">
        <v>447</v>
      </c>
      <c r="C225" s="10" t="s">
        <v>87</v>
      </c>
      <c r="D225" s="11">
        <v>2097.29</v>
      </c>
      <c r="E225" s="11">
        <v>275.25</v>
      </c>
      <c r="F225" s="11">
        <v>1226.3499999999999</v>
      </c>
      <c r="G225" s="11">
        <v>0</v>
      </c>
      <c r="H225" s="11">
        <v>0</v>
      </c>
      <c r="I225" s="11">
        <v>37.880000000000003</v>
      </c>
      <c r="J225" s="11">
        <v>0</v>
      </c>
      <c r="K225" s="11">
        <v>0</v>
      </c>
      <c r="L225" s="11">
        <v>223.36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-1008.35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  <c r="AU225" s="11">
        <v>0</v>
      </c>
      <c r="AV225" s="11">
        <v>0</v>
      </c>
      <c r="AW225" s="11">
        <v>341.88</v>
      </c>
      <c r="AX225" s="11">
        <v>174.1</v>
      </c>
      <c r="AY225" s="11">
        <v>0</v>
      </c>
    </row>
    <row r="226" spans="1:51" x14ac:dyDescent="0.2">
      <c r="A226" s="3" t="s">
        <v>448</v>
      </c>
      <c r="B226" s="10" t="s">
        <v>449</v>
      </c>
      <c r="C226" s="10" t="s">
        <v>212</v>
      </c>
      <c r="D226" s="11">
        <v>15572.26</v>
      </c>
      <c r="E226" s="11">
        <v>-3774.74</v>
      </c>
      <c r="F226" s="11">
        <v>946.35</v>
      </c>
      <c r="G226" s="11">
        <v>4983.63</v>
      </c>
      <c r="H226" s="11">
        <v>25469.96</v>
      </c>
      <c r="I226" s="11">
        <v>3506.84</v>
      </c>
      <c r="J226" s="11">
        <v>1740.56</v>
      </c>
      <c r="K226" s="11">
        <v>1382.7</v>
      </c>
      <c r="L226" s="11">
        <v>0</v>
      </c>
      <c r="M226" s="11">
        <v>0</v>
      </c>
      <c r="N226" s="11">
        <v>-1524.26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335.19</v>
      </c>
      <c r="U226" s="11">
        <v>314.62</v>
      </c>
      <c r="V226" s="11">
        <v>953.11</v>
      </c>
      <c r="W226" s="11">
        <v>76.489999999999995</v>
      </c>
      <c r="X226" s="11">
        <v>0</v>
      </c>
      <c r="Y226" s="11">
        <v>0</v>
      </c>
      <c r="Z226" s="11">
        <v>0</v>
      </c>
      <c r="AA226" s="11">
        <v>113.59</v>
      </c>
      <c r="AB226" s="11">
        <v>1188.8399999999999</v>
      </c>
      <c r="AC226" s="11">
        <v>58.61</v>
      </c>
      <c r="AD226" s="11">
        <v>0</v>
      </c>
      <c r="AE226" s="11">
        <v>0</v>
      </c>
      <c r="AF226" s="11">
        <v>676.09</v>
      </c>
      <c r="AG226" s="11">
        <v>354.24</v>
      </c>
      <c r="AH226" s="11">
        <v>29.22</v>
      </c>
      <c r="AI226" s="11">
        <v>0</v>
      </c>
      <c r="AJ226" s="11">
        <v>0</v>
      </c>
      <c r="AK226" s="11">
        <v>0</v>
      </c>
      <c r="AL226" s="11">
        <v>547.77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>
        <v>0</v>
      </c>
      <c r="AW226" s="11">
        <v>0</v>
      </c>
      <c r="AX226" s="11">
        <v>0</v>
      </c>
      <c r="AY226" s="11">
        <v>0</v>
      </c>
    </row>
    <row r="227" spans="1:51" x14ac:dyDescent="0.2">
      <c r="A227" s="3" t="s">
        <v>450</v>
      </c>
      <c r="B227" s="10" t="s">
        <v>451</v>
      </c>
      <c r="C227" s="10" t="s">
        <v>212</v>
      </c>
      <c r="D227" s="11">
        <v>0</v>
      </c>
      <c r="E227" s="11">
        <v>0</v>
      </c>
      <c r="F227" s="11">
        <v>102290.54</v>
      </c>
      <c r="G227" s="11">
        <v>0</v>
      </c>
      <c r="H227" s="11">
        <v>0</v>
      </c>
      <c r="I227" s="11">
        <v>1471254.7</v>
      </c>
      <c r="J227" s="11">
        <v>0</v>
      </c>
      <c r="K227" s="11">
        <v>0</v>
      </c>
      <c r="L227" s="11">
        <v>122165.01</v>
      </c>
      <c r="M227" s="11">
        <v>0</v>
      </c>
      <c r="N227" s="11">
        <v>0</v>
      </c>
      <c r="O227" s="11">
        <v>93834.37</v>
      </c>
      <c r="P227" s="11">
        <v>0</v>
      </c>
      <c r="Q227" s="11">
        <v>0</v>
      </c>
      <c r="R227" s="11">
        <v>115244.48</v>
      </c>
      <c r="S227" s="11">
        <v>0</v>
      </c>
      <c r="T227" s="11">
        <v>0</v>
      </c>
      <c r="U227" s="11">
        <v>1689160.72</v>
      </c>
      <c r="V227" s="11">
        <v>0</v>
      </c>
      <c r="W227" s="11">
        <v>0</v>
      </c>
      <c r="X227" s="11">
        <v>129020.97</v>
      </c>
      <c r="Y227" s="11">
        <v>0</v>
      </c>
      <c r="Z227" s="11">
        <v>0</v>
      </c>
      <c r="AA227" s="11">
        <v>125620.55</v>
      </c>
      <c r="AB227" s="11">
        <v>0</v>
      </c>
      <c r="AC227" s="11">
        <v>0</v>
      </c>
      <c r="AD227" s="11">
        <v>135852.13</v>
      </c>
      <c r="AE227" s="11">
        <v>0</v>
      </c>
      <c r="AF227" s="11">
        <v>0</v>
      </c>
      <c r="AG227" s="11">
        <v>2492654.04</v>
      </c>
      <c r="AH227" s="11">
        <v>0</v>
      </c>
      <c r="AI227" s="11">
        <v>0</v>
      </c>
      <c r="AJ227" s="11">
        <v>150262.93</v>
      </c>
      <c r="AK227" s="11">
        <v>0</v>
      </c>
      <c r="AL227" s="11">
        <v>0</v>
      </c>
      <c r="AM227" s="11">
        <v>151117.25</v>
      </c>
      <c r="AN227" s="11">
        <v>0</v>
      </c>
      <c r="AO227" s="11">
        <v>0</v>
      </c>
      <c r="AP227" s="11">
        <v>162513.19</v>
      </c>
      <c r="AQ227" s="11">
        <v>0</v>
      </c>
      <c r="AR227" s="11">
        <v>0</v>
      </c>
      <c r="AS227" s="11">
        <v>2971896.93</v>
      </c>
      <c r="AT227" s="11">
        <v>0</v>
      </c>
      <c r="AU227" s="11">
        <v>0</v>
      </c>
      <c r="AV227" s="11">
        <v>171374.62</v>
      </c>
      <c r="AW227" s="11">
        <v>-38.19</v>
      </c>
      <c r="AX227" s="11">
        <v>0</v>
      </c>
      <c r="AY227" s="11">
        <v>172260.67</v>
      </c>
    </row>
    <row r="228" spans="1:51" x14ac:dyDescent="0.2">
      <c r="A228" s="3" t="s">
        <v>452</v>
      </c>
      <c r="B228" s="10" t="s">
        <v>453</v>
      </c>
      <c r="C228" s="10" t="s">
        <v>212</v>
      </c>
      <c r="D228" s="11">
        <v>480.76</v>
      </c>
      <c r="E228" s="11">
        <v>2679.17</v>
      </c>
      <c r="F228" s="11">
        <v>0</v>
      </c>
      <c r="G228" s="11">
        <v>266.61</v>
      </c>
      <c r="H228" s="11">
        <v>3116.25</v>
      </c>
      <c r="I228" s="11">
        <v>0</v>
      </c>
      <c r="J228" s="11">
        <v>266.61</v>
      </c>
      <c r="K228" s="11">
        <v>2291.42</v>
      </c>
      <c r="L228" s="11">
        <v>0</v>
      </c>
      <c r="M228" s="11">
        <v>266.61</v>
      </c>
      <c r="N228" s="11">
        <v>2242.12</v>
      </c>
      <c r="O228" s="11">
        <v>0</v>
      </c>
      <c r="P228" s="11">
        <v>266.61</v>
      </c>
      <c r="Q228" s="11">
        <v>2583.0300000000002</v>
      </c>
      <c r="R228" s="11">
        <v>0</v>
      </c>
      <c r="S228" s="11">
        <v>275.35000000000002</v>
      </c>
      <c r="T228" s="11">
        <v>1652.09</v>
      </c>
      <c r="U228" s="11">
        <v>0</v>
      </c>
      <c r="V228" s="11">
        <v>275.35000000000002</v>
      </c>
      <c r="W228" s="11">
        <v>2202.7800000000002</v>
      </c>
      <c r="X228" s="11">
        <v>0</v>
      </c>
      <c r="Y228" s="11">
        <v>275.35000000000002</v>
      </c>
      <c r="Z228" s="11">
        <v>2202.7800000000002</v>
      </c>
      <c r="AA228" s="11">
        <v>0</v>
      </c>
      <c r="AB228" s="11">
        <v>275.35000000000002</v>
      </c>
      <c r="AC228" s="11">
        <v>2635.48</v>
      </c>
      <c r="AD228" s="11">
        <v>0</v>
      </c>
      <c r="AE228" s="11">
        <v>284.08999999999997</v>
      </c>
      <c r="AF228" s="11">
        <v>1647.72</v>
      </c>
      <c r="AG228" s="11">
        <v>367.13</v>
      </c>
      <c r="AH228" s="11">
        <v>284.08999999999997</v>
      </c>
      <c r="AI228" s="11">
        <v>1944.92</v>
      </c>
      <c r="AJ228" s="11">
        <v>0</v>
      </c>
      <c r="AK228" s="11">
        <v>568.17999999999995</v>
      </c>
      <c r="AL228" s="11">
        <v>2312.0500000000002</v>
      </c>
      <c r="AM228" s="11">
        <v>0</v>
      </c>
      <c r="AN228" s="11">
        <v>284.08999999999997</v>
      </c>
      <c r="AO228" s="11">
        <v>2644.21</v>
      </c>
      <c r="AP228" s="11">
        <v>0</v>
      </c>
      <c r="AQ228" s="11">
        <v>1242.72</v>
      </c>
      <c r="AR228" s="11">
        <v>2067.67</v>
      </c>
      <c r="AS228" s="11">
        <v>-6.23</v>
      </c>
      <c r="AT228" s="11">
        <v>305.94</v>
      </c>
      <c r="AU228" s="11">
        <v>2442.33</v>
      </c>
      <c r="AV228" s="11">
        <v>0</v>
      </c>
      <c r="AW228" s="11">
        <v>294.20999999999998</v>
      </c>
      <c r="AX228" s="11">
        <v>2912.68</v>
      </c>
      <c r="AY228" s="11">
        <v>0</v>
      </c>
    </row>
    <row r="229" spans="1:51" x14ac:dyDescent="0.2">
      <c r="A229" s="3" t="s">
        <v>454</v>
      </c>
      <c r="B229" s="10" t="s">
        <v>455</v>
      </c>
      <c r="C229" s="10" t="s">
        <v>87</v>
      </c>
      <c r="D229" s="11">
        <v>0</v>
      </c>
      <c r="E229" s="11">
        <v>0</v>
      </c>
      <c r="F229" s="11">
        <v>0</v>
      </c>
      <c r="G229" s="11">
        <v>930.94</v>
      </c>
      <c r="H229" s="11">
        <v>0</v>
      </c>
      <c r="I229" s="11">
        <v>0</v>
      </c>
      <c r="J229" s="11">
        <v>340.91</v>
      </c>
      <c r="K229" s="11">
        <v>415.21</v>
      </c>
      <c r="L229" s="11">
        <v>0</v>
      </c>
      <c r="M229" s="11">
        <v>0</v>
      </c>
      <c r="N229" s="11">
        <v>0</v>
      </c>
      <c r="O229" s="11">
        <v>14391</v>
      </c>
      <c r="P229" s="11">
        <v>0</v>
      </c>
      <c r="Q229" s="11">
        <v>0</v>
      </c>
      <c r="R229" s="11">
        <v>0</v>
      </c>
      <c r="S229" s="11">
        <v>275.35000000000002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16383.6</v>
      </c>
      <c r="AB229" s="11">
        <v>311.88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820.18</v>
      </c>
      <c r="AI229" s="11">
        <v>0</v>
      </c>
      <c r="AJ229" s="11">
        <v>17988.75</v>
      </c>
      <c r="AK229" s="11">
        <v>0</v>
      </c>
      <c r="AL229" s="11">
        <v>367.13</v>
      </c>
      <c r="AM229" s="11">
        <v>0</v>
      </c>
      <c r="AN229" s="11">
        <v>0</v>
      </c>
      <c r="AO229" s="11">
        <v>1184.43</v>
      </c>
      <c r="AP229" s="11">
        <v>367.13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>
        <v>17988.75</v>
      </c>
      <c r="AW229" s="11">
        <v>0</v>
      </c>
      <c r="AX229" s="11">
        <v>0</v>
      </c>
      <c r="AY229" s="11">
        <v>0</v>
      </c>
    </row>
    <row r="230" spans="1:51" x14ac:dyDescent="0.2">
      <c r="A230" s="3" t="s">
        <v>456</v>
      </c>
      <c r="B230" s="10" t="s">
        <v>457</v>
      </c>
      <c r="C230" s="10" t="s">
        <v>212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55000</v>
      </c>
      <c r="L230" s="11">
        <v>4537.5</v>
      </c>
      <c r="M230" s="11">
        <v>0</v>
      </c>
      <c r="N230" s="11">
        <v>0</v>
      </c>
      <c r="O230" s="11">
        <v>4830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100</v>
      </c>
      <c r="V230" s="11">
        <v>60000</v>
      </c>
      <c r="W230" s="11">
        <v>0</v>
      </c>
      <c r="X230" s="11">
        <v>0</v>
      </c>
      <c r="Y230" s="11">
        <v>0</v>
      </c>
      <c r="Z230" s="11">
        <v>125</v>
      </c>
      <c r="AA230" s="11">
        <v>4975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60388.9</v>
      </c>
      <c r="AJ230" s="11">
        <v>0</v>
      </c>
      <c r="AK230" s="11">
        <v>0</v>
      </c>
      <c r="AL230" s="11">
        <v>-2694.79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57500</v>
      </c>
      <c r="AU230" s="11">
        <v>0</v>
      </c>
      <c r="AV230" s="11">
        <v>0</v>
      </c>
      <c r="AW230" s="11">
        <v>0</v>
      </c>
      <c r="AX230" s="11">
        <v>0</v>
      </c>
      <c r="AY230" s="11">
        <v>0</v>
      </c>
    </row>
    <row r="231" spans="1:51" x14ac:dyDescent="0.2">
      <c r="A231" s="3" t="s">
        <v>458</v>
      </c>
      <c r="B231" s="10" t="s">
        <v>459</v>
      </c>
      <c r="C231" s="10" t="s">
        <v>87</v>
      </c>
      <c r="D231" s="11">
        <v>46511.4</v>
      </c>
      <c r="E231" s="11">
        <v>0</v>
      </c>
      <c r="F231" s="11">
        <v>0</v>
      </c>
      <c r="G231" s="11">
        <v>201374.59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44382.5</v>
      </c>
      <c r="Q231" s="11">
        <v>0</v>
      </c>
      <c r="R231" s="11">
        <v>124856</v>
      </c>
      <c r="S231" s="11">
        <v>96618.17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41000</v>
      </c>
      <c r="AB231" s="11">
        <v>3382.5</v>
      </c>
      <c r="AC231" s="11">
        <v>0</v>
      </c>
      <c r="AD231" s="11">
        <v>88588.54</v>
      </c>
      <c r="AE231" s="11">
        <v>196770.36</v>
      </c>
      <c r="AF231" s="11">
        <v>0</v>
      </c>
      <c r="AG231" s="11">
        <v>0</v>
      </c>
      <c r="AH231" s="11">
        <v>0</v>
      </c>
      <c r="AI231" s="11">
        <v>0</v>
      </c>
      <c r="AJ231" s="11">
        <v>14072.5</v>
      </c>
      <c r="AK231" s="11">
        <v>0</v>
      </c>
      <c r="AL231" s="11">
        <v>0</v>
      </c>
      <c r="AM231" s="11">
        <v>32409.1</v>
      </c>
      <c r="AN231" s="11">
        <v>37079.01</v>
      </c>
      <c r="AO231" s="11">
        <v>284.08999999999997</v>
      </c>
      <c r="AP231" s="11">
        <v>89402</v>
      </c>
      <c r="AQ231" s="11">
        <v>35764.949999999997</v>
      </c>
      <c r="AR231" s="11">
        <v>27446.79</v>
      </c>
      <c r="AS231" s="11">
        <v>0</v>
      </c>
      <c r="AT231" s="11">
        <v>0</v>
      </c>
      <c r="AU231" s="11">
        <v>950</v>
      </c>
      <c r="AV231" s="11">
        <v>20642.84</v>
      </c>
      <c r="AW231" s="11">
        <v>2101.5</v>
      </c>
      <c r="AX231" s="11">
        <v>2152.7600000000002</v>
      </c>
      <c r="AY231" s="11">
        <v>31009.919999999998</v>
      </c>
    </row>
    <row r="232" spans="1:51" x14ac:dyDescent="0.2">
      <c r="A232" s="3" t="s">
        <v>460</v>
      </c>
      <c r="B232" s="10" t="s">
        <v>461</v>
      </c>
      <c r="C232" s="10" t="s">
        <v>323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>
        <v>0</v>
      </c>
      <c r="AW232" s="11">
        <v>0</v>
      </c>
      <c r="AX232" s="11">
        <v>410.05</v>
      </c>
      <c r="AY232" s="11">
        <v>0</v>
      </c>
    </row>
    <row r="233" spans="1:51" x14ac:dyDescent="0.2">
      <c r="A233" s="3" t="s">
        <v>462</v>
      </c>
      <c r="B233" s="10" t="s">
        <v>463</v>
      </c>
      <c r="C233" s="10" t="s">
        <v>212</v>
      </c>
      <c r="D233" s="11">
        <v>810</v>
      </c>
      <c r="E233" s="11">
        <v>66254.570000000007</v>
      </c>
      <c r="F233" s="11">
        <v>810</v>
      </c>
      <c r="G233" s="11">
        <v>270383.38</v>
      </c>
      <c r="H233" s="11">
        <v>4729.45</v>
      </c>
      <c r="I233" s="11">
        <v>13667.33</v>
      </c>
      <c r="J233" s="11">
        <v>810</v>
      </c>
      <c r="K233" s="11">
        <v>810</v>
      </c>
      <c r="L233" s="11">
        <v>810</v>
      </c>
      <c r="M233" s="11">
        <v>0</v>
      </c>
      <c r="N233" s="11">
        <v>1620</v>
      </c>
      <c r="O233" s="11">
        <v>810</v>
      </c>
      <c r="P233" s="11">
        <v>8995</v>
      </c>
      <c r="Q233" s="11">
        <v>31809.27</v>
      </c>
      <c r="R233" s="11">
        <v>2669.4</v>
      </c>
      <c r="S233" s="11">
        <v>110177.93</v>
      </c>
      <c r="T233" s="11">
        <v>93311.84</v>
      </c>
      <c r="U233" s="11">
        <v>35803.08</v>
      </c>
      <c r="V233" s="11">
        <v>1620</v>
      </c>
      <c r="W233" s="11">
        <v>810</v>
      </c>
      <c r="X233" s="11">
        <v>810</v>
      </c>
      <c r="Y233" s="11">
        <v>810</v>
      </c>
      <c r="Z233" s="11">
        <v>810</v>
      </c>
      <c r="AA233" s="11">
        <v>810</v>
      </c>
      <c r="AB233" s="11">
        <v>9431.5</v>
      </c>
      <c r="AC233" s="11">
        <v>0</v>
      </c>
      <c r="AD233" s="11">
        <v>116034.02</v>
      </c>
      <c r="AE233" s="11">
        <v>203703.35</v>
      </c>
      <c r="AF233" s="11">
        <v>42917.59</v>
      </c>
      <c r="AG233" s="11">
        <v>4260.47</v>
      </c>
      <c r="AH233" s="11">
        <v>26591.759999999998</v>
      </c>
      <c r="AI233" s="11">
        <v>810</v>
      </c>
      <c r="AJ233" s="11">
        <v>0</v>
      </c>
      <c r="AK233" s="11">
        <v>1620</v>
      </c>
      <c r="AL233" s="11">
        <v>810</v>
      </c>
      <c r="AM233" s="11">
        <v>810</v>
      </c>
      <c r="AN233" s="11">
        <v>810</v>
      </c>
      <c r="AO233" s="11">
        <v>32173.55</v>
      </c>
      <c r="AP233" s="11">
        <v>1620</v>
      </c>
      <c r="AQ233" s="11">
        <v>203787.12</v>
      </c>
      <c r="AR233" s="11">
        <v>34259.120000000003</v>
      </c>
      <c r="AS233" s="11">
        <v>8620.31</v>
      </c>
      <c r="AT233" s="11">
        <v>1102.28</v>
      </c>
      <c r="AU233" s="11">
        <v>830.48</v>
      </c>
      <c r="AV233" s="11">
        <v>830.35</v>
      </c>
      <c r="AW233" s="11">
        <v>0</v>
      </c>
      <c r="AX233" s="11">
        <v>1660.7</v>
      </c>
      <c r="AY233" s="11">
        <v>830.35</v>
      </c>
    </row>
    <row r="234" spans="1:51" x14ac:dyDescent="0.2">
      <c r="A234" s="3" t="s">
        <v>464</v>
      </c>
      <c r="B234" s="10" t="s">
        <v>465</v>
      </c>
      <c r="C234" s="10" t="s">
        <v>87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2000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2000</v>
      </c>
      <c r="AE234" s="11">
        <v>120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</row>
    <row r="235" spans="1:51" x14ac:dyDescent="0.2">
      <c r="A235" s="3" t="s">
        <v>466</v>
      </c>
      <c r="B235" s="10" t="s">
        <v>467</v>
      </c>
      <c r="C235" s="10" t="s">
        <v>212</v>
      </c>
      <c r="D235" s="11">
        <v>11944.61</v>
      </c>
      <c r="E235" s="11">
        <v>4195.26</v>
      </c>
      <c r="F235" s="11">
        <v>9754.26</v>
      </c>
      <c r="G235" s="11">
        <v>22462.49</v>
      </c>
      <c r="H235" s="11">
        <v>13585.22</v>
      </c>
      <c r="I235" s="11">
        <v>7076.94</v>
      </c>
      <c r="J235" s="11">
        <v>11165.09</v>
      </c>
      <c r="K235" s="11">
        <v>4202.38</v>
      </c>
      <c r="L235" s="11">
        <v>6099.08</v>
      </c>
      <c r="M235" s="11">
        <v>0</v>
      </c>
      <c r="N235" s="11">
        <v>15891.29</v>
      </c>
      <c r="O235" s="11">
        <v>6091.17</v>
      </c>
      <c r="P235" s="11">
        <v>10794.44</v>
      </c>
      <c r="Q235" s="11">
        <v>4047.84</v>
      </c>
      <c r="R235" s="11">
        <v>11708.9</v>
      </c>
      <c r="S235" s="11">
        <v>8013.2</v>
      </c>
      <c r="T235" s="11">
        <v>12171.48</v>
      </c>
      <c r="U235" s="11">
        <v>0</v>
      </c>
      <c r="V235" s="11">
        <v>14865.64</v>
      </c>
      <c r="W235" s="11">
        <v>6233.7</v>
      </c>
      <c r="X235" s="11">
        <v>13765.01</v>
      </c>
      <c r="Y235" s="11">
        <v>6535.85</v>
      </c>
      <c r="Z235" s="11">
        <v>5872.55</v>
      </c>
      <c r="AA235" s="11">
        <v>13527.94</v>
      </c>
      <c r="AB235" s="11">
        <v>6705.84</v>
      </c>
      <c r="AC235" s="11">
        <v>0</v>
      </c>
      <c r="AD235" s="11">
        <v>18314.63</v>
      </c>
      <c r="AE235" s="11">
        <v>14642.86</v>
      </c>
      <c r="AF235" s="11">
        <v>13523.88</v>
      </c>
      <c r="AG235" s="11">
        <v>13412.32</v>
      </c>
      <c r="AH235" s="11">
        <v>6519.42</v>
      </c>
      <c r="AI235" s="11">
        <v>6429.83</v>
      </c>
      <c r="AJ235" s="11">
        <v>6779.75</v>
      </c>
      <c r="AK235" s="11">
        <v>11083.35</v>
      </c>
      <c r="AL235" s="11">
        <v>4605.59</v>
      </c>
      <c r="AM235" s="11">
        <v>-37682.9</v>
      </c>
      <c r="AN235" s="11">
        <v>4504.09</v>
      </c>
      <c r="AO235" s="11">
        <v>0</v>
      </c>
      <c r="AP235" s="11">
        <v>15857.92</v>
      </c>
      <c r="AQ235" s="11">
        <v>4777.87</v>
      </c>
      <c r="AR235" s="11">
        <v>10619.52</v>
      </c>
      <c r="AS235" s="11">
        <v>12003.09</v>
      </c>
      <c r="AT235" s="11">
        <v>4690.4799999999996</v>
      </c>
      <c r="AU235" s="11">
        <v>4991.88</v>
      </c>
      <c r="AV235" s="11">
        <v>11796.87</v>
      </c>
      <c r="AW235" s="11">
        <v>0</v>
      </c>
      <c r="AX235" s="11">
        <v>9483.1</v>
      </c>
      <c r="AY235" s="11">
        <v>11205.57</v>
      </c>
    </row>
    <row r="236" spans="1:51" x14ac:dyDescent="0.2">
      <c r="A236" s="3" t="s">
        <v>468</v>
      </c>
      <c r="B236" s="10" t="s">
        <v>469</v>
      </c>
      <c r="C236" s="10" t="s">
        <v>303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49000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>
        <v>0</v>
      </c>
      <c r="AW236" s="11">
        <v>0</v>
      </c>
      <c r="AX236" s="11">
        <v>0</v>
      </c>
      <c r="AY236" s="11">
        <v>0</v>
      </c>
    </row>
    <row r="237" spans="1:51" x14ac:dyDescent="0.2">
      <c r="A237" s="3" t="s">
        <v>470</v>
      </c>
      <c r="B237" s="10" t="s">
        <v>471</v>
      </c>
      <c r="C237" s="10" t="s">
        <v>212</v>
      </c>
      <c r="D237" s="11">
        <v>98109</v>
      </c>
      <c r="E237" s="11">
        <v>19000</v>
      </c>
      <c r="F237" s="11">
        <v>10680</v>
      </c>
      <c r="G237" s="11">
        <v>95000</v>
      </c>
      <c r="H237" s="11">
        <v>62204.5</v>
      </c>
      <c r="I237" s="11">
        <v>93000</v>
      </c>
      <c r="J237" s="11">
        <v>48000</v>
      </c>
      <c r="K237" s="11">
        <v>81054.5</v>
      </c>
      <c r="L237" s="11">
        <v>11109</v>
      </c>
      <c r="M237" s="11">
        <v>43000</v>
      </c>
      <c r="N237" s="11">
        <v>19080</v>
      </c>
      <c r="O237" s="11">
        <v>50320</v>
      </c>
      <c r="P237" s="11">
        <v>60580</v>
      </c>
      <c r="Q237" s="11">
        <v>29189.5</v>
      </c>
      <c r="R237" s="11">
        <v>100900</v>
      </c>
      <c r="S237" s="11">
        <v>123000</v>
      </c>
      <c r="T237" s="11">
        <v>35134.5</v>
      </c>
      <c r="U237" s="11">
        <v>0</v>
      </c>
      <c r="V237" s="11">
        <v>43000</v>
      </c>
      <c r="W237" s="11">
        <v>34304.5</v>
      </c>
      <c r="X237" s="11">
        <v>0</v>
      </c>
      <c r="Y237" s="11">
        <v>53870</v>
      </c>
      <c r="Z237" s="11">
        <v>30830</v>
      </c>
      <c r="AA237" s="11">
        <v>52320</v>
      </c>
      <c r="AB237" s="11">
        <v>11000</v>
      </c>
      <c r="AC237" s="11">
        <v>40859</v>
      </c>
      <c r="AD237" s="11">
        <v>100140</v>
      </c>
      <c r="AE237" s="11">
        <v>195000</v>
      </c>
      <c r="AF237" s="11">
        <v>87724.5</v>
      </c>
      <c r="AG237" s="11">
        <v>-146249.95000000001</v>
      </c>
      <c r="AH237" s="11">
        <v>62083.34</v>
      </c>
      <c r="AI237" s="11">
        <v>78637.84</v>
      </c>
      <c r="AJ237" s="11">
        <v>22083.34</v>
      </c>
      <c r="AK237" s="11">
        <v>39192.32</v>
      </c>
      <c r="AL237" s="11">
        <v>62913.34</v>
      </c>
      <c r="AM237" s="11">
        <v>88153.34</v>
      </c>
      <c r="AN237" s="11">
        <v>25220.01</v>
      </c>
      <c r="AO237" s="11">
        <v>129734.01</v>
      </c>
      <c r="AP237" s="11">
        <v>24624.91</v>
      </c>
      <c r="AQ237" s="11">
        <v>102416.66</v>
      </c>
      <c r="AR237" s="11">
        <v>106080</v>
      </c>
      <c r="AS237" s="11">
        <v>31500</v>
      </c>
      <c r="AT237" s="11">
        <v>42500</v>
      </c>
      <c r="AU237" s="11">
        <v>147029.07</v>
      </c>
      <c r="AV237" s="11">
        <v>27291.67</v>
      </c>
      <c r="AW237" s="11">
        <v>78091.06</v>
      </c>
      <c r="AX237" s="11">
        <v>83755.320000000007</v>
      </c>
      <c r="AY237" s="11">
        <v>31928.52</v>
      </c>
    </row>
    <row r="238" spans="1:51" x14ac:dyDescent="0.2">
      <c r="A238" s="3" t="s">
        <v>472</v>
      </c>
      <c r="B238" s="10" t="s">
        <v>473</v>
      </c>
      <c r="C238" s="10" t="s">
        <v>212</v>
      </c>
      <c r="D238" s="11">
        <v>74</v>
      </c>
      <c r="E238" s="11">
        <v>74</v>
      </c>
      <c r="F238" s="11">
        <v>169.95</v>
      </c>
      <c r="G238" s="11">
        <v>74</v>
      </c>
      <c r="H238" s="11">
        <v>74</v>
      </c>
      <c r="I238" s="11">
        <v>189.57</v>
      </c>
      <c r="J238" s="11">
        <v>34659.769999999997</v>
      </c>
      <c r="K238" s="11">
        <v>0</v>
      </c>
      <c r="L238" s="11">
        <v>49</v>
      </c>
      <c r="M238" s="11">
        <v>153.37</v>
      </c>
      <c r="N238" s="11">
        <v>74</v>
      </c>
      <c r="O238" s="11">
        <v>74</v>
      </c>
      <c r="P238" s="11">
        <v>145.97</v>
      </c>
      <c r="Q238" s="11">
        <v>74</v>
      </c>
      <c r="R238" s="11">
        <v>7574</v>
      </c>
      <c r="S238" s="11">
        <v>115928</v>
      </c>
      <c r="T238" s="11">
        <v>68</v>
      </c>
      <c r="U238" s="11">
        <v>68</v>
      </c>
      <c r="V238" s="11">
        <v>138.36000000000001</v>
      </c>
      <c r="W238" s="11">
        <v>68</v>
      </c>
      <c r="X238" s="11">
        <v>68</v>
      </c>
      <c r="Y238" s="11">
        <v>68</v>
      </c>
      <c r="Z238" s="11">
        <v>138.36000000000001</v>
      </c>
      <c r="AA238" s="11">
        <v>68</v>
      </c>
      <c r="AB238" s="11">
        <v>68</v>
      </c>
      <c r="AC238" s="11">
        <v>138.36000000000001</v>
      </c>
      <c r="AD238" s="11">
        <v>68</v>
      </c>
      <c r="AE238" s="11">
        <v>68</v>
      </c>
      <c r="AF238" s="11">
        <v>119699</v>
      </c>
      <c r="AG238" s="11">
        <v>72.489999999999995</v>
      </c>
      <c r="AH238" s="11">
        <v>10072.49</v>
      </c>
      <c r="AI238" s="11">
        <v>72.489999999999995</v>
      </c>
      <c r="AJ238" s="11">
        <v>72.489999999999995</v>
      </c>
      <c r="AK238" s="11">
        <v>110.87</v>
      </c>
      <c r="AL238" s="11">
        <v>110.87</v>
      </c>
      <c r="AM238" s="11">
        <v>10110.870000000001</v>
      </c>
      <c r="AN238" s="11">
        <v>110.87</v>
      </c>
      <c r="AO238" s="11">
        <v>110.87</v>
      </c>
      <c r="AP238" s="11">
        <v>110.87</v>
      </c>
      <c r="AQ238" s="11">
        <v>0</v>
      </c>
      <c r="AR238" s="11">
        <v>141610.74</v>
      </c>
      <c r="AS238" s="11">
        <v>110.87</v>
      </c>
      <c r="AT238" s="11">
        <v>110.87</v>
      </c>
      <c r="AU238" s="11">
        <v>10366.49</v>
      </c>
      <c r="AV238" s="11">
        <v>-10141.949999999999</v>
      </c>
      <c r="AW238" s="11">
        <v>0</v>
      </c>
      <c r="AX238" s="11">
        <v>110.87</v>
      </c>
      <c r="AY238" s="11">
        <v>110.87</v>
      </c>
    </row>
    <row r="239" spans="1:51" x14ac:dyDescent="0.2">
      <c r="A239" s="3" t="s">
        <v>474</v>
      </c>
      <c r="B239" s="10" t="s">
        <v>475</v>
      </c>
      <c r="C239" s="10" t="s">
        <v>22</v>
      </c>
      <c r="D239" s="11">
        <v>-459.44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0</v>
      </c>
    </row>
    <row r="240" spans="1:51" x14ac:dyDescent="0.2">
      <c r="A240" s="3" t="s">
        <v>476</v>
      </c>
      <c r="B240" s="10" t="s">
        <v>477</v>
      </c>
      <c r="C240" s="10" t="s">
        <v>87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-80</v>
      </c>
      <c r="R240" s="11">
        <v>160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-497.05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  <c r="AU240" s="11">
        <v>0</v>
      </c>
      <c r="AV240" s="11">
        <v>0</v>
      </c>
      <c r="AW240" s="11">
        <v>0</v>
      </c>
      <c r="AX240" s="11">
        <v>0</v>
      </c>
      <c r="AY240" s="11">
        <v>0</v>
      </c>
    </row>
    <row r="241" spans="1:51" x14ac:dyDescent="0.2">
      <c r="A241" s="3" t="s">
        <v>478</v>
      </c>
      <c r="B241" s="10" t="s">
        <v>479</v>
      </c>
      <c r="C241" s="10" t="s">
        <v>212</v>
      </c>
      <c r="D241" s="11">
        <v>69.94</v>
      </c>
      <c r="E241" s="11">
        <v>-69.94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132.12</v>
      </c>
      <c r="X241" s="11">
        <v>95.03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-37.04</v>
      </c>
      <c r="AR241" s="11">
        <v>0</v>
      </c>
      <c r="AS241" s="11">
        <v>0</v>
      </c>
      <c r="AT241" s="11">
        <v>0</v>
      </c>
      <c r="AU241" s="11">
        <v>0</v>
      </c>
      <c r="AV241" s="11">
        <v>121.56</v>
      </c>
      <c r="AW241" s="11">
        <v>311.58999999999997</v>
      </c>
      <c r="AX241" s="11">
        <v>-92.15</v>
      </c>
      <c r="AY241" s="11">
        <v>0</v>
      </c>
    </row>
    <row r="242" spans="1:51" x14ac:dyDescent="0.2">
      <c r="A242" s="3" t="s">
        <v>480</v>
      </c>
      <c r="B242" s="10" t="s">
        <v>481</v>
      </c>
      <c r="C242" s="10" t="s">
        <v>87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795</v>
      </c>
      <c r="J242" s="11">
        <v>1245</v>
      </c>
      <c r="K242" s="11">
        <v>33.29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17</v>
      </c>
      <c r="R242" s="11">
        <v>11978.68</v>
      </c>
      <c r="S242" s="11">
        <v>0</v>
      </c>
      <c r="T242" s="11">
        <v>0</v>
      </c>
      <c r="U242" s="11">
        <v>2726</v>
      </c>
      <c r="V242" s="11">
        <v>0</v>
      </c>
      <c r="W242" s="11">
        <v>0</v>
      </c>
      <c r="X242" s="11">
        <v>593</v>
      </c>
      <c r="Y242" s="11">
        <v>0</v>
      </c>
      <c r="Z242" s="11">
        <v>0</v>
      </c>
      <c r="AA242" s="11">
        <v>450</v>
      </c>
      <c r="AB242" s="11">
        <v>0</v>
      </c>
      <c r="AC242" s="11">
        <v>23</v>
      </c>
      <c r="AD242" s="11">
        <v>0</v>
      </c>
      <c r="AE242" s="11">
        <v>0</v>
      </c>
      <c r="AF242" s="11">
        <v>0</v>
      </c>
      <c r="AG242" s="11">
        <v>895</v>
      </c>
      <c r="AH242" s="11">
        <v>0</v>
      </c>
      <c r="AI242" s="11">
        <v>471.26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895</v>
      </c>
      <c r="AT242" s="11">
        <v>0</v>
      </c>
      <c r="AU242" s="11">
        <v>895</v>
      </c>
      <c r="AV242" s="11">
        <v>469.15</v>
      </c>
      <c r="AW242" s="11">
        <v>8</v>
      </c>
      <c r="AX242" s="11">
        <v>0</v>
      </c>
      <c r="AY242" s="11">
        <v>450</v>
      </c>
    </row>
    <row r="243" spans="1:51" x14ac:dyDescent="0.2">
      <c r="A243" s="3" t="s">
        <v>482</v>
      </c>
      <c r="B243" s="10" t="s">
        <v>483</v>
      </c>
      <c r="C243" s="10" t="s">
        <v>212</v>
      </c>
      <c r="D243" s="11">
        <v>-230.26</v>
      </c>
      <c r="E243" s="11">
        <v>3951.53</v>
      </c>
      <c r="F243" s="11">
        <v>5254.19</v>
      </c>
      <c r="G243" s="11">
        <v>0</v>
      </c>
      <c r="H243" s="11">
        <v>-726</v>
      </c>
      <c r="I243" s="11">
        <v>1756.2</v>
      </c>
      <c r="J243" s="11">
        <v>3324</v>
      </c>
      <c r="K243" s="11">
        <v>219.38</v>
      </c>
      <c r="L243" s="11">
        <v>1853.33</v>
      </c>
      <c r="M243" s="11">
        <v>4317.3</v>
      </c>
      <c r="N243" s="11">
        <v>0</v>
      </c>
      <c r="O243" s="11">
        <v>6840.64</v>
      </c>
      <c r="P243" s="11">
        <v>4219.9399999999996</v>
      </c>
      <c r="Q243" s="11">
        <v>0</v>
      </c>
      <c r="R243" s="11">
        <v>2298.04</v>
      </c>
      <c r="S243" s="11">
        <v>3543.38</v>
      </c>
      <c r="T243" s="11">
        <v>0</v>
      </c>
      <c r="U243" s="11">
        <v>4827.78</v>
      </c>
      <c r="V243" s="11">
        <v>3543.38</v>
      </c>
      <c r="W243" s="11">
        <v>0</v>
      </c>
      <c r="X243" s="11">
        <v>0</v>
      </c>
      <c r="Y243" s="11">
        <v>5558.89</v>
      </c>
      <c r="Z243" s="11">
        <v>0</v>
      </c>
      <c r="AA243" s="11">
        <v>6281.51</v>
      </c>
      <c r="AB243" s="11">
        <v>3543.38</v>
      </c>
      <c r="AC243" s="11">
        <v>0</v>
      </c>
      <c r="AD243" s="11">
        <v>4159.33</v>
      </c>
      <c r="AE243" s="11">
        <v>9075.99</v>
      </c>
      <c r="AF243" s="11">
        <v>0</v>
      </c>
      <c r="AG243" s="11">
        <v>2725.12</v>
      </c>
      <c r="AH243" s="11">
        <v>3649.69</v>
      </c>
      <c r="AI243" s="11">
        <v>0</v>
      </c>
      <c r="AJ243" s="11">
        <v>2280.2399999999998</v>
      </c>
      <c r="AK243" s="11">
        <v>3649.69</v>
      </c>
      <c r="AL243" s="11">
        <v>1741.36</v>
      </c>
      <c r="AM243" s="11">
        <v>114.93</v>
      </c>
      <c r="AN243" s="11">
        <v>3649.69</v>
      </c>
      <c r="AO243" s="11">
        <v>0</v>
      </c>
      <c r="AP243" s="11">
        <v>2281</v>
      </c>
      <c r="AQ243" s="11">
        <v>4009.24</v>
      </c>
      <c r="AR243" s="11">
        <v>-84.25</v>
      </c>
      <c r="AS243" s="11">
        <v>2584.4699999999998</v>
      </c>
      <c r="AT243" s="11">
        <v>3762.82</v>
      </c>
      <c r="AU243" s="11">
        <v>0</v>
      </c>
      <c r="AV243" s="11">
        <v>2020.56</v>
      </c>
      <c r="AW243" s="11">
        <v>3729.4</v>
      </c>
      <c r="AX243" s="11">
        <v>0</v>
      </c>
      <c r="AY243" s="11">
        <v>1996.03</v>
      </c>
    </row>
    <row r="244" spans="1:51" x14ac:dyDescent="0.2">
      <c r="A244" s="3" t="s">
        <v>484</v>
      </c>
      <c r="B244" s="10" t="s">
        <v>485</v>
      </c>
      <c r="C244" s="10" t="s">
        <v>87</v>
      </c>
      <c r="D244" s="11">
        <v>879.45</v>
      </c>
      <c r="E244" s="11">
        <v>639.6</v>
      </c>
      <c r="F244" s="11">
        <v>4400</v>
      </c>
      <c r="G244" s="11">
        <v>9991</v>
      </c>
      <c r="H244" s="11">
        <v>13076</v>
      </c>
      <c r="I244" s="11">
        <v>426.6</v>
      </c>
      <c r="J244" s="11">
        <v>484.77</v>
      </c>
      <c r="K244" s="11">
        <v>42.08</v>
      </c>
      <c r="L244" s="11">
        <v>0</v>
      </c>
      <c r="M244" s="11">
        <v>75</v>
      </c>
      <c r="N244" s="11">
        <v>324.75</v>
      </c>
      <c r="O244" s="11">
        <v>300</v>
      </c>
      <c r="P244" s="11">
        <v>19.8</v>
      </c>
      <c r="Q244" s="11">
        <v>0</v>
      </c>
      <c r="R244" s="11">
        <v>0</v>
      </c>
      <c r="S244" s="11">
        <v>6715.8</v>
      </c>
      <c r="T244" s="11">
        <v>974.25</v>
      </c>
      <c r="U244" s="11">
        <v>0</v>
      </c>
      <c r="V244" s="11">
        <v>0</v>
      </c>
      <c r="W244" s="11">
        <v>319.8</v>
      </c>
      <c r="X244" s="11">
        <v>0</v>
      </c>
      <c r="Y244" s="11">
        <v>0</v>
      </c>
      <c r="Z244" s="11">
        <v>0</v>
      </c>
      <c r="AA244" s="11">
        <v>133068.78</v>
      </c>
      <c r="AB244" s="11">
        <v>1918.8</v>
      </c>
      <c r="AC244" s="11">
        <v>0</v>
      </c>
      <c r="AD244" s="11">
        <v>16159.86</v>
      </c>
      <c r="AE244" s="11">
        <v>959.4</v>
      </c>
      <c r="AF244" s="11">
        <v>2827.13</v>
      </c>
      <c r="AG244" s="11">
        <v>0</v>
      </c>
      <c r="AH244" s="11">
        <v>959.4</v>
      </c>
      <c r="AI244" s="11">
        <v>445.53999999999996</v>
      </c>
      <c r="AJ244" s="11">
        <v>4674.75</v>
      </c>
      <c r="AK244" s="11">
        <v>15967.82</v>
      </c>
      <c r="AL244" s="11">
        <v>186.55</v>
      </c>
      <c r="AM244" s="11">
        <v>3099.31</v>
      </c>
      <c r="AN244" s="11">
        <v>959.4</v>
      </c>
      <c r="AO244" s="11">
        <v>0</v>
      </c>
      <c r="AP244" s="11">
        <v>0</v>
      </c>
      <c r="AQ244" s="11">
        <v>40959.4</v>
      </c>
      <c r="AR244" s="11">
        <v>65.239999999999995</v>
      </c>
      <c r="AS244" s="11">
        <v>957.48</v>
      </c>
      <c r="AT244" s="11">
        <v>29.23</v>
      </c>
      <c r="AU244" s="11">
        <v>49</v>
      </c>
      <c r="AV244" s="11">
        <v>1624.3</v>
      </c>
      <c r="AW244" s="11">
        <v>2417.92</v>
      </c>
      <c r="AX244" s="11">
        <v>2719.77</v>
      </c>
      <c r="AY244" s="11">
        <v>5357.4</v>
      </c>
    </row>
    <row r="245" spans="1:51" x14ac:dyDescent="0.2">
      <c r="A245" s="3" t="s">
        <v>486</v>
      </c>
      <c r="B245" s="10" t="s">
        <v>487</v>
      </c>
      <c r="C245" s="10" t="s">
        <v>323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319.8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1500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0</v>
      </c>
      <c r="AV245" s="11">
        <v>0</v>
      </c>
      <c r="AW245" s="11">
        <v>0</v>
      </c>
      <c r="AX245" s="11">
        <v>0</v>
      </c>
      <c r="AY245" s="11">
        <v>0</v>
      </c>
    </row>
    <row r="246" spans="1:51" x14ac:dyDescent="0.2">
      <c r="A246" s="3" t="s">
        <v>488</v>
      </c>
      <c r="B246" s="10" t="s">
        <v>489</v>
      </c>
      <c r="C246" s="10" t="s">
        <v>212</v>
      </c>
      <c r="D246" s="11">
        <v>676.56</v>
      </c>
      <c r="E246" s="11">
        <v>676.56</v>
      </c>
      <c r="F246" s="11">
        <v>676.56</v>
      </c>
      <c r="G246" s="11">
        <v>676.56</v>
      </c>
      <c r="H246" s="11">
        <v>0</v>
      </c>
      <c r="I246" s="11">
        <v>676.56</v>
      </c>
      <c r="J246" s="11">
        <v>1353.12</v>
      </c>
      <c r="K246" s="11">
        <v>676.56</v>
      </c>
      <c r="L246" s="11">
        <v>676.56</v>
      </c>
      <c r="M246" s="11">
        <v>676.56</v>
      </c>
      <c r="N246" s="11">
        <v>625</v>
      </c>
      <c r="O246" s="11">
        <v>728.12</v>
      </c>
      <c r="P246" s="11">
        <v>0</v>
      </c>
      <c r="Q246" s="11">
        <v>625</v>
      </c>
      <c r="R246" s="11">
        <v>728.12</v>
      </c>
      <c r="S246" s="11">
        <v>0</v>
      </c>
      <c r="T246" s="11">
        <v>1353.13</v>
      </c>
      <c r="U246" s="11">
        <v>676.56</v>
      </c>
      <c r="V246" s="11">
        <v>676.56</v>
      </c>
      <c r="W246" s="11">
        <v>625</v>
      </c>
      <c r="X246" s="11">
        <v>728.12</v>
      </c>
      <c r="Y246" s="11">
        <v>676.56</v>
      </c>
      <c r="Z246" s="11">
        <v>625</v>
      </c>
      <c r="AA246" s="11">
        <v>728.12</v>
      </c>
      <c r="AB246" s="11">
        <v>676.56</v>
      </c>
      <c r="AC246" s="11">
        <v>676.56</v>
      </c>
      <c r="AD246" s="11">
        <v>676.56</v>
      </c>
      <c r="AE246" s="11">
        <v>0</v>
      </c>
      <c r="AF246" s="11">
        <v>625</v>
      </c>
      <c r="AG246" s="11">
        <v>707.5</v>
      </c>
      <c r="AH246" s="11">
        <v>666.25</v>
      </c>
      <c r="AI246" s="11">
        <v>666.25</v>
      </c>
      <c r="AJ246" s="11">
        <v>666.25</v>
      </c>
      <c r="AK246" s="11">
        <v>625</v>
      </c>
      <c r="AL246" s="11">
        <v>1332.5</v>
      </c>
      <c r="AM246" s="11">
        <v>41.25</v>
      </c>
      <c r="AN246" s="11">
        <v>666.25</v>
      </c>
      <c r="AO246" s="11">
        <v>666.25</v>
      </c>
      <c r="AP246" s="11">
        <v>625</v>
      </c>
      <c r="AQ246" s="11">
        <v>1301.56</v>
      </c>
      <c r="AR246" s="11">
        <v>75.94</v>
      </c>
      <c r="AS246" s="11">
        <v>663.75</v>
      </c>
      <c r="AT246" s="11">
        <v>666.25</v>
      </c>
      <c r="AU246" s="11">
        <v>640.79999999999995</v>
      </c>
      <c r="AV246" s="11">
        <v>0</v>
      </c>
      <c r="AW246" s="11">
        <v>640.70000000000005</v>
      </c>
      <c r="AX246" s="11">
        <v>640.70000000000005</v>
      </c>
      <c r="AY246" s="11">
        <v>640.70000000000005</v>
      </c>
    </row>
    <row r="247" spans="1:51" x14ac:dyDescent="0.2">
      <c r="A247" s="3" t="s">
        <v>490</v>
      </c>
      <c r="B247" s="10" t="s">
        <v>491</v>
      </c>
      <c r="C247" s="10" t="s">
        <v>320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119.35</v>
      </c>
      <c r="AY247" s="11">
        <v>0</v>
      </c>
    </row>
    <row r="248" spans="1:51" x14ac:dyDescent="0.2">
      <c r="A248" s="3" t="s">
        <v>492</v>
      </c>
      <c r="B248" s="10" t="s">
        <v>493</v>
      </c>
      <c r="C248" s="10" t="s">
        <v>87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104.98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</row>
    <row r="249" spans="1:51" x14ac:dyDescent="0.2">
      <c r="A249" s="3" t="s">
        <v>494</v>
      </c>
      <c r="B249" s="10" t="s">
        <v>495</v>
      </c>
      <c r="C249" s="10" t="s">
        <v>163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3774.71</v>
      </c>
      <c r="AP249" s="11">
        <v>-3774.71</v>
      </c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>
        <v>0</v>
      </c>
      <c r="AW249" s="11">
        <v>0</v>
      </c>
      <c r="AX249" s="11">
        <v>0</v>
      </c>
      <c r="AY249" s="11">
        <v>0</v>
      </c>
    </row>
    <row r="250" spans="1:51" x14ac:dyDescent="0.2">
      <c r="A250" s="3" t="s">
        <v>496</v>
      </c>
      <c r="B250" s="10" t="s">
        <v>497</v>
      </c>
      <c r="C250" s="10" t="s">
        <v>101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129</v>
      </c>
    </row>
    <row r="251" spans="1:51" x14ac:dyDescent="0.2">
      <c r="A251" s="3" t="s">
        <v>498</v>
      </c>
      <c r="B251" s="10" t="s">
        <v>499</v>
      </c>
      <c r="C251" s="10" t="s">
        <v>212</v>
      </c>
      <c r="D251" s="11">
        <v>991.38</v>
      </c>
      <c r="E251" s="11">
        <v>54.13</v>
      </c>
      <c r="F251" s="11">
        <v>0</v>
      </c>
      <c r="G251" s="11">
        <v>35911.49</v>
      </c>
      <c r="H251" s="11">
        <v>0</v>
      </c>
      <c r="I251" s="11">
        <v>622.6</v>
      </c>
      <c r="J251" s="11">
        <v>0</v>
      </c>
      <c r="K251" s="11">
        <v>250</v>
      </c>
      <c r="L251" s="11">
        <v>0</v>
      </c>
      <c r="M251" s="11">
        <v>0</v>
      </c>
      <c r="N251" s="11">
        <v>375</v>
      </c>
      <c r="O251" s="11">
        <v>0</v>
      </c>
      <c r="P251" s="11">
        <v>1018.03</v>
      </c>
      <c r="Q251" s="11">
        <v>0</v>
      </c>
      <c r="R251" s="11">
        <v>40386.69</v>
      </c>
      <c r="S251" s="11">
        <v>0</v>
      </c>
      <c r="T251" s="11">
        <v>826.11</v>
      </c>
      <c r="U251" s="11">
        <v>947.19</v>
      </c>
      <c r="V251" s="11">
        <v>0</v>
      </c>
      <c r="W251" s="11">
        <v>0</v>
      </c>
      <c r="X251" s="11">
        <v>0</v>
      </c>
      <c r="Y251" s="11">
        <v>187.5</v>
      </c>
      <c r="Z251" s="11">
        <v>0</v>
      </c>
      <c r="AA251" s="11">
        <v>2543.8000000000002</v>
      </c>
      <c r="AB251" s="11">
        <v>1364.48</v>
      </c>
      <c r="AC251" s="11">
        <v>3485.31</v>
      </c>
      <c r="AD251" s="11">
        <v>40677.440000000002</v>
      </c>
      <c r="AE251" s="11">
        <v>0</v>
      </c>
      <c r="AF251" s="11">
        <v>0</v>
      </c>
      <c r="AG251" s="11">
        <v>541.25</v>
      </c>
      <c r="AH251" s="11">
        <v>0</v>
      </c>
      <c r="AI251" s="11">
        <v>373.46</v>
      </c>
      <c r="AJ251" s="11">
        <v>0</v>
      </c>
      <c r="AK251" s="11">
        <v>500</v>
      </c>
      <c r="AL251" s="11">
        <v>0</v>
      </c>
      <c r="AM251" s="11">
        <v>0</v>
      </c>
      <c r="AN251" s="11">
        <v>0</v>
      </c>
      <c r="AO251" s="11">
        <v>1257.8800000000001</v>
      </c>
      <c r="AP251" s="11">
        <v>0</v>
      </c>
      <c r="AQ251" s="11">
        <v>0</v>
      </c>
      <c r="AR251" s="11">
        <v>41938.22</v>
      </c>
      <c r="AS251" s="11">
        <v>-78.53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</row>
    <row r="252" spans="1:51" x14ac:dyDescent="0.2">
      <c r="A252" s="3" t="s">
        <v>500</v>
      </c>
      <c r="B252" s="10" t="s">
        <v>501</v>
      </c>
      <c r="C252" s="10" t="s">
        <v>87</v>
      </c>
      <c r="D252" s="11">
        <v>134.94999999999999</v>
      </c>
      <c r="E252" s="11">
        <v>0</v>
      </c>
      <c r="F252" s="11">
        <v>175</v>
      </c>
      <c r="G252" s="11">
        <v>275</v>
      </c>
      <c r="H252" s="11">
        <v>584.47</v>
      </c>
      <c r="I252" s="11">
        <v>0</v>
      </c>
      <c r="J252" s="11">
        <v>0</v>
      </c>
      <c r="K252" s="11">
        <v>0</v>
      </c>
      <c r="L252" s="11">
        <v>1758.76</v>
      </c>
      <c r="M252" s="11">
        <v>400</v>
      </c>
      <c r="N252" s="11">
        <v>2490.9899999999998</v>
      </c>
      <c r="O252" s="11">
        <v>0</v>
      </c>
      <c r="P252" s="11">
        <v>1190</v>
      </c>
      <c r="Q252" s="11">
        <v>250</v>
      </c>
      <c r="R252" s="11">
        <v>3.27</v>
      </c>
      <c r="S252" s="11">
        <v>438.92</v>
      </c>
      <c r="T252" s="11">
        <v>2269.02</v>
      </c>
      <c r="U252" s="11">
        <v>701.38</v>
      </c>
      <c r="V252" s="11">
        <v>4731.3300000000008</v>
      </c>
      <c r="W252" s="11">
        <v>6019.8</v>
      </c>
      <c r="X252" s="11">
        <v>6000</v>
      </c>
      <c r="Y252" s="11">
        <v>2233.31</v>
      </c>
      <c r="Z252" s="11">
        <v>1064.3900000000001</v>
      </c>
      <c r="AA252" s="11">
        <v>87.81</v>
      </c>
      <c r="AB252" s="11">
        <v>2577.5</v>
      </c>
      <c r="AC252" s="11">
        <v>465.39</v>
      </c>
      <c r="AD252" s="11">
        <v>2141.6800000000003</v>
      </c>
      <c r="AE252" s="11">
        <v>156.96</v>
      </c>
      <c r="AF252" s="11">
        <v>812.01</v>
      </c>
      <c r="AG252" s="11">
        <v>720.37</v>
      </c>
      <c r="AH252" s="11">
        <v>603.58000000000004</v>
      </c>
      <c r="AI252" s="11">
        <v>0</v>
      </c>
      <c r="AJ252" s="11">
        <v>378.88</v>
      </c>
      <c r="AK252" s="11">
        <v>2006.66</v>
      </c>
      <c r="AL252" s="11">
        <v>163.35</v>
      </c>
      <c r="AM252" s="11">
        <v>0</v>
      </c>
      <c r="AN252" s="11">
        <v>0</v>
      </c>
      <c r="AO252" s="11">
        <v>0</v>
      </c>
      <c r="AP252" s="11">
        <v>3070.63</v>
      </c>
      <c r="AQ252" s="11">
        <v>50</v>
      </c>
      <c r="AR252" s="11">
        <v>287</v>
      </c>
      <c r="AS252" s="11">
        <v>4337.25</v>
      </c>
      <c r="AT252" s="11">
        <v>0</v>
      </c>
      <c r="AU252" s="11">
        <v>115</v>
      </c>
      <c r="AV252" s="11">
        <v>3485.96</v>
      </c>
      <c r="AW252" s="11">
        <v>0</v>
      </c>
      <c r="AX252" s="11">
        <v>294.20999999999998</v>
      </c>
      <c r="AY252" s="11">
        <v>0</v>
      </c>
    </row>
    <row r="253" spans="1:51" x14ac:dyDescent="0.2">
      <c r="A253" s="12" t="s">
        <v>502</v>
      </c>
      <c r="B253" s="10"/>
      <c r="C253" s="10" t="s">
        <v>158</v>
      </c>
      <c r="D253" s="13">
        <f>SUM(D224:D252)</f>
        <v>429846.76</v>
      </c>
      <c r="E253" s="13">
        <f t="shared" ref="E253:AY253" si="10">SUM(E224:E252)</f>
        <v>93955.390000000014</v>
      </c>
      <c r="F253" s="13">
        <f t="shared" si="10"/>
        <v>136383.19999999998</v>
      </c>
      <c r="G253" s="13">
        <f t="shared" si="10"/>
        <v>877909.64</v>
      </c>
      <c r="H253" s="13">
        <f t="shared" si="10"/>
        <v>122196.84</v>
      </c>
      <c r="I253" s="13">
        <f t="shared" si="10"/>
        <v>1613885.2200000002</v>
      </c>
      <c r="J253" s="13">
        <f t="shared" si="10"/>
        <v>318124.91000000003</v>
      </c>
      <c r="K253" s="13">
        <f t="shared" si="10"/>
        <v>146377.51999999999</v>
      </c>
      <c r="L253" s="13">
        <f t="shared" si="10"/>
        <v>149601.39999999997</v>
      </c>
      <c r="M253" s="13">
        <f t="shared" si="10"/>
        <v>284471.13999999996</v>
      </c>
      <c r="N253" s="13">
        <f t="shared" si="10"/>
        <v>41348.89</v>
      </c>
      <c r="O253" s="13">
        <f t="shared" si="10"/>
        <v>178363.84</v>
      </c>
      <c r="P253" s="13">
        <f t="shared" si="10"/>
        <v>417203.93</v>
      </c>
      <c r="Q253" s="13">
        <f t="shared" si="10"/>
        <v>68515.64</v>
      </c>
      <c r="R253" s="13">
        <f t="shared" si="10"/>
        <v>439382.58</v>
      </c>
      <c r="S253" s="13">
        <f t="shared" si="10"/>
        <v>681677.90000000014</v>
      </c>
      <c r="T253" s="13">
        <f t="shared" si="10"/>
        <v>148095.60999999996</v>
      </c>
      <c r="U253" s="13">
        <f t="shared" si="10"/>
        <v>1734316.98</v>
      </c>
      <c r="V253" s="13">
        <f t="shared" si="10"/>
        <v>224837.05999999997</v>
      </c>
      <c r="W253" s="13">
        <f t="shared" si="10"/>
        <v>50792.19000000001</v>
      </c>
      <c r="X253" s="13">
        <f t="shared" si="10"/>
        <v>340580.13</v>
      </c>
      <c r="Y253" s="13">
        <f t="shared" si="10"/>
        <v>305754.11</v>
      </c>
      <c r="Z253" s="13">
        <f t="shared" si="10"/>
        <v>41518.080000000002</v>
      </c>
      <c r="AA253" s="13">
        <f t="shared" si="10"/>
        <v>398083.67999999993</v>
      </c>
      <c r="AB253" s="13">
        <f t="shared" si="10"/>
        <v>328036.90000000002</v>
      </c>
      <c r="AC253" s="13">
        <f t="shared" si="10"/>
        <v>48341.709999999992</v>
      </c>
      <c r="AD253" s="13">
        <f t="shared" si="10"/>
        <v>524812.19000000006</v>
      </c>
      <c r="AE253" s="13">
        <f t="shared" si="10"/>
        <v>856297.35</v>
      </c>
      <c r="AF253" s="13">
        <f t="shared" si="10"/>
        <v>270452.92000000004</v>
      </c>
      <c r="AG253" s="13">
        <f t="shared" si="10"/>
        <v>2374626.6500000004</v>
      </c>
      <c r="AH253" s="13">
        <f t="shared" si="10"/>
        <v>374030.14</v>
      </c>
      <c r="AI253" s="13">
        <f t="shared" si="10"/>
        <v>150240.49</v>
      </c>
      <c r="AJ253" s="13">
        <f t="shared" si="10"/>
        <v>218762.83</v>
      </c>
      <c r="AK253" s="13">
        <f t="shared" si="10"/>
        <v>124160.98000000001</v>
      </c>
      <c r="AL253" s="13">
        <f t="shared" si="10"/>
        <v>72395.72</v>
      </c>
      <c r="AM253" s="13">
        <f t="shared" si="10"/>
        <v>250181.06</v>
      </c>
      <c r="AN253" s="13">
        <f t="shared" si="10"/>
        <v>379213.41000000009</v>
      </c>
      <c r="AO253" s="13">
        <f t="shared" si="10"/>
        <v>184329.99999999997</v>
      </c>
      <c r="AP253" s="13">
        <f t="shared" si="10"/>
        <v>296697.93999999994</v>
      </c>
      <c r="AQ253" s="13">
        <f t="shared" si="10"/>
        <v>654285.88</v>
      </c>
      <c r="AR253" s="13">
        <f t="shared" si="10"/>
        <v>406154.66000000003</v>
      </c>
      <c r="AS253" s="13">
        <f t="shared" si="10"/>
        <v>2995604.6200000006</v>
      </c>
      <c r="AT253" s="13">
        <f t="shared" si="10"/>
        <v>363766.76999999996</v>
      </c>
      <c r="AU253" s="13">
        <f t="shared" si="10"/>
        <v>168310.05</v>
      </c>
      <c r="AV253" s="13">
        <f t="shared" si="10"/>
        <v>247504.67999999993</v>
      </c>
      <c r="AW253" s="13">
        <f t="shared" si="10"/>
        <v>346456.73000000004</v>
      </c>
      <c r="AX253" s="13">
        <f t="shared" si="10"/>
        <v>104341.46000000002</v>
      </c>
      <c r="AY253" s="13">
        <f t="shared" si="10"/>
        <v>255919.03000000003</v>
      </c>
    </row>
    <row r="254" spans="1:51" x14ac:dyDescent="0.2">
      <c r="B254" s="10" t="s">
        <v>158</v>
      </c>
      <c r="C254" s="10" t="s">
        <v>158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</row>
    <row r="255" spans="1:51" x14ac:dyDescent="0.2">
      <c r="A255" s="3" t="s">
        <v>503</v>
      </c>
      <c r="B255" s="10" t="s">
        <v>504</v>
      </c>
      <c r="C255" s="10" t="s">
        <v>31</v>
      </c>
      <c r="D255" s="11">
        <v>307.69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  <c r="AU255" s="11">
        <v>0</v>
      </c>
      <c r="AV255" s="11">
        <v>0</v>
      </c>
      <c r="AW255" s="11">
        <v>0</v>
      </c>
      <c r="AX255" s="11">
        <v>0</v>
      </c>
      <c r="AY255" s="11">
        <v>0</v>
      </c>
    </row>
    <row r="256" spans="1:51" x14ac:dyDescent="0.2">
      <c r="A256" s="3" t="s">
        <v>505</v>
      </c>
      <c r="B256" s="10" t="s">
        <v>506</v>
      </c>
      <c r="C256" s="10" t="s">
        <v>22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174</v>
      </c>
      <c r="AI256" s="11">
        <v>0</v>
      </c>
      <c r="AJ256" s="11">
        <v>0</v>
      </c>
      <c r="AK256" s="11">
        <v>0</v>
      </c>
      <c r="AL256" s="11">
        <v>154</v>
      </c>
      <c r="AM256" s="11">
        <v>0</v>
      </c>
      <c r="AN256" s="11">
        <v>0</v>
      </c>
      <c r="AO256" s="11">
        <v>0</v>
      </c>
      <c r="AP256" s="11">
        <v>0</v>
      </c>
      <c r="AQ256" s="11">
        <v>696</v>
      </c>
      <c r="AR256" s="11">
        <v>174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0</v>
      </c>
      <c r="AY256" s="11">
        <v>75</v>
      </c>
    </row>
    <row r="257" spans="1:51" x14ac:dyDescent="0.2">
      <c r="A257" s="3" t="s">
        <v>507</v>
      </c>
      <c r="B257" s="10" t="s">
        <v>508</v>
      </c>
      <c r="C257" s="10" t="s">
        <v>87</v>
      </c>
      <c r="D257" s="11">
        <v>52572.15</v>
      </c>
      <c r="E257" s="11">
        <v>17578.46</v>
      </c>
      <c r="F257" s="11">
        <v>11872</v>
      </c>
      <c r="G257" s="11">
        <v>30816.720000000001</v>
      </c>
      <c r="H257" s="11">
        <v>6916</v>
      </c>
      <c r="I257" s="11">
        <v>33383.9</v>
      </c>
      <c r="J257" s="11">
        <v>32977.72</v>
      </c>
      <c r="K257" s="11">
        <v>5916</v>
      </c>
      <c r="L257" s="11">
        <v>4367.5700000000006</v>
      </c>
      <c r="M257" s="11">
        <v>33857.86</v>
      </c>
      <c r="N257" s="11">
        <v>10433</v>
      </c>
      <c r="O257" s="11">
        <v>4639.45</v>
      </c>
      <c r="P257" s="11">
        <v>31591.57</v>
      </c>
      <c r="Q257" s="11">
        <v>7767</v>
      </c>
      <c r="R257" s="11">
        <v>8240.0499999999993</v>
      </c>
      <c r="S257" s="11">
        <v>35698.75</v>
      </c>
      <c r="T257" s="11">
        <v>9355.86</v>
      </c>
      <c r="U257" s="11">
        <v>9273.26</v>
      </c>
      <c r="V257" s="11">
        <v>32557.440000000002</v>
      </c>
      <c r="W257" s="11">
        <v>10233.9</v>
      </c>
      <c r="X257" s="11">
        <v>5868.67</v>
      </c>
      <c r="Y257" s="11">
        <v>31768.01</v>
      </c>
      <c r="Z257" s="11">
        <v>67791</v>
      </c>
      <c r="AA257" s="11">
        <v>12306.05</v>
      </c>
      <c r="AB257" s="11">
        <v>2371.4</v>
      </c>
      <c r="AC257" s="11">
        <v>10402</v>
      </c>
      <c r="AD257" s="11">
        <v>46692.56</v>
      </c>
      <c r="AE257" s="11">
        <v>38638.559999999998</v>
      </c>
      <c r="AF257" s="11">
        <v>2867</v>
      </c>
      <c r="AG257" s="11">
        <v>12427.25</v>
      </c>
      <c r="AH257" s="11">
        <v>31494.720000000001</v>
      </c>
      <c r="AI257" s="11">
        <v>6375.5</v>
      </c>
      <c r="AJ257" s="11">
        <v>1614</v>
      </c>
      <c r="AK257" s="11">
        <v>31733.89</v>
      </c>
      <c r="AL257" s="11">
        <v>16431.05</v>
      </c>
      <c r="AM257" s="11">
        <v>101023.42</v>
      </c>
      <c r="AN257" s="11">
        <v>2804</v>
      </c>
      <c r="AO257" s="11">
        <v>9556</v>
      </c>
      <c r="AP257" s="11">
        <v>7015.5</v>
      </c>
      <c r="AQ257" s="11">
        <v>73075.459999999992</v>
      </c>
      <c r="AR257" s="11">
        <v>2483</v>
      </c>
      <c r="AS257" s="11">
        <v>3384</v>
      </c>
      <c r="AT257" s="11">
        <v>30411.309999999998</v>
      </c>
      <c r="AU257" s="11">
        <v>5337.98</v>
      </c>
      <c r="AV257" s="11">
        <v>5586.04</v>
      </c>
      <c r="AW257" s="11">
        <v>32733.200000000001</v>
      </c>
      <c r="AX257" s="11">
        <v>30934.32</v>
      </c>
      <c r="AY257" s="11">
        <v>82702.490000000005</v>
      </c>
    </row>
    <row r="258" spans="1:51" x14ac:dyDescent="0.2">
      <c r="A258" s="3" t="s">
        <v>509</v>
      </c>
      <c r="B258" s="10" t="s">
        <v>510</v>
      </c>
      <c r="C258" s="10" t="s">
        <v>212</v>
      </c>
      <c r="D258" s="11">
        <v>15.41</v>
      </c>
      <c r="E258" s="11">
        <v>2329.67</v>
      </c>
      <c r="F258" s="11">
        <v>1090</v>
      </c>
      <c r="G258" s="11">
        <v>2525</v>
      </c>
      <c r="H258" s="11">
        <v>1658.35</v>
      </c>
      <c r="I258" s="11">
        <v>3000</v>
      </c>
      <c r="J258" s="11">
        <v>2274</v>
      </c>
      <c r="K258" s="11">
        <v>2952.12</v>
      </c>
      <c r="L258" s="11">
        <v>2283</v>
      </c>
      <c r="M258" s="11">
        <v>750</v>
      </c>
      <c r="N258" s="11">
        <v>130</v>
      </c>
      <c r="O258" s="11">
        <v>645.91999999999996</v>
      </c>
      <c r="P258" s="11">
        <v>375</v>
      </c>
      <c r="Q258" s="11">
        <v>599.69000000000005</v>
      </c>
      <c r="R258" s="11">
        <v>150</v>
      </c>
      <c r="S258" s="11">
        <v>495</v>
      </c>
      <c r="T258" s="11">
        <v>0</v>
      </c>
      <c r="U258" s="11">
        <v>0</v>
      </c>
      <c r="V258" s="11">
        <v>0</v>
      </c>
      <c r="W258" s="11">
        <v>1913</v>
      </c>
      <c r="X258" s="11">
        <v>1220</v>
      </c>
      <c r="Y258" s="11">
        <v>0</v>
      </c>
      <c r="Z258" s="11">
        <v>130</v>
      </c>
      <c r="AA258" s="11">
        <v>679.47</v>
      </c>
      <c r="AB258" s="11">
        <v>727</v>
      </c>
      <c r="AC258" s="11">
        <v>0</v>
      </c>
      <c r="AD258" s="11">
        <v>690</v>
      </c>
      <c r="AE258" s="11">
        <v>795</v>
      </c>
      <c r="AF258" s="11">
        <v>0</v>
      </c>
      <c r="AG258" s="11">
        <v>705.85</v>
      </c>
      <c r="AH258" s="11">
        <v>250</v>
      </c>
      <c r="AI258" s="11">
        <v>1840</v>
      </c>
      <c r="AJ258" s="11">
        <v>2085</v>
      </c>
      <c r="AK258" s="11">
        <v>134.75</v>
      </c>
      <c r="AL258" s="11">
        <v>23452</v>
      </c>
      <c r="AM258" s="11">
        <v>29110.75</v>
      </c>
      <c r="AN258" s="11">
        <v>422.5</v>
      </c>
      <c r="AO258" s="11">
        <v>386.5</v>
      </c>
      <c r="AP258" s="11">
        <v>0</v>
      </c>
      <c r="AQ258" s="11">
        <v>605</v>
      </c>
      <c r="AR258" s="11">
        <v>175</v>
      </c>
      <c r="AS258" s="11">
        <v>250</v>
      </c>
      <c r="AT258" s="11">
        <v>119</v>
      </c>
      <c r="AU258" s="11">
        <v>1988</v>
      </c>
      <c r="AV258" s="11">
        <v>1070</v>
      </c>
      <c r="AW258" s="11">
        <v>130</v>
      </c>
      <c r="AX258" s="11">
        <v>0</v>
      </c>
      <c r="AY258" s="11">
        <v>554</v>
      </c>
    </row>
    <row r="259" spans="1:51" x14ac:dyDescent="0.2">
      <c r="A259" s="3" t="s">
        <v>511</v>
      </c>
      <c r="B259" s="10" t="s">
        <v>512</v>
      </c>
      <c r="C259" s="10" t="s">
        <v>215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175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</row>
    <row r="260" spans="1:51" x14ac:dyDescent="0.2">
      <c r="A260" s="3" t="s">
        <v>513</v>
      </c>
      <c r="B260" s="10" t="s">
        <v>514</v>
      </c>
      <c r="C260" s="10" t="s">
        <v>87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110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61.8</v>
      </c>
      <c r="AB260" s="11">
        <v>110</v>
      </c>
      <c r="AC260" s="11">
        <v>19.95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19.95</v>
      </c>
      <c r="AM260" s="11">
        <v>129.94999999999999</v>
      </c>
      <c r="AN260" s="11">
        <v>19.95</v>
      </c>
      <c r="AO260" s="11">
        <v>19.95</v>
      </c>
      <c r="AP260" s="11">
        <v>0</v>
      </c>
      <c r="AQ260" s="11">
        <v>39.9</v>
      </c>
      <c r="AR260" s="11">
        <v>39.9</v>
      </c>
      <c r="AS260" s="11">
        <v>19.95</v>
      </c>
      <c r="AT260" s="11">
        <v>0</v>
      </c>
      <c r="AU260" s="11">
        <v>19.95</v>
      </c>
      <c r="AV260" s="11">
        <v>0</v>
      </c>
      <c r="AW260" s="11">
        <v>39.9</v>
      </c>
      <c r="AX260" s="11">
        <v>0</v>
      </c>
      <c r="AY260" s="11">
        <v>39.9</v>
      </c>
    </row>
    <row r="261" spans="1:51" x14ac:dyDescent="0.2">
      <c r="A261" s="3" t="s">
        <v>515</v>
      </c>
      <c r="B261" s="10" t="s">
        <v>516</v>
      </c>
      <c r="C261" s="10" t="s">
        <v>252</v>
      </c>
      <c r="D261" s="11">
        <v>0</v>
      </c>
      <c r="E261" s="11">
        <v>58.75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</row>
    <row r="262" spans="1:51" x14ac:dyDescent="0.2">
      <c r="A262" s="3" t="s">
        <v>517</v>
      </c>
      <c r="B262" s="10" t="s">
        <v>518</v>
      </c>
      <c r="C262" s="10" t="s">
        <v>31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850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</row>
    <row r="263" spans="1:51" x14ac:dyDescent="0.2">
      <c r="A263" s="3" t="s">
        <v>519</v>
      </c>
      <c r="B263" s="10" t="s">
        <v>520</v>
      </c>
      <c r="C263" s="10" t="s">
        <v>87</v>
      </c>
      <c r="D263" s="11">
        <v>0</v>
      </c>
      <c r="E263" s="11">
        <v>0</v>
      </c>
      <c r="F263" s="11">
        <v>175</v>
      </c>
      <c r="G263" s="11">
        <v>0</v>
      </c>
      <c r="H263" s="11">
        <v>0</v>
      </c>
      <c r="I263" s="11">
        <v>0</v>
      </c>
      <c r="J263" s="11">
        <v>265</v>
      </c>
      <c r="K263" s="11">
        <v>0</v>
      </c>
      <c r="L263" s="11">
        <v>1561</v>
      </c>
      <c r="M263" s="11">
        <v>0</v>
      </c>
      <c r="N263" s="11">
        <v>5000</v>
      </c>
      <c r="O263" s="11">
        <v>3000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527</v>
      </c>
      <c r="Y263" s="11">
        <v>5902</v>
      </c>
      <c r="Z263" s="11">
        <v>2000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2500</v>
      </c>
      <c r="AH263" s="11">
        <v>0</v>
      </c>
      <c r="AI263" s="11">
        <v>0</v>
      </c>
      <c r="AJ263" s="11">
        <v>5066</v>
      </c>
      <c r="AK263" s="11">
        <v>255</v>
      </c>
      <c r="AL263" s="11">
        <v>119</v>
      </c>
      <c r="AM263" s="11">
        <v>0</v>
      </c>
      <c r="AN263" s="11">
        <v>0</v>
      </c>
      <c r="AO263" s="11">
        <v>0</v>
      </c>
      <c r="AP263" s="11">
        <v>0</v>
      </c>
      <c r="AQ263" s="11">
        <v>1525</v>
      </c>
      <c r="AR263" s="11">
        <v>2000</v>
      </c>
      <c r="AS263" s="11">
        <v>1000</v>
      </c>
      <c r="AT263" s="11">
        <v>0</v>
      </c>
      <c r="AU263" s="11">
        <v>0</v>
      </c>
      <c r="AV263" s="11">
        <v>66</v>
      </c>
      <c r="AW263" s="11">
        <v>254</v>
      </c>
      <c r="AX263" s="11">
        <v>10516.22</v>
      </c>
      <c r="AY263" s="11">
        <v>0</v>
      </c>
    </row>
    <row r="264" spans="1:51" x14ac:dyDescent="0.2">
      <c r="A264" s="3" t="s">
        <v>521</v>
      </c>
      <c r="B264" s="10" t="s">
        <v>522</v>
      </c>
      <c r="C264" s="10" t="s">
        <v>212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210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0</v>
      </c>
    </row>
    <row r="265" spans="1:51" x14ac:dyDescent="0.2">
      <c r="A265" s="3" t="s">
        <v>523</v>
      </c>
      <c r="B265" s="10" t="s">
        <v>524</v>
      </c>
      <c r="C265" s="10" t="s">
        <v>87</v>
      </c>
      <c r="D265" s="11">
        <v>0</v>
      </c>
      <c r="E265" s="11">
        <v>0</v>
      </c>
      <c r="F265" s="11">
        <v>1150</v>
      </c>
      <c r="G265" s="11">
        <v>0</v>
      </c>
      <c r="H265" s="11">
        <v>25950</v>
      </c>
      <c r="I265" s="11">
        <v>0</v>
      </c>
      <c r="J265" s="11">
        <v>0</v>
      </c>
      <c r="K265" s="11">
        <v>39650</v>
      </c>
      <c r="L265" s="11">
        <v>950</v>
      </c>
      <c r="M265" s="11">
        <v>290</v>
      </c>
      <c r="N265" s="11">
        <v>625</v>
      </c>
      <c r="O265" s="11">
        <v>4850</v>
      </c>
      <c r="P265" s="11">
        <v>0</v>
      </c>
      <c r="Q265" s="11">
        <v>35</v>
      </c>
      <c r="R265" s="11">
        <v>25000</v>
      </c>
      <c r="S265" s="11">
        <v>1207.8399999999999</v>
      </c>
      <c r="T265" s="11">
        <v>5000</v>
      </c>
      <c r="U265" s="11">
        <v>-950</v>
      </c>
      <c r="V265" s="11">
        <v>0</v>
      </c>
      <c r="W265" s="11">
        <v>40830</v>
      </c>
      <c r="X265" s="11">
        <v>0</v>
      </c>
      <c r="Y265" s="11">
        <v>0</v>
      </c>
      <c r="Z265" s="11">
        <v>50</v>
      </c>
      <c r="AA265" s="11">
        <v>57550</v>
      </c>
      <c r="AB265" s="11">
        <v>0</v>
      </c>
      <c r="AC265" s="11">
        <v>0</v>
      </c>
      <c r="AD265" s="11">
        <v>30575</v>
      </c>
      <c r="AE265" s="11">
        <v>0</v>
      </c>
      <c r="AF265" s="11">
        <v>3000</v>
      </c>
      <c r="AG265" s="11">
        <v>305</v>
      </c>
      <c r="AH265" s="11">
        <v>1075</v>
      </c>
      <c r="AI265" s="11">
        <v>49200</v>
      </c>
      <c r="AJ265" s="11">
        <v>165</v>
      </c>
      <c r="AK265" s="11">
        <v>60</v>
      </c>
      <c r="AL265" s="11">
        <v>0</v>
      </c>
      <c r="AM265" s="11">
        <v>50675</v>
      </c>
      <c r="AN265" s="11">
        <v>0</v>
      </c>
      <c r="AO265" s="11">
        <v>305</v>
      </c>
      <c r="AP265" s="11">
        <v>25000</v>
      </c>
      <c r="AQ265" s="11">
        <v>0</v>
      </c>
      <c r="AR265" s="11">
        <v>0</v>
      </c>
      <c r="AS265" s="11">
        <v>0</v>
      </c>
      <c r="AT265" s="11">
        <v>2500</v>
      </c>
      <c r="AU265" s="11">
        <v>71974.81</v>
      </c>
      <c r="AV265" s="11">
        <v>0</v>
      </c>
      <c r="AW265" s="11">
        <v>0</v>
      </c>
      <c r="AX265" s="11">
        <v>7671.3</v>
      </c>
      <c r="AY265" s="11">
        <v>51256.07</v>
      </c>
    </row>
    <row r="266" spans="1:51" x14ac:dyDescent="0.2">
      <c r="A266" s="3" t="s">
        <v>525</v>
      </c>
      <c r="B266" s="10" t="s">
        <v>526</v>
      </c>
      <c r="C266" s="10" t="s">
        <v>212</v>
      </c>
      <c r="D266" s="11">
        <v>2875</v>
      </c>
      <c r="E266" s="11">
        <v>2875</v>
      </c>
      <c r="F266" s="11">
        <v>2875</v>
      </c>
      <c r="G266" s="11">
        <v>2875</v>
      </c>
      <c r="H266" s="11">
        <v>2875</v>
      </c>
      <c r="I266" s="11">
        <v>2875</v>
      </c>
      <c r="J266" s="11">
        <v>2875</v>
      </c>
      <c r="K266" s="11">
        <v>2875</v>
      </c>
      <c r="L266" s="11">
        <v>2875</v>
      </c>
      <c r="M266" s="11">
        <v>2875</v>
      </c>
      <c r="N266" s="11">
        <v>2875</v>
      </c>
      <c r="O266" s="11">
        <v>2875</v>
      </c>
      <c r="P266" s="11">
        <v>0</v>
      </c>
      <c r="Q266" s="11">
        <v>3450</v>
      </c>
      <c r="R266" s="11">
        <v>3450</v>
      </c>
      <c r="S266" s="11">
        <v>3450</v>
      </c>
      <c r="T266" s="11">
        <v>3450</v>
      </c>
      <c r="U266" s="11">
        <v>3450</v>
      </c>
      <c r="V266" s="11">
        <v>3450</v>
      </c>
      <c r="W266" s="11">
        <v>3450</v>
      </c>
      <c r="X266" s="11">
        <v>3450</v>
      </c>
      <c r="Y266" s="11">
        <v>3450</v>
      </c>
      <c r="Z266" s="11">
        <v>3450</v>
      </c>
      <c r="AA266" s="11">
        <v>3450</v>
      </c>
      <c r="AB266" s="11">
        <v>3450</v>
      </c>
      <c r="AC266" s="11">
        <v>0</v>
      </c>
      <c r="AD266" s="11">
        <v>6900</v>
      </c>
      <c r="AE266" s="11">
        <v>3450</v>
      </c>
      <c r="AF266" s="11">
        <v>3450</v>
      </c>
      <c r="AG266" s="11">
        <v>3450</v>
      </c>
      <c r="AH266" s="11">
        <v>3450</v>
      </c>
      <c r="AI266" s="11">
        <v>3450</v>
      </c>
      <c r="AJ266" s="11">
        <v>3450</v>
      </c>
      <c r="AK266" s="11">
        <v>3450</v>
      </c>
      <c r="AL266" s="11">
        <v>3450</v>
      </c>
      <c r="AM266" s="11">
        <v>6900</v>
      </c>
      <c r="AN266" s="11">
        <v>3450</v>
      </c>
      <c r="AO266" s="11">
        <v>3450</v>
      </c>
      <c r="AP266" s="11">
        <v>3450</v>
      </c>
      <c r="AQ266" s="11">
        <v>3450</v>
      </c>
      <c r="AR266" s="11">
        <v>3450</v>
      </c>
      <c r="AS266" s="11">
        <v>3450</v>
      </c>
      <c r="AT266" s="11">
        <v>3450</v>
      </c>
      <c r="AU266" s="11">
        <v>3450</v>
      </c>
      <c r="AV266" s="11">
        <v>3450</v>
      </c>
      <c r="AW266" s="11">
        <v>3450</v>
      </c>
      <c r="AX266" s="11">
        <v>6381.85</v>
      </c>
      <c r="AY266" s="11">
        <v>3745</v>
      </c>
    </row>
    <row r="267" spans="1:51" x14ac:dyDescent="0.2">
      <c r="A267" s="3" t="s">
        <v>527</v>
      </c>
      <c r="B267" s="10" t="s">
        <v>528</v>
      </c>
      <c r="C267" s="10" t="s">
        <v>31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50000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0</v>
      </c>
      <c r="AV267" s="11">
        <v>0</v>
      </c>
      <c r="AW267" s="11">
        <v>0</v>
      </c>
      <c r="AX267" s="11">
        <v>0</v>
      </c>
      <c r="AY267" s="11">
        <v>0</v>
      </c>
    </row>
    <row r="268" spans="1:51" x14ac:dyDescent="0.2">
      <c r="A268" s="3" t="s">
        <v>529</v>
      </c>
      <c r="B268" s="10" t="s">
        <v>530</v>
      </c>
      <c r="C268" s="10" t="s">
        <v>87</v>
      </c>
      <c r="D268" s="11">
        <v>1000</v>
      </c>
      <c r="E268" s="11">
        <v>-1088</v>
      </c>
      <c r="F268" s="11">
        <v>0</v>
      </c>
      <c r="G268" s="11">
        <v>247.54</v>
      </c>
      <c r="H268" s="11">
        <v>0</v>
      </c>
      <c r="I268" s="11">
        <v>0</v>
      </c>
      <c r="J268" s="11">
        <v>0</v>
      </c>
      <c r="K268" s="11">
        <v>0</v>
      </c>
      <c r="L268" s="11">
        <v>225.16</v>
      </c>
      <c r="M268" s="11">
        <v>0</v>
      </c>
      <c r="N268" s="11">
        <v>0</v>
      </c>
      <c r="O268" s="11">
        <v>0</v>
      </c>
      <c r="P268" s="11">
        <v>20.420000000000002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2250</v>
      </c>
      <c r="AD268" s="11">
        <v>0</v>
      </c>
      <c r="AE268" s="11">
        <v>250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0</v>
      </c>
      <c r="AX268" s="11">
        <v>0</v>
      </c>
      <c r="AY268" s="11">
        <v>0</v>
      </c>
    </row>
    <row r="269" spans="1:51" x14ac:dyDescent="0.2">
      <c r="A269" s="12" t="s">
        <v>531</v>
      </c>
      <c r="B269" s="10"/>
      <c r="C269" s="10" t="s">
        <v>158</v>
      </c>
      <c r="D269" s="13">
        <f>SUM(D255:D268)</f>
        <v>56770.250000000007</v>
      </c>
      <c r="E269" s="13">
        <f t="shared" ref="E269:AY269" si="11">SUM(E255:E268)</f>
        <v>21753.879999999997</v>
      </c>
      <c r="F269" s="13">
        <f t="shared" si="11"/>
        <v>17162</v>
      </c>
      <c r="G269" s="13">
        <f t="shared" si="11"/>
        <v>36464.26</v>
      </c>
      <c r="H269" s="13">
        <f t="shared" si="11"/>
        <v>37399.35</v>
      </c>
      <c r="I269" s="13">
        <f t="shared" si="11"/>
        <v>39258.9</v>
      </c>
      <c r="J269" s="13">
        <f t="shared" si="11"/>
        <v>38391.72</v>
      </c>
      <c r="K269" s="13">
        <f t="shared" si="11"/>
        <v>51393.119999999995</v>
      </c>
      <c r="L269" s="13">
        <f t="shared" si="11"/>
        <v>12261.73</v>
      </c>
      <c r="M269" s="13">
        <f t="shared" si="11"/>
        <v>38622.86</v>
      </c>
      <c r="N269" s="13">
        <f t="shared" si="11"/>
        <v>19063</v>
      </c>
      <c r="O269" s="13">
        <f t="shared" si="11"/>
        <v>66010.37</v>
      </c>
      <c r="P269" s="13">
        <f t="shared" si="11"/>
        <v>31986.989999999998</v>
      </c>
      <c r="Q269" s="13">
        <f t="shared" si="11"/>
        <v>11851.69</v>
      </c>
      <c r="R269" s="13">
        <f t="shared" si="11"/>
        <v>36840.050000000003</v>
      </c>
      <c r="S269" s="13">
        <f t="shared" si="11"/>
        <v>40851.589999999997</v>
      </c>
      <c r="T269" s="13">
        <f t="shared" si="11"/>
        <v>17915.86</v>
      </c>
      <c r="U269" s="13">
        <f t="shared" si="11"/>
        <v>11773.26</v>
      </c>
      <c r="V269" s="13">
        <f t="shared" si="11"/>
        <v>36007.440000000002</v>
      </c>
      <c r="W269" s="13">
        <f t="shared" si="11"/>
        <v>56426.9</v>
      </c>
      <c r="X269" s="13">
        <f t="shared" si="11"/>
        <v>11065.67</v>
      </c>
      <c r="Y269" s="13">
        <f t="shared" si="11"/>
        <v>41120.009999999995</v>
      </c>
      <c r="Z269" s="13">
        <f t="shared" si="11"/>
        <v>73421</v>
      </c>
      <c r="AA269" s="13">
        <f t="shared" si="11"/>
        <v>74047.319999999992</v>
      </c>
      <c r="AB269" s="13">
        <f t="shared" si="11"/>
        <v>6658.4</v>
      </c>
      <c r="AC269" s="13">
        <f t="shared" si="11"/>
        <v>12671.95</v>
      </c>
      <c r="AD269" s="13">
        <f t="shared" si="11"/>
        <v>84857.56</v>
      </c>
      <c r="AE269" s="13">
        <f t="shared" si="11"/>
        <v>43133.56</v>
      </c>
      <c r="AF269" s="13">
        <f t="shared" si="11"/>
        <v>9317</v>
      </c>
      <c r="AG269" s="13">
        <f t="shared" si="11"/>
        <v>19388.099999999999</v>
      </c>
      <c r="AH269" s="13">
        <f t="shared" si="11"/>
        <v>36443.72</v>
      </c>
      <c r="AI269" s="13">
        <f t="shared" si="11"/>
        <v>60865.5</v>
      </c>
      <c r="AJ269" s="13">
        <f t="shared" si="11"/>
        <v>12380</v>
      </c>
      <c r="AK269" s="13">
        <f t="shared" si="11"/>
        <v>35633.64</v>
      </c>
      <c r="AL269" s="13">
        <f t="shared" si="11"/>
        <v>43836</v>
      </c>
      <c r="AM269" s="13">
        <f t="shared" si="11"/>
        <v>188014.12</v>
      </c>
      <c r="AN269" s="13">
        <f t="shared" si="11"/>
        <v>6696.45</v>
      </c>
      <c r="AO269" s="13">
        <f t="shared" si="11"/>
        <v>13717.45</v>
      </c>
      <c r="AP269" s="13">
        <f t="shared" si="11"/>
        <v>35465.5</v>
      </c>
      <c r="AQ269" s="13">
        <f t="shared" si="11"/>
        <v>79391.359999999986</v>
      </c>
      <c r="AR269" s="13">
        <f t="shared" si="11"/>
        <v>8321.9</v>
      </c>
      <c r="AS269" s="13">
        <f t="shared" si="11"/>
        <v>8103.95</v>
      </c>
      <c r="AT269" s="13">
        <f t="shared" si="11"/>
        <v>36480.31</v>
      </c>
      <c r="AU269" s="13">
        <f t="shared" si="11"/>
        <v>82770.739999999991</v>
      </c>
      <c r="AV269" s="13">
        <f t="shared" si="11"/>
        <v>10172.040000000001</v>
      </c>
      <c r="AW269" s="13">
        <f t="shared" si="11"/>
        <v>36607.1</v>
      </c>
      <c r="AX269" s="13">
        <f t="shared" si="11"/>
        <v>55503.69</v>
      </c>
      <c r="AY269" s="13">
        <f t="shared" si="11"/>
        <v>138372.46</v>
      </c>
    </row>
    <row r="270" spans="1:51" x14ac:dyDescent="0.2">
      <c r="B270" s="10" t="s">
        <v>158</v>
      </c>
      <c r="C270" s="10" t="s">
        <v>158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</row>
    <row r="271" spans="1:51" x14ac:dyDescent="0.2">
      <c r="A271" s="3" t="s">
        <v>532</v>
      </c>
      <c r="B271" s="10" t="s">
        <v>533</v>
      </c>
      <c r="C271" s="10" t="s">
        <v>259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10.81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  <c r="AU271" s="11">
        <v>0</v>
      </c>
      <c r="AV271" s="11">
        <v>0</v>
      </c>
      <c r="AW271" s="11">
        <v>0</v>
      </c>
      <c r="AX271" s="11">
        <v>0</v>
      </c>
      <c r="AY271" s="11">
        <v>0</v>
      </c>
    </row>
    <row r="272" spans="1:51" x14ac:dyDescent="0.2">
      <c r="A272" s="3" t="s">
        <v>534</v>
      </c>
      <c r="B272" s="10" t="s">
        <v>535</v>
      </c>
      <c r="C272" s="10" t="s">
        <v>19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8.89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  <c r="AU272" s="11">
        <v>0</v>
      </c>
      <c r="AV272" s="11">
        <v>0</v>
      </c>
      <c r="AW272" s="11">
        <v>0</v>
      </c>
      <c r="AX272" s="11">
        <v>0</v>
      </c>
      <c r="AY272" s="11">
        <v>0</v>
      </c>
    </row>
    <row r="273" spans="1:51" x14ac:dyDescent="0.2">
      <c r="A273" s="3" t="s">
        <v>536</v>
      </c>
      <c r="B273" s="10" t="s">
        <v>537</v>
      </c>
      <c r="C273" s="10" t="s">
        <v>323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35.619999999999997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0</v>
      </c>
    </row>
    <row r="274" spans="1:51" x14ac:dyDescent="0.2">
      <c r="A274" s="3" t="s">
        <v>538</v>
      </c>
      <c r="B274" s="10" t="s">
        <v>539</v>
      </c>
      <c r="C274" s="10" t="s">
        <v>87</v>
      </c>
      <c r="D274" s="11">
        <v>11962.11</v>
      </c>
      <c r="E274" s="11">
        <v>9443.8100000000013</v>
      </c>
      <c r="F274" s="11">
        <v>9605.0300000000025</v>
      </c>
      <c r="G274" s="11">
        <v>14477.32</v>
      </c>
      <c r="H274" s="11">
        <v>12941.050000000001</v>
      </c>
      <c r="I274" s="11">
        <v>16474.68</v>
      </c>
      <c r="J274" s="11">
        <v>14705.599999999997</v>
      </c>
      <c r="K274" s="11">
        <v>10014.419999999998</v>
      </c>
      <c r="L274" s="11">
        <v>10825.5</v>
      </c>
      <c r="M274" s="11">
        <v>8505.7899999999991</v>
      </c>
      <c r="N274" s="11">
        <v>9767.58</v>
      </c>
      <c r="O274" s="11">
        <v>10432.35</v>
      </c>
      <c r="P274" s="11">
        <v>8554.0300000000025</v>
      </c>
      <c r="Q274" s="11">
        <v>7592.2999999999993</v>
      </c>
      <c r="R274" s="11">
        <v>18479.54</v>
      </c>
      <c r="S274" s="11">
        <v>9916.6299999999992</v>
      </c>
      <c r="T274" s="11">
        <v>11872.23</v>
      </c>
      <c r="U274" s="11">
        <v>15468.18</v>
      </c>
      <c r="V274" s="11">
        <v>11266.670000000002</v>
      </c>
      <c r="W274" s="11">
        <v>9298.18</v>
      </c>
      <c r="X274" s="11">
        <v>16087.939999999997</v>
      </c>
      <c r="Y274" s="11">
        <v>21014.75</v>
      </c>
      <c r="Z274" s="11">
        <v>11178.460000000001</v>
      </c>
      <c r="AA274" s="11">
        <v>14404.309999999998</v>
      </c>
      <c r="AB274" s="11">
        <v>10088.25</v>
      </c>
      <c r="AC274" s="11">
        <v>16361.279999999999</v>
      </c>
      <c r="AD274" s="11">
        <v>15039.949999999999</v>
      </c>
      <c r="AE274" s="11">
        <v>7445.1399999999994</v>
      </c>
      <c r="AF274" s="11">
        <v>15099.329999999998</v>
      </c>
      <c r="AG274" s="11">
        <v>11455.19</v>
      </c>
      <c r="AH274" s="11">
        <v>15310.859999999997</v>
      </c>
      <c r="AI274" s="11">
        <v>14242.07</v>
      </c>
      <c r="AJ274" s="11">
        <v>8801.0499999999993</v>
      </c>
      <c r="AK274" s="11">
        <v>8823.19</v>
      </c>
      <c r="AL274" s="11">
        <v>18625.839999999997</v>
      </c>
      <c r="AM274" s="11">
        <v>8954.8000000000011</v>
      </c>
      <c r="AN274" s="11">
        <v>10775.37</v>
      </c>
      <c r="AO274" s="11">
        <v>8466.41</v>
      </c>
      <c r="AP274" s="11">
        <v>21468.799999999996</v>
      </c>
      <c r="AQ274" s="11">
        <v>-2757.9700000000007</v>
      </c>
      <c r="AR274" s="11">
        <v>15378.529999999999</v>
      </c>
      <c r="AS274" s="11">
        <v>13750.89</v>
      </c>
      <c r="AT274" s="11">
        <v>17104.229999999996</v>
      </c>
      <c r="AU274" s="11">
        <v>8803.6200000000008</v>
      </c>
      <c r="AV274" s="11">
        <v>9749.869999999999</v>
      </c>
      <c r="AW274" s="11">
        <v>13376.84</v>
      </c>
      <c r="AX274" s="11">
        <v>9858.2699999999986</v>
      </c>
      <c r="AY274" s="11">
        <v>10372.36</v>
      </c>
    </row>
    <row r="275" spans="1:51" x14ac:dyDescent="0.2">
      <c r="A275" s="3" t="s">
        <v>540</v>
      </c>
      <c r="B275" s="10" t="s">
        <v>541</v>
      </c>
      <c r="C275" s="10" t="s">
        <v>163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124.47</v>
      </c>
      <c r="W275" s="11">
        <v>0</v>
      </c>
      <c r="X275" s="11">
        <v>0</v>
      </c>
      <c r="Y275" s="11">
        <v>612.78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7689.62</v>
      </c>
      <c r="AV275" s="11">
        <v>-7689.62</v>
      </c>
      <c r="AW275" s="11">
        <v>0</v>
      </c>
      <c r="AX275" s="11">
        <v>0</v>
      </c>
      <c r="AY275" s="11">
        <v>98.41</v>
      </c>
    </row>
    <row r="276" spans="1:51" x14ac:dyDescent="0.2">
      <c r="A276" s="3" t="s">
        <v>542</v>
      </c>
      <c r="B276" s="10" t="s">
        <v>543</v>
      </c>
      <c r="C276" s="10" t="s">
        <v>101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95.29</v>
      </c>
      <c r="AO276" s="11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  <c r="AU276" s="11">
        <v>0</v>
      </c>
      <c r="AV276" s="11">
        <v>0</v>
      </c>
      <c r="AW276" s="11">
        <v>0</v>
      </c>
      <c r="AX276" s="11">
        <v>0</v>
      </c>
      <c r="AY276" s="11">
        <v>0</v>
      </c>
    </row>
    <row r="277" spans="1:51" x14ac:dyDescent="0.2">
      <c r="A277" s="3" t="s">
        <v>544</v>
      </c>
      <c r="B277" s="10" t="s">
        <v>545</v>
      </c>
      <c r="C277" s="10" t="s">
        <v>212</v>
      </c>
      <c r="D277" s="11">
        <v>71.180000000000007</v>
      </c>
      <c r="E277" s="11">
        <v>0</v>
      </c>
      <c r="F277" s="11">
        <v>1503.11</v>
      </c>
      <c r="G277" s="11">
        <v>25.44</v>
      </c>
      <c r="H277" s="11">
        <v>51.15</v>
      </c>
      <c r="I277" s="11">
        <v>0</v>
      </c>
      <c r="J277" s="11">
        <v>279.05</v>
      </c>
      <c r="K277" s="11">
        <v>76.73</v>
      </c>
      <c r="L277" s="11">
        <v>255.75</v>
      </c>
      <c r="M277" s="11">
        <v>102.3</v>
      </c>
      <c r="N277" s="11">
        <v>0</v>
      </c>
      <c r="O277" s="11">
        <v>51.15</v>
      </c>
      <c r="P277" s="11">
        <v>78.099999999999994</v>
      </c>
      <c r="Q277" s="11">
        <v>97.9</v>
      </c>
      <c r="R277" s="11">
        <v>51.15</v>
      </c>
      <c r="S277" s="11">
        <v>105.05</v>
      </c>
      <c r="T277" s="11">
        <v>51.15</v>
      </c>
      <c r="U277" s="11">
        <v>227.15</v>
      </c>
      <c r="V277" s="11">
        <v>180.4</v>
      </c>
      <c r="W277" s="11">
        <v>0</v>
      </c>
      <c r="X277" s="11">
        <v>0</v>
      </c>
      <c r="Y277" s="11">
        <v>429.07</v>
      </c>
      <c r="Z277" s="11">
        <v>73.709999999999994</v>
      </c>
      <c r="AA277" s="11">
        <v>129.25</v>
      </c>
      <c r="AB277" s="11">
        <v>180.4</v>
      </c>
      <c r="AC277" s="11">
        <v>149.05000000000001</v>
      </c>
      <c r="AD277" s="11">
        <v>46.75</v>
      </c>
      <c r="AE277" s="11">
        <v>51.15</v>
      </c>
      <c r="AF277" s="11">
        <v>46.75</v>
      </c>
      <c r="AG277" s="11">
        <v>51.15</v>
      </c>
      <c r="AH277" s="11">
        <v>0</v>
      </c>
      <c r="AI277" s="11">
        <v>37.950000000000003</v>
      </c>
      <c r="AJ277" s="11">
        <v>246.95</v>
      </c>
      <c r="AK277" s="11">
        <v>46.75</v>
      </c>
      <c r="AL277" s="11">
        <v>51.15</v>
      </c>
      <c r="AM277" s="11">
        <v>51.15</v>
      </c>
      <c r="AN277" s="11">
        <v>53.9</v>
      </c>
      <c r="AO277" s="11">
        <v>102.3</v>
      </c>
      <c r="AP277" s="11">
        <v>26.95</v>
      </c>
      <c r="AQ277" s="11">
        <v>51.15</v>
      </c>
      <c r="AR277" s="11">
        <v>51.15</v>
      </c>
      <c r="AS277" s="11">
        <v>249.7</v>
      </c>
      <c r="AT277" s="11">
        <v>26.95</v>
      </c>
      <c r="AU277" s="11">
        <v>132.51</v>
      </c>
      <c r="AV277" s="11">
        <v>461.87</v>
      </c>
      <c r="AW277" s="11">
        <v>298.20999999999998</v>
      </c>
      <c r="AX277" s="11">
        <v>164.4</v>
      </c>
      <c r="AY277" s="11">
        <v>216.71</v>
      </c>
    </row>
    <row r="278" spans="1:51" x14ac:dyDescent="0.2">
      <c r="A278" s="3" t="s">
        <v>546</v>
      </c>
      <c r="B278" s="10" t="s">
        <v>547</v>
      </c>
      <c r="C278" s="10" t="s">
        <v>215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51.15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  <c r="AU278" s="11">
        <v>0</v>
      </c>
      <c r="AV278" s="11">
        <v>0</v>
      </c>
      <c r="AW278" s="11">
        <v>0</v>
      </c>
      <c r="AX278" s="11">
        <v>0</v>
      </c>
      <c r="AY278" s="11">
        <v>0</v>
      </c>
    </row>
    <row r="279" spans="1:51" x14ac:dyDescent="0.2">
      <c r="A279" s="12" t="s">
        <v>548</v>
      </c>
      <c r="B279" s="10"/>
      <c r="C279" s="10" t="s">
        <v>158</v>
      </c>
      <c r="D279" s="13">
        <f>SUM(D271:D278)</f>
        <v>12033.29</v>
      </c>
      <c r="E279" s="13">
        <f t="shared" ref="E279:AY279" si="12">SUM(E271:E278)</f>
        <v>9443.8100000000013</v>
      </c>
      <c r="F279" s="13">
        <f t="shared" si="12"/>
        <v>11108.140000000003</v>
      </c>
      <c r="G279" s="13">
        <f t="shared" si="12"/>
        <v>14502.76</v>
      </c>
      <c r="H279" s="13">
        <f t="shared" si="12"/>
        <v>12992.2</v>
      </c>
      <c r="I279" s="13">
        <f t="shared" si="12"/>
        <v>16474.68</v>
      </c>
      <c r="J279" s="13">
        <f t="shared" si="12"/>
        <v>14984.649999999996</v>
      </c>
      <c r="K279" s="13">
        <f t="shared" si="12"/>
        <v>10091.149999999998</v>
      </c>
      <c r="L279" s="13">
        <f t="shared" si="12"/>
        <v>11090.14</v>
      </c>
      <c r="M279" s="13">
        <f t="shared" si="12"/>
        <v>8608.0899999999983</v>
      </c>
      <c r="N279" s="13">
        <f t="shared" si="12"/>
        <v>9767.58</v>
      </c>
      <c r="O279" s="13">
        <f t="shared" si="12"/>
        <v>10483.5</v>
      </c>
      <c r="P279" s="13">
        <f t="shared" si="12"/>
        <v>8632.1300000000028</v>
      </c>
      <c r="Q279" s="13">
        <f t="shared" si="12"/>
        <v>7690.1999999999989</v>
      </c>
      <c r="R279" s="13">
        <f t="shared" si="12"/>
        <v>18530.690000000002</v>
      </c>
      <c r="S279" s="13">
        <f t="shared" si="12"/>
        <v>10021.679999999998</v>
      </c>
      <c r="T279" s="13">
        <f t="shared" si="12"/>
        <v>11923.38</v>
      </c>
      <c r="U279" s="13">
        <f t="shared" si="12"/>
        <v>15695.33</v>
      </c>
      <c r="V279" s="13">
        <f t="shared" si="12"/>
        <v>11582.35</v>
      </c>
      <c r="W279" s="13">
        <f t="shared" si="12"/>
        <v>9298.18</v>
      </c>
      <c r="X279" s="13">
        <f t="shared" si="12"/>
        <v>16139.089999999997</v>
      </c>
      <c r="Y279" s="13">
        <f t="shared" si="12"/>
        <v>22056.6</v>
      </c>
      <c r="Z279" s="13">
        <f t="shared" si="12"/>
        <v>11252.17</v>
      </c>
      <c r="AA279" s="13">
        <f t="shared" si="12"/>
        <v>14533.559999999998</v>
      </c>
      <c r="AB279" s="13">
        <f t="shared" si="12"/>
        <v>10268.65</v>
      </c>
      <c r="AC279" s="13">
        <f t="shared" si="12"/>
        <v>16510.329999999998</v>
      </c>
      <c r="AD279" s="13">
        <f t="shared" si="12"/>
        <v>15086.699999999999</v>
      </c>
      <c r="AE279" s="13">
        <f t="shared" si="12"/>
        <v>7496.2899999999991</v>
      </c>
      <c r="AF279" s="13">
        <f t="shared" si="12"/>
        <v>15146.079999999998</v>
      </c>
      <c r="AG279" s="13">
        <f t="shared" si="12"/>
        <v>11506.34</v>
      </c>
      <c r="AH279" s="13">
        <f t="shared" si="12"/>
        <v>15310.859999999997</v>
      </c>
      <c r="AI279" s="13">
        <f t="shared" si="12"/>
        <v>14280.02</v>
      </c>
      <c r="AJ279" s="13">
        <f t="shared" si="12"/>
        <v>9048</v>
      </c>
      <c r="AK279" s="13">
        <f t="shared" si="12"/>
        <v>8869.94</v>
      </c>
      <c r="AL279" s="13">
        <f t="shared" si="12"/>
        <v>18676.989999999998</v>
      </c>
      <c r="AM279" s="13">
        <f t="shared" si="12"/>
        <v>9005.9500000000007</v>
      </c>
      <c r="AN279" s="13">
        <f t="shared" si="12"/>
        <v>10960.180000000002</v>
      </c>
      <c r="AO279" s="13">
        <f t="shared" si="12"/>
        <v>8568.7099999999991</v>
      </c>
      <c r="AP279" s="13">
        <f t="shared" si="12"/>
        <v>21495.749999999996</v>
      </c>
      <c r="AQ279" s="13">
        <f t="shared" si="12"/>
        <v>-2706.8200000000006</v>
      </c>
      <c r="AR279" s="13">
        <f t="shared" si="12"/>
        <v>15429.679999999998</v>
      </c>
      <c r="AS279" s="13">
        <f t="shared" si="12"/>
        <v>14000.59</v>
      </c>
      <c r="AT279" s="13">
        <f t="shared" si="12"/>
        <v>17131.179999999997</v>
      </c>
      <c r="AU279" s="13">
        <f t="shared" si="12"/>
        <v>16625.75</v>
      </c>
      <c r="AV279" s="13">
        <f t="shared" si="12"/>
        <v>2522.119999999999</v>
      </c>
      <c r="AW279" s="13">
        <f t="shared" si="12"/>
        <v>13675.05</v>
      </c>
      <c r="AX279" s="13">
        <f t="shared" si="12"/>
        <v>10022.669999999998</v>
      </c>
      <c r="AY279" s="13">
        <f t="shared" si="12"/>
        <v>10687.48</v>
      </c>
    </row>
    <row r="280" spans="1:51" x14ac:dyDescent="0.2">
      <c r="B280" s="10" t="s">
        <v>158</v>
      </c>
      <c r="C280" s="10" t="s">
        <v>158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</row>
    <row r="281" spans="1:51" x14ac:dyDescent="0.2">
      <c r="A281" s="3" t="s">
        <v>549</v>
      </c>
      <c r="B281" s="10" t="s">
        <v>550</v>
      </c>
      <c r="C281" s="10" t="s">
        <v>16</v>
      </c>
      <c r="D281" s="11">
        <v>0</v>
      </c>
      <c r="E281" s="11">
        <v>125.04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85.26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43.91</v>
      </c>
      <c r="W281" s="11">
        <v>0</v>
      </c>
      <c r="X281" s="11">
        <v>153.49</v>
      </c>
      <c r="Y281" s="11">
        <v>97.59</v>
      </c>
      <c r="Z281" s="11">
        <v>0</v>
      </c>
      <c r="AA281" s="11">
        <v>208.59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4471.21</v>
      </c>
      <c r="AI281" s="11">
        <v>0</v>
      </c>
      <c r="AJ281" s="11">
        <v>0</v>
      </c>
      <c r="AK281" s="11">
        <v>41.4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4646.08</v>
      </c>
      <c r="AU281" s="11">
        <v>0</v>
      </c>
      <c r="AV281" s="11">
        <v>0</v>
      </c>
      <c r="AW281" s="11">
        <v>102.81</v>
      </c>
      <c r="AX281" s="11">
        <v>0</v>
      </c>
      <c r="AY281" s="11">
        <v>0</v>
      </c>
    </row>
    <row r="282" spans="1:51" x14ac:dyDescent="0.2">
      <c r="A282" s="3" t="s">
        <v>551</v>
      </c>
      <c r="B282" s="10" t="s">
        <v>552</v>
      </c>
      <c r="C282" s="10" t="s">
        <v>22</v>
      </c>
      <c r="D282" s="11">
        <v>0</v>
      </c>
      <c r="E282" s="11">
        <v>0</v>
      </c>
      <c r="F282" s="11">
        <v>250.77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620.28</v>
      </c>
      <c r="AC282" s="11">
        <v>1514.9</v>
      </c>
      <c r="AD282" s="11">
        <v>793.78</v>
      </c>
      <c r="AE282" s="11">
        <v>1766.24</v>
      </c>
      <c r="AF282" s="11">
        <v>1279.71</v>
      </c>
      <c r="AG282" s="11">
        <v>512.21</v>
      </c>
      <c r="AH282" s="11">
        <v>2857.81</v>
      </c>
      <c r="AI282" s="11">
        <v>1211.44</v>
      </c>
      <c r="AJ282" s="11">
        <v>1202.01</v>
      </c>
      <c r="AK282" s="11">
        <v>0</v>
      </c>
      <c r="AL282" s="11">
        <v>395.05</v>
      </c>
      <c r="AM282" s="11">
        <v>2241.1999999999998</v>
      </c>
      <c r="AN282" s="11">
        <v>1431.41</v>
      </c>
      <c r="AO282" s="11">
        <v>785.33</v>
      </c>
      <c r="AP282" s="11">
        <v>409.7</v>
      </c>
      <c r="AQ282" s="11">
        <v>516.77</v>
      </c>
      <c r="AR282" s="11">
        <v>22.98</v>
      </c>
      <c r="AS282" s="11">
        <v>0</v>
      </c>
      <c r="AT282" s="11">
        <v>1637.59</v>
      </c>
      <c r="AU282" s="11">
        <v>0</v>
      </c>
      <c r="AV282" s="11">
        <v>1771.42</v>
      </c>
      <c r="AW282" s="11">
        <v>0</v>
      </c>
      <c r="AX282" s="11">
        <v>30.29</v>
      </c>
      <c r="AY282" s="11">
        <v>45.79</v>
      </c>
    </row>
    <row r="283" spans="1:51" x14ac:dyDescent="0.2">
      <c r="A283" s="3" t="s">
        <v>553</v>
      </c>
      <c r="B283" s="10" t="s">
        <v>554</v>
      </c>
      <c r="C283" s="10" t="s">
        <v>320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15.65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</row>
    <row r="284" spans="1:51" x14ac:dyDescent="0.2">
      <c r="A284" s="3" t="s">
        <v>555</v>
      </c>
      <c r="B284" s="10" t="s">
        <v>556</v>
      </c>
      <c r="C284" s="10" t="s">
        <v>323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5054.62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648.96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</row>
    <row r="285" spans="1:51" x14ac:dyDescent="0.2">
      <c r="A285" s="3" t="s">
        <v>557</v>
      </c>
      <c r="B285" s="10" t="s">
        <v>558</v>
      </c>
      <c r="C285" s="10" t="s">
        <v>28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11.67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16.72</v>
      </c>
      <c r="Y285" s="11">
        <v>0</v>
      </c>
      <c r="Z285" s="11">
        <v>0</v>
      </c>
      <c r="AA285" s="11">
        <v>86.28</v>
      </c>
      <c r="AB285" s="11">
        <v>0</v>
      </c>
      <c r="AC285" s="11">
        <v>109.67</v>
      </c>
      <c r="AD285" s="11">
        <v>0</v>
      </c>
      <c r="AE285" s="11">
        <v>0</v>
      </c>
      <c r="AF285" s="11">
        <v>8.7899999999999991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123.68</v>
      </c>
      <c r="AX285" s="11">
        <v>0</v>
      </c>
      <c r="AY285" s="11">
        <v>0</v>
      </c>
    </row>
    <row r="286" spans="1:51" x14ac:dyDescent="0.2">
      <c r="A286" s="3" t="s">
        <v>559</v>
      </c>
      <c r="B286" s="10" t="s">
        <v>560</v>
      </c>
      <c r="C286" s="10" t="s">
        <v>87</v>
      </c>
      <c r="D286" s="11">
        <v>30865.079999999998</v>
      </c>
      <c r="E286" s="11">
        <v>41983.290000000008</v>
      </c>
      <c r="F286" s="11">
        <v>50019.14999999998</v>
      </c>
      <c r="G286" s="11">
        <v>32441.54</v>
      </c>
      <c r="H286" s="11">
        <v>36780.720000000008</v>
      </c>
      <c r="I286" s="11">
        <v>32245.960000000003</v>
      </c>
      <c r="J286" s="11">
        <v>51737.460000000014</v>
      </c>
      <c r="K286" s="11">
        <v>47367.23</v>
      </c>
      <c r="L286" s="11">
        <v>34078.499999999993</v>
      </c>
      <c r="M286" s="11">
        <v>36570.9</v>
      </c>
      <c r="N286" s="11">
        <v>43613.78</v>
      </c>
      <c r="O286" s="11">
        <v>58566.37999999999</v>
      </c>
      <c r="P286" s="11">
        <v>64662.16</v>
      </c>
      <c r="Q286" s="11">
        <v>36605.399999999994</v>
      </c>
      <c r="R286" s="11">
        <v>69447.040000000008</v>
      </c>
      <c r="S286" s="11">
        <v>28220.13</v>
      </c>
      <c r="T286" s="11">
        <v>22376.299999999992</v>
      </c>
      <c r="U286" s="11">
        <v>46710.530000000013</v>
      </c>
      <c r="V286" s="11">
        <v>37663.009999999995</v>
      </c>
      <c r="W286" s="11">
        <v>55888.42000000002</v>
      </c>
      <c r="X286" s="11">
        <v>43472.359999999993</v>
      </c>
      <c r="Y286" s="11">
        <v>39335.169999999991</v>
      </c>
      <c r="Z286" s="11">
        <v>68067.67</v>
      </c>
      <c r="AA286" s="11">
        <v>71595.820000000007</v>
      </c>
      <c r="AB286" s="11">
        <v>43403.369999999995</v>
      </c>
      <c r="AC286" s="11">
        <v>79513.81</v>
      </c>
      <c r="AD286" s="11">
        <v>35913.440000000002</v>
      </c>
      <c r="AE286" s="11">
        <v>52869.62000000001</v>
      </c>
      <c r="AF286" s="11">
        <v>42190.51999999999</v>
      </c>
      <c r="AG286" s="11">
        <v>54912.959999999992</v>
      </c>
      <c r="AH286" s="11">
        <v>70203.440000000031</v>
      </c>
      <c r="AI286" s="11">
        <v>63232.539999999994</v>
      </c>
      <c r="AJ286" s="11">
        <v>59082.840000000004</v>
      </c>
      <c r="AK286" s="11">
        <v>81652.830000000016</v>
      </c>
      <c r="AL286" s="11">
        <v>40016.439999999995</v>
      </c>
      <c r="AM286" s="11">
        <v>92960.179999999949</v>
      </c>
      <c r="AN286" s="11">
        <v>86408.4</v>
      </c>
      <c r="AO286" s="11">
        <v>49278.99000000002</v>
      </c>
      <c r="AP286" s="11">
        <v>73708.110000000015</v>
      </c>
      <c r="AQ286" s="11">
        <v>29768.930000000004</v>
      </c>
      <c r="AR286" s="11">
        <v>43346.880000000005</v>
      </c>
      <c r="AS286" s="11">
        <v>53356.810000000012</v>
      </c>
      <c r="AT286" s="11">
        <v>53882.209999999992</v>
      </c>
      <c r="AU286" s="11">
        <v>58180.35</v>
      </c>
      <c r="AV286" s="11">
        <v>66983.820000000007</v>
      </c>
      <c r="AW286" s="11">
        <v>53774.64999999998</v>
      </c>
      <c r="AX286" s="11">
        <v>58216.19</v>
      </c>
      <c r="AY286" s="11">
        <v>78967.230000000025</v>
      </c>
    </row>
    <row r="287" spans="1:51" x14ac:dyDescent="0.2">
      <c r="A287" s="3" t="s">
        <v>561</v>
      </c>
      <c r="B287" s="10" t="s">
        <v>562</v>
      </c>
      <c r="C287" s="10" t="s">
        <v>163</v>
      </c>
      <c r="D287" s="11">
        <v>6.05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143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310.75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192.38</v>
      </c>
      <c r="AW287" s="11">
        <v>0</v>
      </c>
      <c r="AX287" s="11">
        <v>0</v>
      </c>
      <c r="AY287" s="11">
        <v>0</v>
      </c>
    </row>
    <row r="288" spans="1:51" x14ac:dyDescent="0.2">
      <c r="A288" s="3" t="s">
        <v>563</v>
      </c>
      <c r="B288" s="10" t="s">
        <v>564</v>
      </c>
      <c r="C288" s="10" t="s">
        <v>212</v>
      </c>
      <c r="D288" s="11">
        <v>1363.6299999999999</v>
      </c>
      <c r="E288" s="11">
        <v>1746.42</v>
      </c>
      <c r="F288" s="11">
        <v>1818.52</v>
      </c>
      <c r="G288" s="11">
        <v>899.81000000000006</v>
      </c>
      <c r="H288" s="11">
        <v>2265.8200000000002</v>
      </c>
      <c r="I288" s="11">
        <v>1232.06</v>
      </c>
      <c r="J288" s="11">
        <v>980.92</v>
      </c>
      <c r="K288" s="11">
        <v>225.56</v>
      </c>
      <c r="L288" s="11">
        <v>332.1</v>
      </c>
      <c r="M288" s="11">
        <v>826.58</v>
      </c>
      <c r="N288" s="11">
        <v>228.67999999999998</v>
      </c>
      <c r="O288" s="11">
        <v>1154.94</v>
      </c>
      <c r="P288" s="11">
        <v>518.13</v>
      </c>
      <c r="Q288" s="11">
        <v>128.69</v>
      </c>
      <c r="R288" s="11">
        <v>101.94</v>
      </c>
      <c r="S288" s="11">
        <v>208.78</v>
      </c>
      <c r="T288" s="11">
        <v>421.1</v>
      </c>
      <c r="U288" s="11">
        <v>553.65</v>
      </c>
      <c r="V288" s="11">
        <v>32.78</v>
      </c>
      <c r="W288" s="11">
        <v>768.3900000000001</v>
      </c>
      <c r="X288" s="11">
        <v>1062.21</v>
      </c>
      <c r="Y288" s="11">
        <v>4674.1099999999997</v>
      </c>
      <c r="Z288" s="11">
        <v>348.04</v>
      </c>
      <c r="AA288" s="11">
        <v>504.91</v>
      </c>
      <c r="AB288" s="11">
        <v>153.27000000000001</v>
      </c>
      <c r="AC288" s="11">
        <v>213.14</v>
      </c>
      <c r="AD288" s="11">
        <v>296.35000000000002</v>
      </c>
      <c r="AE288" s="11">
        <v>223.99</v>
      </c>
      <c r="AF288" s="11">
        <v>3390.09</v>
      </c>
      <c r="AG288" s="11">
        <v>522.20000000000005</v>
      </c>
      <c r="AH288" s="11">
        <v>935.16</v>
      </c>
      <c r="AI288" s="11">
        <v>298.34000000000003</v>
      </c>
      <c r="AJ288" s="11">
        <v>911.87</v>
      </c>
      <c r="AK288" s="11">
        <v>283.66000000000003</v>
      </c>
      <c r="AL288" s="11">
        <v>327.64</v>
      </c>
      <c r="AM288" s="11">
        <v>787.36</v>
      </c>
      <c r="AN288" s="11">
        <v>326.75</v>
      </c>
      <c r="AO288" s="11">
        <v>104.83</v>
      </c>
      <c r="AP288" s="11">
        <v>449.22</v>
      </c>
      <c r="AQ288" s="11">
        <v>2241.54</v>
      </c>
      <c r="AR288" s="11">
        <v>470.51000000000005</v>
      </c>
      <c r="AS288" s="11">
        <v>6131.42</v>
      </c>
      <c r="AT288" s="11">
        <v>418.09000000000003</v>
      </c>
      <c r="AU288" s="11">
        <v>-4716.9399999999996</v>
      </c>
      <c r="AV288" s="11">
        <v>910.65</v>
      </c>
      <c r="AW288" s="11">
        <v>1915.59</v>
      </c>
      <c r="AX288" s="11">
        <v>1443.83</v>
      </c>
      <c r="AY288" s="11">
        <v>373.62</v>
      </c>
    </row>
    <row r="289" spans="1:51" x14ac:dyDescent="0.2">
      <c r="A289" s="3" t="s">
        <v>565</v>
      </c>
      <c r="B289" s="10" t="s">
        <v>566</v>
      </c>
      <c r="C289" s="10" t="s">
        <v>215</v>
      </c>
      <c r="D289" s="11">
        <v>354</v>
      </c>
      <c r="E289" s="11">
        <v>0</v>
      </c>
      <c r="F289" s="11">
        <v>177</v>
      </c>
      <c r="G289" s="11">
        <v>177</v>
      </c>
      <c r="H289" s="11">
        <v>0</v>
      </c>
      <c r="I289" s="11">
        <v>0</v>
      </c>
      <c r="J289" s="11">
        <v>354</v>
      </c>
      <c r="K289" s="11">
        <v>177</v>
      </c>
      <c r="L289" s="11">
        <v>177</v>
      </c>
      <c r="M289" s="11">
        <v>0</v>
      </c>
      <c r="N289" s="11">
        <v>177</v>
      </c>
      <c r="O289" s="11">
        <v>0</v>
      </c>
      <c r="P289" s="11">
        <v>203</v>
      </c>
      <c r="Q289" s="11">
        <v>177</v>
      </c>
      <c r="R289" s="11">
        <v>45</v>
      </c>
      <c r="S289" s="11">
        <v>177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</row>
    <row r="290" spans="1:51" x14ac:dyDescent="0.2">
      <c r="A290" s="3" t="s">
        <v>567</v>
      </c>
      <c r="B290" s="10" t="s">
        <v>568</v>
      </c>
      <c r="C290" s="10" t="s">
        <v>252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3843.7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59.49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</row>
    <row r="291" spans="1:51" x14ac:dyDescent="0.2">
      <c r="A291" s="3" t="s">
        <v>569</v>
      </c>
      <c r="B291" s="10" t="s">
        <v>570</v>
      </c>
      <c r="C291" s="10" t="s">
        <v>41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31.3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39.06</v>
      </c>
      <c r="W291" s="11">
        <v>0</v>
      </c>
      <c r="X291" s="11">
        <v>0</v>
      </c>
      <c r="Y291" s="11">
        <v>0</v>
      </c>
      <c r="Z291" s="11">
        <v>0</v>
      </c>
      <c r="AA291" s="11">
        <v>13.46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</row>
    <row r="292" spans="1:51" x14ac:dyDescent="0.2">
      <c r="A292" s="3" t="s">
        <v>571</v>
      </c>
      <c r="B292" s="10" t="s">
        <v>572</v>
      </c>
      <c r="C292" s="10" t="s">
        <v>31</v>
      </c>
      <c r="D292" s="11">
        <v>0</v>
      </c>
      <c r="E292" s="11">
        <v>136.33000000000001</v>
      </c>
      <c r="F292" s="11">
        <v>2911.8099999999995</v>
      </c>
      <c r="G292" s="11">
        <v>83.08</v>
      </c>
      <c r="H292" s="11">
        <v>0</v>
      </c>
      <c r="I292" s="11">
        <v>0</v>
      </c>
      <c r="J292" s="11">
        <v>0</v>
      </c>
      <c r="K292" s="11">
        <v>2658.02</v>
      </c>
      <c r="L292" s="11">
        <v>0</v>
      </c>
      <c r="M292" s="11">
        <v>116.13</v>
      </c>
      <c r="N292" s="11">
        <v>0</v>
      </c>
      <c r="O292" s="11">
        <v>0</v>
      </c>
      <c r="P292" s="11">
        <v>20.69</v>
      </c>
      <c r="Q292" s="11">
        <v>0</v>
      </c>
      <c r="R292" s="11">
        <v>53.71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482.33</v>
      </c>
      <c r="Z292" s="11">
        <v>0</v>
      </c>
      <c r="AA292" s="11">
        <v>41.51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66.56</v>
      </c>
      <c r="AL292" s="11">
        <v>34.72</v>
      </c>
      <c r="AM292" s="11">
        <v>74.989999999999995</v>
      </c>
      <c r="AN292" s="11">
        <v>11.23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</row>
    <row r="293" spans="1:51" x14ac:dyDescent="0.2">
      <c r="A293" s="3" t="s">
        <v>573</v>
      </c>
      <c r="B293" s="10" t="s">
        <v>574</v>
      </c>
      <c r="C293" s="10" t="s">
        <v>48</v>
      </c>
      <c r="D293" s="11">
        <v>0</v>
      </c>
      <c r="E293" s="11">
        <v>0</v>
      </c>
      <c r="F293" s="11">
        <v>0</v>
      </c>
      <c r="G293" s="11">
        <v>0</v>
      </c>
      <c r="H293" s="11">
        <v>62.84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</row>
    <row r="294" spans="1:51" x14ac:dyDescent="0.2">
      <c r="A294" s="3" t="s">
        <v>575</v>
      </c>
      <c r="B294" s="10" t="s">
        <v>576</v>
      </c>
      <c r="C294" s="10" t="s">
        <v>259</v>
      </c>
      <c r="D294" s="11">
        <v>0</v>
      </c>
      <c r="E294" s="11">
        <v>0</v>
      </c>
      <c r="F294" s="11">
        <v>0</v>
      </c>
      <c r="G294" s="11">
        <v>0</v>
      </c>
      <c r="H294" s="11">
        <v>1499.6</v>
      </c>
      <c r="I294" s="11">
        <v>216.93</v>
      </c>
      <c r="J294" s="11">
        <v>0</v>
      </c>
      <c r="K294" s="11">
        <v>107.36</v>
      </c>
      <c r="L294" s="11">
        <v>2217.59</v>
      </c>
      <c r="M294" s="11">
        <v>858.51</v>
      </c>
      <c r="N294" s="11">
        <v>819.18</v>
      </c>
      <c r="O294" s="11">
        <v>4464.1400000000003</v>
      </c>
      <c r="P294" s="11">
        <v>0</v>
      </c>
      <c r="Q294" s="11">
        <v>0</v>
      </c>
      <c r="R294" s="11">
        <v>104.26</v>
      </c>
      <c r="S294" s="11">
        <v>0</v>
      </c>
      <c r="T294" s="11">
        <v>5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</row>
    <row r="295" spans="1:51" x14ac:dyDescent="0.2">
      <c r="A295" s="3" t="s">
        <v>577</v>
      </c>
      <c r="B295" s="10" t="s">
        <v>578</v>
      </c>
      <c r="C295" s="10" t="s">
        <v>344</v>
      </c>
      <c r="D295" s="11">
        <v>24.36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26.71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</row>
    <row r="296" spans="1:51" x14ac:dyDescent="0.2">
      <c r="A296" s="3" t="s">
        <v>579</v>
      </c>
      <c r="B296" s="10" t="s">
        <v>580</v>
      </c>
      <c r="C296" s="10" t="s">
        <v>31</v>
      </c>
      <c r="D296" s="11">
        <v>0</v>
      </c>
      <c r="E296" s="11">
        <v>20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  <c r="AU296" s="11">
        <v>0</v>
      </c>
      <c r="AV296" s="11">
        <v>0</v>
      </c>
      <c r="AW296" s="11">
        <v>0</v>
      </c>
      <c r="AX296" s="11">
        <v>0</v>
      </c>
      <c r="AY296" s="11">
        <v>0</v>
      </c>
    </row>
    <row r="297" spans="1:51" x14ac:dyDescent="0.2">
      <c r="A297" s="3" t="s">
        <v>581</v>
      </c>
      <c r="B297" s="10" t="s">
        <v>582</v>
      </c>
      <c r="C297" s="10" t="s">
        <v>22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52.37</v>
      </c>
      <c r="AH297" s="11">
        <v>0</v>
      </c>
      <c r="AI297" s="11">
        <v>0</v>
      </c>
      <c r="AJ297" s="11">
        <v>54.95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  <c r="AU297" s="11">
        <v>0</v>
      </c>
      <c r="AV297" s="11">
        <v>0</v>
      </c>
      <c r="AW297" s="11">
        <v>0</v>
      </c>
      <c r="AX297" s="11">
        <v>0</v>
      </c>
      <c r="AY297" s="11">
        <v>0</v>
      </c>
    </row>
    <row r="298" spans="1:51" x14ac:dyDescent="0.2">
      <c r="A298" s="3" t="s">
        <v>583</v>
      </c>
      <c r="B298" s="10" t="s">
        <v>584</v>
      </c>
      <c r="C298" s="10" t="s">
        <v>87</v>
      </c>
      <c r="D298" s="11">
        <v>87.5</v>
      </c>
      <c r="E298" s="11">
        <v>538.80000000000007</v>
      </c>
      <c r="F298" s="11">
        <v>9301.48</v>
      </c>
      <c r="G298" s="11">
        <v>1773.05</v>
      </c>
      <c r="H298" s="11">
        <v>1721.74</v>
      </c>
      <c r="I298" s="11">
        <v>22068.519999999997</v>
      </c>
      <c r="J298" s="11">
        <v>8908.65</v>
      </c>
      <c r="K298" s="11">
        <v>1091.2</v>
      </c>
      <c r="L298" s="11">
        <v>265.87</v>
      </c>
      <c r="M298" s="11">
        <v>1067.1500000000001</v>
      </c>
      <c r="N298" s="11">
        <v>324.29000000000002</v>
      </c>
      <c r="O298" s="11">
        <v>-1556.82</v>
      </c>
      <c r="P298" s="11">
        <v>1079.7</v>
      </c>
      <c r="Q298" s="11">
        <v>2048.8199999999997</v>
      </c>
      <c r="R298" s="11">
        <v>2171.88</v>
      </c>
      <c r="S298" s="11">
        <v>5587.26</v>
      </c>
      <c r="T298" s="11">
        <v>129.44999999999999</v>
      </c>
      <c r="U298" s="11">
        <v>529.61</v>
      </c>
      <c r="V298" s="11">
        <v>0</v>
      </c>
      <c r="W298" s="11">
        <v>762.07</v>
      </c>
      <c r="X298" s="11">
        <v>200.83999999999997</v>
      </c>
      <c r="Y298" s="11">
        <v>49.68</v>
      </c>
      <c r="Z298" s="11">
        <v>59.93</v>
      </c>
      <c r="AA298" s="11">
        <v>1017.0500000000001</v>
      </c>
      <c r="AB298" s="11">
        <v>1318.62</v>
      </c>
      <c r="AC298" s="11">
        <v>771.7</v>
      </c>
      <c r="AD298" s="11">
        <v>782.74</v>
      </c>
      <c r="AE298" s="11">
        <v>2631.76</v>
      </c>
      <c r="AF298" s="11">
        <v>346.82</v>
      </c>
      <c r="AG298" s="11">
        <v>1108.75</v>
      </c>
      <c r="AH298" s="11">
        <v>57.5</v>
      </c>
      <c r="AI298" s="11">
        <v>1039.8699999999999</v>
      </c>
      <c r="AJ298" s="11">
        <v>671.8</v>
      </c>
      <c r="AK298" s="11">
        <v>512.18999999999994</v>
      </c>
      <c r="AL298" s="11">
        <v>849.66</v>
      </c>
      <c r="AM298" s="11">
        <v>1583.9499999999998</v>
      </c>
      <c r="AN298" s="11">
        <v>1442.8200000000002</v>
      </c>
      <c r="AO298" s="11">
        <v>593.58999999999992</v>
      </c>
      <c r="AP298" s="11">
        <v>6044.05</v>
      </c>
      <c r="AQ298" s="11">
        <v>410.85</v>
      </c>
      <c r="AR298" s="11">
        <v>1065.6799999999998</v>
      </c>
      <c r="AS298" s="11">
        <v>277.85000000000002</v>
      </c>
      <c r="AT298" s="11">
        <v>358.52</v>
      </c>
      <c r="AU298" s="11">
        <v>92.5</v>
      </c>
      <c r="AV298" s="11">
        <v>841.9</v>
      </c>
      <c r="AW298" s="11">
        <v>4569.1400000000003</v>
      </c>
      <c r="AX298" s="11">
        <v>1251.28</v>
      </c>
      <c r="AY298" s="11">
        <v>11051.62</v>
      </c>
    </row>
    <row r="299" spans="1:51" x14ac:dyDescent="0.2">
      <c r="A299" s="3" t="s">
        <v>585</v>
      </c>
      <c r="B299" s="10" t="s">
        <v>586</v>
      </c>
      <c r="C299" s="10" t="s">
        <v>101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18910.89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</row>
    <row r="300" spans="1:51" x14ac:dyDescent="0.2">
      <c r="A300" s="3" t="s">
        <v>587</v>
      </c>
      <c r="B300" s="10" t="s">
        <v>588</v>
      </c>
      <c r="C300" s="10" t="s">
        <v>212</v>
      </c>
      <c r="D300" s="11">
        <v>0</v>
      </c>
      <c r="E300" s="11">
        <v>0</v>
      </c>
      <c r="F300" s="11">
        <v>0</v>
      </c>
      <c r="G300" s="11">
        <v>0</v>
      </c>
      <c r="H300" s="11">
        <v>909.85</v>
      </c>
      <c r="I300" s="11">
        <v>393</v>
      </c>
      <c r="J300" s="11">
        <v>3.56</v>
      </c>
      <c r="K300" s="11">
        <v>0</v>
      </c>
      <c r="L300" s="11">
        <v>0</v>
      </c>
      <c r="M300" s="11">
        <v>635.73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145.91999999999999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742.75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  <c r="AU300" s="11">
        <v>575.5</v>
      </c>
      <c r="AV300" s="11">
        <v>0</v>
      </c>
      <c r="AW300" s="11">
        <v>1616.76</v>
      </c>
      <c r="AX300" s="11">
        <v>0</v>
      </c>
      <c r="AY300" s="11">
        <v>0</v>
      </c>
    </row>
    <row r="301" spans="1:51" x14ac:dyDescent="0.2">
      <c r="A301" s="3" t="s">
        <v>589</v>
      </c>
      <c r="B301" s="10" t="s">
        <v>590</v>
      </c>
      <c r="C301" s="10" t="s">
        <v>28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855.7</v>
      </c>
      <c r="P301" s="11">
        <v>392.23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898.39</v>
      </c>
      <c r="Y301" s="11">
        <v>0</v>
      </c>
      <c r="Z301" s="11">
        <v>0</v>
      </c>
      <c r="AA301" s="11">
        <v>650.51</v>
      </c>
      <c r="AB301" s="11">
        <v>0</v>
      </c>
      <c r="AC301" s="11">
        <v>842.48</v>
      </c>
      <c r="AD301" s="11">
        <v>0</v>
      </c>
      <c r="AE301" s="11">
        <v>0</v>
      </c>
      <c r="AF301" s="11">
        <v>603.39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  <c r="AU301" s="11">
        <v>0</v>
      </c>
      <c r="AV301" s="11">
        <v>0</v>
      </c>
      <c r="AW301" s="11">
        <v>132.51</v>
      </c>
      <c r="AX301" s="11">
        <v>0</v>
      </c>
      <c r="AY301" s="11">
        <v>0</v>
      </c>
    </row>
    <row r="302" spans="1:51" x14ac:dyDescent="0.2">
      <c r="A302" s="3" t="s">
        <v>591</v>
      </c>
      <c r="B302" s="10" t="s">
        <v>592</v>
      </c>
      <c r="C302" s="10" t="s">
        <v>87</v>
      </c>
      <c r="D302" s="11">
        <v>27357.55</v>
      </c>
      <c r="E302" s="11">
        <v>40293.420000000006</v>
      </c>
      <c r="F302" s="11">
        <v>37507.490000000005</v>
      </c>
      <c r="G302" s="11">
        <v>37964.849999999991</v>
      </c>
      <c r="H302" s="11">
        <v>50814.35</v>
      </c>
      <c r="I302" s="11">
        <v>75420.490000000005</v>
      </c>
      <c r="J302" s="11">
        <v>60134.16</v>
      </c>
      <c r="K302" s="11">
        <v>51623.180000000008</v>
      </c>
      <c r="L302" s="11">
        <v>46368.270000000004</v>
      </c>
      <c r="M302" s="11">
        <v>54985.99</v>
      </c>
      <c r="N302" s="11">
        <v>37587.590000000004</v>
      </c>
      <c r="O302" s="11">
        <v>59733.629999999976</v>
      </c>
      <c r="P302" s="11">
        <v>29665.180000000004</v>
      </c>
      <c r="Q302" s="11">
        <v>39908.880000000012</v>
      </c>
      <c r="R302" s="11">
        <v>23047.89</v>
      </c>
      <c r="S302" s="11">
        <v>26738.260000000009</v>
      </c>
      <c r="T302" s="11">
        <v>29537.79</v>
      </c>
      <c r="U302" s="11">
        <v>55158.280000000013</v>
      </c>
      <c r="V302" s="11">
        <v>41577.360000000008</v>
      </c>
      <c r="W302" s="11">
        <v>29388.48</v>
      </c>
      <c r="X302" s="11">
        <v>46739.119999999995</v>
      </c>
      <c r="Y302" s="11">
        <v>24591.440000000002</v>
      </c>
      <c r="Z302" s="11">
        <v>39870.12999999999</v>
      </c>
      <c r="AA302" s="11">
        <v>63250.729999999996</v>
      </c>
      <c r="AB302" s="11">
        <v>22135.02</v>
      </c>
      <c r="AC302" s="11">
        <v>37498.899999999994</v>
      </c>
      <c r="AD302" s="11">
        <v>25724.700000000004</v>
      </c>
      <c r="AE302" s="11">
        <v>25980.450000000004</v>
      </c>
      <c r="AF302" s="11">
        <v>32688.439999999995</v>
      </c>
      <c r="AG302" s="11">
        <v>38216.109999999993</v>
      </c>
      <c r="AH302" s="11">
        <v>47908.229999999996</v>
      </c>
      <c r="AI302" s="11">
        <v>45769.13</v>
      </c>
      <c r="AJ302" s="11">
        <v>33552.919999999991</v>
      </c>
      <c r="AK302" s="11">
        <v>21877.43</v>
      </c>
      <c r="AL302" s="11">
        <v>47098.829999999994</v>
      </c>
      <c r="AM302" s="11">
        <v>72268.849999999991</v>
      </c>
      <c r="AN302" s="11">
        <v>26278.719999999998</v>
      </c>
      <c r="AO302" s="11">
        <v>36273.160000000003</v>
      </c>
      <c r="AP302" s="11">
        <v>33611.450000000004</v>
      </c>
      <c r="AQ302" s="11">
        <v>27121.469999999998</v>
      </c>
      <c r="AR302" s="11">
        <v>38860.31</v>
      </c>
      <c r="AS302" s="11">
        <v>36788.47</v>
      </c>
      <c r="AT302" s="11">
        <v>49316.99</v>
      </c>
      <c r="AU302" s="11">
        <v>62210.930000000008</v>
      </c>
      <c r="AV302" s="11">
        <v>54333.69</v>
      </c>
      <c r="AW302" s="11">
        <v>45177.71</v>
      </c>
      <c r="AX302" s="11">
        <v>59062.399999999994</v>
      </c>
      <c r="AY302" s="11">
        <v>79199.600000000006</v>
      </c>
    </row>
    <row r="303" spans="1:51" x14ac:dyDescent="0.2">
      <c r="A303" s="3" t="s">
        <v>593</v>
      </c>
      <c r="B303" s="10" t="s">
        <v>594</v>
      </c>
      <c r="C303" s="10" t="s">
        <v>163</v>
      </c>
      <c r="D303" s="11">
        <v>94.15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704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2203.29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65.819999999999993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</row>
    <row r="304" spans="1:51" x14ac:dyDescent="0.2">
      <c r="A304" s="3" t="s">
        <v>595</v>
      </c>
      <c r="B304" s="10" t="s">
        <v>596</v>
      </c>
      <c r="C304" s="10" t="s">
        <v>101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29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</row>
    <row r="305" spans="1:51" x14ac:dyDescent="0.2">
      <c r="A305" s="3" t="s">
        <v>597</v>
      </c>
      <c r="B305" s="10" t="s">
        <v>598</v>
      </c>
      <c r="C305" s="10" t="s">
        <v>212</v>
      </c>
      <c r="D305" s="11">
        <v>1969.3100000000002</v>
      </c>
      <c r="E305" s="11">
        <v>2931.53</v>
      </c>
      <c r="F305" s="11">
        <v>2297.87</v>
      </c>
      <c r="G305" s="11">
        <v>3628.73</v>
      </c>
      <c r="H305" s="11">
        <v>3165.23</v>
      </c>
      <c r="I305" s="11">
        <v>5488.15</v>
      </c>
      <c r="J305" s="11">
        <v>3820.48</v>
      </c>
      <c r="K305" s="11">
        <v>1035.96</v>
      </c>
      <c r="L305" s="11">
        <v>4426.91</v>
      </c>
      <c r="M305" s="11">
        <v>5403.58</v>
      </c>
      <c r="N305" s="11">
        <v>521.55999999999995</v>
      </c>
      <c r="O305" s="11">
        <v>3797.07</v>
      </c>
      <c r="P305" s="11">
        <v>2171.54</v>
      </c>
      <c r="Q305" s="11">
        <v>901.12000000000012</v>
      </c>
      <c r="R305" s="11">
        <v>1500.48</v>
      </c>
      <c r="S305" s="11">
        <v>1318.89</v>
      </c>
      <c r="T305" s="11">
        <v>924.62</v>
      </c>
      <c r="U305" s="11">
        <v>2164.7800000000002</v>
      </c>
      <c r="V305" s="11">
        <v>1657.32</v>
      </c>
      <c r="W305" s="11">
        <v>1541.1</v>
      </c>
      <c r="X305" s="11">
        <v>5482.67</v>
      </c>
      <c r="Y305" s="11">
        <v>4073.09</v>
      </c>
      <c r="Z305" s="11">
        <v>2320.17</v>
      </c>
      <c r="AA305" s="11">
        <v>2348.96</v>
      </c>
      <c r="AB305" s="11">
        <v>1926.3100000000002</v>
      </c>
      <c r="AC305" s="11">
        <v>2212.71</v>
      </c>
      <c r="AD305" s="11">
        <v>1509.3899999999999</v>
      </c>
      <c r="AE305" s="11">
        <v>87.33</v>
      </c>
      <c r="AF305" s="11">
        <v>1039.1300000000001</v>
      </c>
      <c r="AG305" s="11">
        <v>2916.52</v>
      </c>
      <c r="AH305" s="11">
        <v>2820.13</v>
      </c>
      <c r="AI305" s="11">
        <v>1324.12</v>
      </c>
      <c r="AJ305" s="11">
        <v>1946.6200000000001</v>
      </c>
      <c r="AK305" s="11">
        <v>2561.61</v>
      </c>
      <c r="AL305" s="11">
        <v>40.5</v>
      </c>
      <c r="AM305" s="11">
        <v>1960.23</v>
      </c>
      <c r="AN305" s="11">
        <v>2940.24</v>
      </c>
      <c r="AO305" s="11">
        <v>1501.93</v>
      </c>
      <c r="AP305" s="11">
        <v>513.83000000000004</v>
      </c>
      <c r="AQ305" s="11">
        <v>639.25</v>
      </c>
      <c r="AR305" s="11">
        <v>537.12</v>
      </c>
      <c r="AS305" s="11">
        <v>1447.8400000000001</v>
      </c>
      <c r="AT305" s="11">
        <v>3195.2000000000003</v>
      </c>
      <c r="AU305" s="11">
        <v>3042.77</v>
      </c>
      <c r="AV305" s="11">
        <v>1995.58</v>
      </c>
      <c r="AW305" s="11">
        <v>2436.8200000000002</v>
      </c>
      <c r="AX305" s="11">
        <v>4254.1500000000005</v>
      </c>
      <c r="AY305" s="11">
        <v>3677.85</v>
      </c>
    </row>
    <row r="306" spans="1:51" x14ac:dyDescent="0.2">
      <c r="A306" s="3" t="s">
        <v>599</v>
      </c>
      <c r="B306" s="10" t="s">
        <v>600</v>
      </c>
      <c r="C306" s="10" t="s">
        <v>252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10.35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1">
        <v>0</v>
      </c>
      <c r="AU306" s="11">
        <v>0</v>
      </c>
      <c r="AV306" s="11">
        <v>0</v>
      </c>
      <c r="AW306" s="11">
        <v>0</v>
      </c>
      <c r="AX306" s="11">
        <v>0</v>
      </c>
      <c r="AY306" s="11">
        <v>0</v>
      </c>
    </row>
    <row r="307" spans="1:51" x14ac:dyDescent="0.2">
      <c r="A307" s="3" t="s">
        <v>601</v>
      </c>
      <c r="B307" s="10" t="s">
        <v>602</v>
      </c>
      <c r="C307" s="10" t="s">
        <v>41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78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219.08</v>
      </c>
      <c r="W307" s="11">
        <v>0</v>
      </c>
      <c r="X307" s="11">
        <v>0</v>
      </c>
      <c r="Y307" s="11">
        <v>0</v>
      </c>
      <c r="Z307" s="11">
        <v>0</v>
      </c>
      <c r="AA307" s="11">
        <v>236.9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463.32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</row>
    <row r="308" spans="1:51" x14ac:dyDescent="0.2">
      <c r="A308" s="3" t="s">
        <v>603</v>
      </c>
      <c r="B308" s="10" t="s">
        <v>604</v>
      </c>
      <c r="C308" s="10" t="s">
        <v>31</v>
      </c>
      <c r="D308" s="11">
        <v>0</v>
      </c>
      <c r="E308" s="11">
        <v>0</v>
      </c>
      <c r="F308" s="11">
        <v>12.66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113.89</v>
      </c>
      <c r="N308" s="11">
        <v>225.68</v>
      </c>
      <c r="O308" s="11">
        <v>580.67999999999995</v>
      </c>
      <c r="P308" s="11">
        <v>0</v>
      </c>
      <c r="Q308" s="11">
        <v>380.7</v>
      </c>
      <c r="R308" s="11">
        <v>9</v>
      </c>
      <c r="S308" s="11">
        <v>0</v>
      </c>
      <c r="T308" s="11">
        <v>0</v>
      </c>
      <c r="U308" s="11">
        <v>0</v>
      </c>
      <c r="V308" s="11">
        <v>25</v>
      </c>
      <c r="W308" s="11">
        <v>296.38</v>
      </c>
      <c r="X308" s="11">
        <v>0</v>
      </c>
      <c r="Y308" s="11">
        <v>0</v>
      </c>
      <c r="Z308" s="11">
        <v>125.35</v>
      </c>
      <c r="AA308" s="11">
        <v>126.95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214.38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204.91</v>
      </c>
      <c r="AS308" s="11">
        <v>0</v>
      </c>
      <c r="AT308" s="11">
        <v>0</v>
      </c>
      <c r="AU308" s="11">
        <v>0</v>
      </c>
      <c r="AV308" s="11">
        <v>0</v>
      </c>
      <c r="AW308" s="11">
        <v>0</v>
      </c>
      <c r="AX308" s="11">
        <v>0</v>
      </c>
      <c r="AY308" s="11">
        <v>0</v>
      </c>
    </row>
    <row r="309" spans="1:51" x14ac:dyDescent="0.2">
      <c r="A309" s="3" t="s">
        <v>605</v>
      </c>
      <c r="B309" s="10" t="s">
        <v>606</v>
      </c>
      <c r="C309" s="10" t="s">
        <v>48</v>
      </c>
      <c r="D309" s="11">
        <v>0</v>
      </c>
      <c r="E309" s="11">
        <v>-610.84</v>
      </c>
      <c r="F309" s="11">
        <v>0</v>
      </c>
      <c r="G309" s="11">
        <v>0</v>
      </c>
      <c r="H309" s="11">
        <v>466.31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</row>
    <row r="310" spans="1:51" x14ac:dyDescent="0.2">
      <c r="A310" s="3" t="s">
        <v>607</v>
      </c>
      <c r="B310" s="10" t="s">
        <v>608</v>
      </c>
      <c r="C310" s="10" t="s">
        <v>344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573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  <c r="AU310" s="11">
        <v>0</v>
      </c>
      <c r="AV310" s="11">
        <v>0</v>
      </c>
      <c r="AW310" s="11">
        <v>0</v>
      </c>
      <c r="AX310" s="11">
        <v>0</v>
      </c>
      <c r="AY310" s="11">
        <v>0</v>
      </c>
    </row>
    <row r="311" spans="1:51" x14ac:dyDescent="0.2">
      <c r="A311" s="3" t="s">
        <v>609</v>
      </c>
      <c r="B311" s="10" t="s">
        <v>610</v>
      </c>
      <c r="C311" s="10" t="s">
        <v>611</v>
      </c>
      <c r="D311" s="11">
        <v>12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</row>
    <row r="312" spans="1:51" x14ac:dyDescent="0.2">
      <c r="A312" s="3" t="s">
        <v>612</v>
      </c>
      <c r="B312" s="10" t="s">
        <v>613</v>
      </c>
      <c r="C312" s="10" t="s">
        <v>16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128.80000000000001</v>
      </c>
      <c r="N312" s="11">
        <v>0</v>
      </c>
      <c r="O312" s="11">
        <v>0</v>
      </c>
      <c r="P312" s="11">
        <v>25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10.35</v>
      </c>
      <c r="W312" s="11">
        <v>0</v>
      </c>
      <c r="X312" s="11">
        <v>0</v>
      </c>
      <c r="Y312" s="11">
        <v>264.2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11">
        <v>0</v>
      </c>
      <c r="AV312" s="11">
        <v>0</v>
      </c>
      <c r="AW312" s="11">
        <v>0</v>
      </c>
      <c r="AX312" s="11">
        <v>0</v>
      </c>
      <c r="AY312" s="11">
        <v>0</v>
      </c>
    </row>
    <row r="313" spans="1:51" x14ac:dyDescent="0.2">
      <c r="A313" s="3" t="s">
        <v>614</v>
      </c>
      <c r="B313" s="10" t="s">
        <v>615</v>
      </c>
      <c r="C313" s="10" t="s">
        <v>22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188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1744.28</v>
      </c>
      <c r="AC313" s="11">
        <v>586.17999999999995</v>
      </c>
      <c r="AD313" s="11">
        <v>411.91</v>
      </c>
      <c r="AE313" s="11">
        <v>1248.9100000000001</v>
      </c>
      <c r="AF313" s="11">
        <v>2302.08</v>
      </c>
      <c r="AG313" s="11">
        <v>1885.8</v>
      </c>
      <c r="AH313" s="11">
        <v>297.45999999999998</v>
      </c>
      <c r="AI313" s="11">
        <v>584.26</v>
      </c>
      <c r="AJ313" s="11">
        <v>163.24</v>
      </c>
      <c r="AK313" s="11">
        <v>0</v>
      </c>
      <c r="AL313" s="11">
        <v>480.03999999999996</v>
      </c>
      <c r="AM313" s="11">
        <v>734.68</v>
      </c>
      <c r="AN313" s="11">
        <v>2019.63</v>
      </c>
      <c r="AO313" s="11">
        <v>455.23</v>
      </c>
      <c r="AP313" s="11">
        <v>162.19999999999999</v>
      </c>
      <c r="AQ313" s="11">
        <v>0</v>
      </c>
      <c r="AR313" s="11">
        <v>217.75</v>
      </c>
      <c r="AS313" s="11">
        <v>0</v>
      </c>
      <c r="AT313" s="11">
        <v>8</v>
      </c>
      <c r="AU313" s="11">
        <v>0</v>
      </c>
      <c r="AV313" s="11">
        <v>0</v>
      </c>
      <c r="AW313" s="11">
        <v>0</v>
      </c>
      <c r="AX313" s="11">
        <v>174.45</v>
      </c>
      <c r="AY313" s="11">
        <v>23.97</v>
      </c>
    </row>
    <row r="314" spans="1:51" x14ac:dyDescent="0.2">
      <c r="A314" s="3" t="s">
        <v>616</v>
      </c>
      <c r="B314" s="10" t="s">
        <v>617</v>
      </c>
      <c r="C314" s="10" t="s">
        <v>320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16.16</v>
      </c>
      <c r="AT314" s="11">
        <v>0</v>
      </c>
      <c r="AU314" s="11">
        <v>0</v>
      </c>
      <c r="AV314" s="11">
        <v>0</v>
      </c>
      <c r="AW314" s="11">
        <v>0</v>
      </c>
      <c r="AX314" s="11">
        <v>0</v>
      </c>
      <c r="AY314" s="11">
        <v>0</v>
      </c>
    </row>
    <row r="315" spans="1:51" x14ac:dyDescent="0.2">
      <c r="A315" s="3" t="s">
        <v>618</v>
      </c>
      <c r="B315" s="10" t="s">
        <v>619</v>
      </c>
      <c r="C315" s="10" t="s">
        <v>320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111.87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</row>
    <row r="316" spans="1:51" x14ac:dyDescent="0.2">
      <c r="A316" s="3" t="s">
        <v>620</v>
      </c>
      <c r="B316" s="10" t="s">
        <v>621</v>
      </c>
      <c r="C316" s="10" t="s">
        <v>28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340.08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445.5</v>
      </c>
      <c r="W316" s="11">
        <v>0</v>
      </c>
      <c r="X316" s="11">
        <v>250.7</v>
      </c>
      <c r="Y316" s="11">
        <v>0</v>
      </c>
      <c r="Z316" s="11">
        <v>0</v>
      </c>
      <c r="AA316" s="11">
        <v>0</v>
      </c>
      <c r="AB316" s="11">
        <v>0</v>
      </c>
      <c r="AC316" s="11">
        <v>674.61</v>
      </c>
      <c r="AD316" s="11">
        <v>0</v>
      </c>
      <c r="AE316" s="11">
        <v>0</v>
      </c>
      <c r="AF316" s="11">
        <v>336.74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0</v>
      </c>
      <c r="AV316" s="11">
        <v>0</v>
      </c>
      <c r="AW316" s="11">
        <v>848.12</v>
      </c>
      <c r="AX316" s="11">
        <v>0</v>
      </c>
      <c r="AY316" s="11">
        <v>0</v>
      </c>
    </row>
    <row r="317" spans="1:51" x14ac:dyDescent="0.2">
      <c r="A317" s="3" t="s">
        <v>622</v>
      </c>
      <c r="B317" s="10" t="s">
        <v>623</v>
      </c>
      <c r="C317" s="10" t="s">
        <v>87</v>
      </c>
      <c r="D317" s="11">
        <v>14023.839999999998</v>
      </c>
      <c r="E317" s="11">
        <v>26478.92</v>
      </c>
      <c r="F317" s="11">
        <v>28079.109999999997</v>
      </c>
      <c r="G317" s="11">
        <v>15810.209999999997</v>
      </c>
      <c r="H317" s="11">
        <v>29484.950000000004</v>
      </c>
      <c r="I317" s="11">
        <v>21319.249999999996</v>
      </c>
      <c r="J317" s="11">
        <v>42608.399999999987</v>
      </c>
      <c r="K317" s="11">
        <v>49389.970000000008</v>
      </c>
      <c r="L317" s="11">
        <v>30355.47</v>
      </c>
      <c r="M317" s="11">
        <v>27194.419999999995</v>
      </c>
      <c r="N317" s="11">
        <v>25376.630000000005</v>
      </c>
      <c r="O317" s="11">
        <v>36973.770000000004</v>
      </c>
      <c r="P317" s="11">
        <v>26167.840000000004</v>
      </c>
      <c r="Q317" s="11">
        <v>33830.240000000005</v>
      </c>
      <c r="R317" s="11">
        <v>30306.95</v>
      </c>
      <c r="S317" s="11">
        <v>20120.949999999997</v>
      </c>
      <c r="T317" s="11">
        <v>16314.439999999999</v>
      </c>
      <c r="U317" s="11">
        <v>33699.03</v>
      </c>
      <c r="V317" s="11">
        <v>34987.280000000006</v>
      </c>
      <c r="W317" s="11">
        <v>26207.81</v>
      </c>
      <c r="X317" s="11">
        <v>39282.859999999993</v>
      </c>
      <c r="Y317" s="11">
        <v>17472.25</v>
      </c>
      <c r="Z317" s="11">
        <v>31780.14</v>
      </c>
      <c r="AA317" s="11">
        <v>54338.899999999987</v>
      </c>
      <c r="AB317" s="11">
        <v>24368.169999999995</v>
      </c>
      <c r="AC317" s="11">
        <v>32916.449999999997</v>
      </c>
      <c r="AD317" s="11">
        <v>16455.329999999998</v>
      </c>
      <c r="AE317" s="11">
        <v>13268.789999999999</v>
      </c>
      <c r="AF317" s="11">
        <v>26360.09</v>
      </c>
      <c r="AG317" s="11">
        <v>24473.739999999998</v>
      </c>
      <c r="AH317" s="11">
        <v>31383.220000000005</v>
      </c>
      <c r="AI317" s="11">
        <v>34070.819999999992</v>
      </c>
      <c r="AJ317" s="11">
        <v>37092.980000000003</v>
      </c>
      <c r="AK317" s="11">
        <v>15630.210000000001</v>
      </c>
      <c r="AL317" s="11">
        <v>29164.489999999994</v>
      </c>
      <c r="AM317" s="11">
        <v>51289.07</v>
      </c>
      <c r="AN317" s="11">
        <v>26825.13</v>
      </c>
      <c r="AO317" s="11">
        <v>28901.920000000006</v>
      </c>
      <c r="AP317" s="11">
        <v>16309.25</v>
      </c>
      <c r="AQ317" s="11">
        <v>11929.27</v>
      </c>
      <c r="AR317" s="11">
        <v>19408.310000000001</v>
      </c>
      <c r="AS317" s="11">
        <v>17452.329999999998</v>
      </c>
      <c r="AT317" s="11">
        <v>28599.58</v>
      </c>
      <c r="AU317" s="11">
        <v>47753.740000000013</v>
      </c>
      <c r="AV317" s="11">
        <v>49476.35</v>
      </c>
      <c r="AW317" s="11">
        <v>35627.93</v>
      </c>
      <c r="AX317" s="11">
        <v>37809.299999999996</v>
      </c>
      <c r="AY317" s="11">
        <v>59279.750000000007</v>
      </c>
    </row>
    <row r="318" spans="1:51" x14ac:dyDescent="0.2">
      <c r="A318" s="3" t="s">
        <v>624</v>
      </c>
      <c r="B318" s="10" t="s">
        <v>625</v>
      </c>
      <c r="C318" s="10" t="s">
        <v>163</v>
      </c>
      <c r="D318" s="11">
        <v>71.31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418.58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380.81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  <c r="AU318" s="11">
        <v>0</v>
      </c>
      <c r="AV318" s="11">
        <v>0</v>
      </c>
      <c r="AW318" s="11">
        <v>0</v>
      </c>
      <c r="AX318" s="11">
        <v>0</v>
      </c>
      <c r="AY318" s="11">
        <v>0</v>
      </c>
    </row>
    <row r="319" spans="1:51" x14ac:dyDescent="0.2">
      <c r="A319" s="3" t="s">
        <v>626</v>
      </c>
      <c r="B319" s="10" t="s">
        <v>627</v>
      </c>
      <c r="C319" s="10" t="s">
        <v>212</v>
      </c>
      <c r="D319" s="11">
        <v>1280.79</v>
      </c>
      <c r="E319" s="11">
        <v>713.8</v>
      </c>
      <c r="F319" s="11">
        <v>886.23</v>
      </c>
      <c r="G319" s="11">
        <v>1130.6099999999999</v>
      </c>
      <c r="H319" s="11">
        <v>696.17</v>
      </c>
      <c r="I319" s="11">
        <v>2108.3000000000002</v>
      </c>
      <c r="J319" s="11">
        <v>2209.21</v>
      </c>
      <c r="K319" s="11">
        <v>1084.3499999999999</v>
      </c>
      <c r="L319" s="11">
        <v>1233.3</v>
      </c>
      <c r="M319" s="11">
        <v>3221.83</v>
      </c>
      <c r="N319" s="11">
        <v>171.35</v>
      </c>
      <c r="O319" s="11">
        <v>462.26</v>
      </c>
      <c r="P319" s="11">
        <v>1356.88</v>
      </c>
      <c r="Q319" s="11">
        <v>0</v>
      </c>
      <c r="R319" s="11">
        <v>482.14</v>
      </c>
      <c r="S319" s="11">
        <v>0</v>
      </c>
      <c r="T319" s="11">
        <v>383.11</v>
      </c>
      <c r="U319" s="11">
        <v>1017.2</v>
      </c>
      <c r="V319" s="11">
        <v>1233.74</v>
      </c>
      <c r="W319" s="11">
        <v>641.07000000000005</v>
      </c>
      <c r="X319" s="11">
        <v>1639.62</v>
      </c>
      <c r="Y319" s="11">
        <v>2354.62</v>
      </c>
      <c r="Z319" s="11">
        <v>648.19000000000005</v>
      </c>
      <c r="AA319" s="11">
        <v>534.44000000000005</v>
      </c>
      <c r="AB319" s="11">
        <v>451.98</v>
      </c>
      <c r="AC319" s="11">
        <v>830.07</v>
      </c>
      <c r="AD319" s="11">
        <v>273.61</v>
      </c>
      <c r="AE319" s="11">
        <v>0</v>
      </c>
      <c r="AF319" s="11">
        <v>167.26</v>
      </c>
      <c r="AG319" s="11">
        <v>2433.92</v>
      </c>
      <c r="AH319" s="11">
        <v>2272.09</v>
      </c>
      <c r="AI319" s="11">
        <v>676.06</v>
      </c>
      <c r="AJ319" s="11">
        <v>146.31</v>
      </c>
      <c r="AK319" s="11">
        <v>1171.3499999999999</v>
      </c>
      <c r="AL319" s="11">
        <v>0</v>
      </c>
      <c r="AM319" s="11">
        <v>1084.95</v>
      </c>
      <c r="AN319" s="11">
        <v>532.5</v>
      </c>
      <c r="AO319" s="11">
        <v>221.56</v>
      </c>
      <c r="AP319" s="11">
        <v>250.76</v>
      </c>
      <c r="AQ319" s="11">
        <v>0</v>
      </c>
      <c r="AR319" s="11">
        <v>303.02</v>
      </c>
      <c r="AS319" s="11">
        <v>762.07</v>
      </c>
      <c r="AT319" s="11">
        <v>0</v>
      </c>
      <c r="AU319" s="11">
        <v>1281.68</v>
      </c>
      <c r="AV319" s="11">
        <v>337.68</v>
      </c>
      <c r="AW319" s="11">
        <v>5879.16</v>
      </c>
      <c r="AX319" s="11">
        <v>1339.55</v>
      </c>
      <c r="AY319" s="11">
        <v>133.53</v>
      </c>
    </row>
    <row r="320" spans="1:51" x14ac:dyDescent="0.2">
      <c r="A320" s="3" t="s">
        <v>628</v>
      </c>
      <c r="B320" s="10" t="s">
        <v>629</v>
      </c>
      <c r="C320" s="10" t="s">
        <v>41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369.6</v>
      </c>
      <c r="L320" s="11">
        <v>0</v>
      </c>
      <c r="M320" s="11">
        <v>139.32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297.06</v>
      </c>
      <c r="W320" s="11">
        <v>0</v>
      </c>
      <c r="X320" s="11">
        <v>0</v>
      </c>
      <c r="Y320" s="11">
        <v>0</v>
      </c>
      <c r="Z320" s="11">
        <v>0</v>
      </c>
      <c r="AA320" s="11">
        <v>246.4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</row>
    <row r="321" spans="1:51" x14ac:dyDescent="0.2">
      <c r="A321" s="3" t="s">
        <v>630</v>
      </c>
      <c r="B321" s="10" t="s">
        <v>631</v>
      </c>
      <c r="C321" s="10" t="s">
        <v>31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246.4</v>
      </c>
      <c r="P321" s="11">
        <v>0</v>
      </c>
      <c r="Q321" s="11">
        <v>1651.3200000000002</v>
      </c>
      <c r="R321" s="11">
        <v>0</v>
      </c>
      <c r="S321" s="11">
        <v>0</v>
      </c>
      <c r="T321" s="11">
        <v>0</v>
      </c>
      <c r="U321" s="11">
        <v>0</v>
      </c>
      <c r="V321" s="11">
        <v>297</v>
      </c>
      <c r="W321" s="11">
        <v>0</v>
      </c>
      <c r="X321" s="11">
        <v>0</v>
      </c>
      <c r="Y321" s="11">
        <v>0</v>
      </c>
      <c r="Z321" s="11">
        <v>284.66000000000003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683.63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336.74</v>
      </c>
      <c r="AM321" s="11">
        <v>560.74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  <c r="AU321" s="11">
        <v>0</v>
      </c>
      <c r="AV321" s="11">
        <v>0</v>
      </c>
      <c r="AW321" s="11">
        <v>0</v>
      </c>
      <c r="AX321" s="11">
        <v>0</v>
      </c>
      <c r="AY321" s="11">
        <v>0</v>
      </c>
    </row>
    <row r="322" spans="1:51" x14ac:dyDescent="0.2">
      <c r="A322" s="3" t="s">
        <v>632</v>
      </c>
      <c r="B322" s="10" t="s">
        <v>633</v>
      </c>
      <c r="C322" s="10" t="s">
        <v>48</v>
      </c>
      <c r="D322" s="11">
        <v>0</v>
      </c>
      <c r="E322" s="11">
        <v>0</v>
      </c>
      <c r="F322" s="11">
        <v>0</v>
      </c>
      <c r="G322" s="11">
        <v>0</v>
      </c>
      <c r="H322" s="11">
        <v>539.32000000000005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  <c r="AU322" s="11">
        <v>0</v>
      </c>
      <c r="AV322" s="11">
        <v>0</v>
      </c>
      <c r="AW322" s="11">
        <v>0</v>
      </c>
      <c r="AX322" s="11">
        <v>0</v>
      </c>
      <c r="AY322" s="11">
        <v>0</v>
      </c>
    </row>
    <row r="323" spans="1:51" x14ac:dyDescent="0.2">
      <c r="A323" s="3" t="s">
        <v>634</v>
      </c>
      <c r="B323" s="10" t="s">
        <v>635</v>
      </c>
      <c r="C323" s="10" t="s">
        <v>344</v>
      </c>
      <c r="D323" s="11">
        <v>456.01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369.6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0</v>
      </c>
      <c r="AX323" s="11">
        <v>0</v>
      </c>
      <c r="AY323" s="11">
        <v>0</v>
      </c>
    </row>
    <row r="324" spans="1:51" x14ac:dyDescent="0.2">
      <c r="A324" s="3" t="s">
        <v>636</v>
      </c>
      <c r="B324" s="10" t="s">
        <v>637</v>
      </c>
      <c r="C324" s="10" t="s">
        <v>16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223.74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445.5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168.37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  <c r="AU324" s="11">
        <v>0</v>
      </c>
      <c r="AV324" s="11">
        <v>0</v>
      </c>
      <c r="AW324" s="11">
        <v>0</v>
      </c>
      <c r="AX324" s="11">
        <v>0</v>
      </c>
      <c r="AY324" s="11">
        <v>0</v>
      </c>
    </row>
    <row r="325" spans="1:51" x14ac:dyDescent="0.2">
      <c r="A325" s="3" t="s">
        <v>638</v>
      </c>
      <c r="B325" s="10" t="s">
        <v>639</v>
      </c>
      <c r="C325" s="10" t="s">
        <v>22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965.45</v>
      </c>
      <c r="AC325" s="11">
        <v>897.54</v>
      </c>
      <c r="AD325" s="11">
        <v>0</v>
      </c>
      <c r="AE325" s="11">
        <v>339.46</v>
      </c>
      <c r="AF325" s="11">
        <v>303.36</v>
      </c>
      <c r="AG325" s="11">
        <v>2064.7800000000002</v>
      </c>
      <c r="AH325" s="11">
        <v>653.28</v>
      </c>
      <c r="AI325" s="11">
        <v>374.98</v>
      </c>
      <c r="AJ325" s="11">
        <v>336</v>
      </c>
      <c r="AK325" s="11">
        <v>0</v>
      </c>
      <c r="AL325" s="11">
        <v>632</v>
      </c>
      <c r="AM325" s="11">
        <v>0</v>
      </c>
      <c r="AN325" s="11">
        <v>1975.14</v>
      </c>
      <c r="AO325" s="11">
        <v>1074.72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  <c r="AU325" s="11">
        <v>0</v>
      </c>
      <c r="AV325" s="11">
        <v>0</v>
      </c>
      <c r="AW325" s="11">
        <v>0</v>
      </c>
      <c r="AX325" s="11">
        <v>575.16999999999996</v>
      </c>
      <c r="AY325" s="11">
        <v>0</v>
      </c>
    </row>
    <row r="326" spans="1:51" x14ac:dyDescent="0.2">
      <c r="A326" s="3" t="s">
        <v>640</v>
      </c>
      <c r="B326" s="10" t="s">
        <v>641</v>
      </c>
      <c r="C326" s="10" t="s">
        <v>218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1500</v>
      </c>
      <c r="AS326" s="11">
        <v>0</v>
      </c>
      <c r="AT326" s="11">
        <v>0</v>
      </c>
      <c r="AU326" s="11">
        <v>0</v>
      </c>
      <c r="AV326" s="11">
        <v>0</v>
      </c>
      <c r="AW326" s="11">
        <v>0</v>
      </c>
      <c r="AX326" s="11">
        <v>0</v>
      </c>
      <c r="AY326" s="11">
        <v>0</v>
      </c>
    </row>
    <row r="327" spans="1:51" x14ac:dyDescent="0.2">
      <c r="A327" s="3" t="s">
        <v>642</v>
      </c>
      <c r="B327" s="10" t="s">
        <v>643</v>
      </c>
      <c r="C327" s="10" t="s">
        <v>31</v>
      </c>
      <c r="D327" s="11">
        <v>0</v>
      </c>
      <c r="E327" s="11">
        <v>12590.52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189788.52</v>
      </c>
      <c r="N327" s="11">
        <v>0</v>
      </c>
      <c r="O327" s="11">
        <v>18316.63</v>
      </c>
      <c r="P327" s="11">
        <v>18271.419999999998</v>
      </c>
      <c r="Q327" s="11">
        <v>0</v>
      </c>
      <c r="R327" s="11">
        <v>0</v>
      </c>
      <c r="S327" s="11">
        <v>0</v>
      </c>
      <c r="T327" s="11">
        <v>0</v>
      </c>
      <c r="U327" s="11">
        <v>12079.08</v>
      </c>
      <c r="V327" s="11">
        <v>5052.17</v>
      </c>
      <c r="W327" s="11">
        <v>0</v>
      </c>
      <c r="X327" s="11">
        <v>0</v>
      </c>
      <c r="Y327" s="11">
        <v>9216</v>
      </c>
      <c r="Z327" s="11">
        <v>0</v>
      </c>
      <c r="AA327" s="11">
        <v>0</v>
      </c>
      <c r="AB327" s="11">
        <v>0</v>
      </c>
      <c r="AC327" s="11">
        <v>0</v>
      </c>
      <c r="AD327" s="11">
        <v>165.6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  <c r="AU327" s="11">
        <v>0</v>
      </c>
      <c r="AV327" s="11">
        <v>0</v>
      </c>
      <c r="AW327" s="11">
        <v>0</v>
      </c>
      <c r="AX327" s="11">
        <v>60718.94</v>
      </c>
      <c r="AY327" s="11">
        <v>29823.81</v>
      </c>
    </row>
    <row r="328" spans="1:51" x14ac:dyDescent="0.2">
      <c r="A328" s="3" t="s">
        <v>644</v>
      </c>
      <c r="B328" s="10" t="s">
        <v>645</v>
      </c>
      <c r="C328" s="10" t="s">
        <v>22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34.99</v>
      </c>
      <c r="AG328" s="11">
        <v>63.41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15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</row>
    <row r="329" spans="1:51" x14ac:dyDescent="0.2">
      <c r="A329" s="3" t="s">
        <v>646</v>
      </c>
      <c r="B329" s="10" t="s">
        <v>647</v>
      </c>
      <c r="C329" s="10" t="s">
        <v>28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12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  <c r="AU329" s="11">
        <v>0</v>
      </c>
      <c r="AV329" s="11">
        <v>0</v>
      </c>
      <c r="AW329" s="11">
        <v>0</v>
      </c>
      <c r="AX329" s="11">
        <v>0</v>
      </c>
      <c r="AY329" s="11">
        <v>0</v>
      </c>
    </row>
    <row r="330" spans="1:51" x14ac:dyDescent="0.2">
      <c r="A330" s="3" t="s">
        <v>648</v>
      </c>
      <c r="B330" s="10" t="s">
        <v>649</v>
      </c>
      <c r="C330" s="10" t="s">
        <v>87</v>
      </c>
      <c r="D330" s="11">
        <v>269.3</v>
      </c>
      <c r="E330" s="11">
        <v>16939.75</v>
      </c>
      <c r="F330" s="11">
        <v>708.28000000000009</v>
      </c>
      <c r="G330" s="11">
        <v>14280.179999999998</v>
      </c>
      <c r="H330" s="11">
        <v>18174.22</v>
      </c>
      <c r="I330" s="11">
        <v>-5821.69</v>
      </c>
      <c r="J330" s="11">
        <v>2042.07</v>
      </c>
      <c r="K330" s="11">
        <v>6225.0399999999991</v>
      </c>
      <c r="L330" s="11">
        <v>11513.91</v>
      </c>
      <c r="M330" s="11">
        <v>4350.6400000000003</v>
      </c>
      <c r="N330" s="11">
        <v>7914.36</v>
      </c>
      <c r="O330" s="11">
        <v>8225.4500000000007</v>
      </c>
      <c r="P330" s="11">
        <v>1666</v>
      </c>
      <c r="Q330" s="11">
        <v>1334.75</v>
      </c>
      <c r="R330" s="11">
        <v>29642.109999999997</v>
      </c>
      <c r="S330" s="11">
        <v>9570.69</v>
      </c>
      <c r="T330" s="11">
        <v>10420.539999999999</v>
      </c>
      <c r="U330" s="11">
        <v>7094.7</v>
      </c>
      <c r="V330" s="11">
        <v>-3446.77</v>
      </c>
      <c r="W330" s="11">
        <v>17329.93</v>
      </c>
      <c r="X330" s="11">
        <v>25324.2</v>
      </c>
      <c r="Y330" s="11">
        <v>5146.8</v>
      </c>
      <c r="Z330" s="11">
        <v>5405.9699999999993</v>
      </c>
      <c r="AA330" s="11">
        <v>7753.38</v>
      </c>
      <c r="AB330" s="11">
        <v>32521.710000000003</v>
      </c>
      <c r="AC330" s="11">
        <v>47628.530000000006</v>
      </c>
      <c r="AD330" s="11">
        <v>-31006.61</v>
      </c>
      <c r="AE330" s="11">
        <v>4294.54</v>
      </c>
      <c r="AF330" s="11">
        <v>8489.69</v>
      </c>
      <c r="AG330" s="11">
        <v>14917.31</v>
      </c>
      <c r="AH330" s="11">
        <v>-10407.790000000001</v>
      </c>
      <c r="AI330" s="11">
        <v>4929.1099999999997</v>
      </c>
      <c r="AJ330" s="11">
        <v>332.20000000000005</v>
      </c>
      <c r="AK330" s="11">
        <v>6133.93</v>
      </c>
      <c r="AL330" s="11">
        <v>21860.04</v>
      </c>
      <c r="AM330" s="11">
        <v>10643.99</v>
      </c>
      <c r="AN330" s="11">
        <v>10005.74</v>
      </c>
      <c r="AO330" s="11">
        <v>9565.909999999998</v>
      </c>
      <c r="AP330" s="11">
        <v>7037.329999999999</v>
      </c>
      <c r="AQ330" s="11">
        <v>7889.23</v>
      </c>
      <c r="AR330" s="11">
        <v>23215.06</v>
      </c>
      <c r="AS330" s="11">
        <v>28493.919999999998</v>
      </c>
      <c r="AT330" s="11">
        <v>11931.32</v>
      </c>
      <c r="AU330" s="11">
        <v>11748.689999999999</v>
      </c>
      <c r="AV330" s="11">
        <v>15356.64</v>
      </c>
      <c r="AW330" s="11">
        <v>4297.4399999999996</v>
      </c>
      <c r="AX330" s="11">
        <v>6349.59</v>
      </c>
      <c r="AY330" s="11">
        <v>23339.27</v>
      </c>
    </row>
    <row r="331" spans="1:51" x14ac:dyDescent="0.2">
      <c r="A331" s="3" t="s">
        <v>650</v>
      </c>
      <c r="B331" s="10" t="s">
        <v>651</v>
      </c>
      <c r="C331" s="10" t="s">
        <v>212</v>
      </c>
      <c r="D331" s="11">
        <v>0</v>
      </c>
      <c r="E331" s="11">
        <v>40</v>
      </c>
      <c r="F331" s="11">
        <v>0</v>
      </c>
      <c r="G331" s="11">
        <v>46.52</v>
      </c>
      <c r="H331" s="11">
        <v>5</v>
      </c>
      <c r="I331" s="11">
        <v>10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5217.9799999999996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0</v>
      </c>
      <c r="AX331" s="11">
        <v>0</v>
      </c>
      <c r="AY331" s="11">
        <v>63.75</v>
      </c>
    </row>
    <row r="332" spans="1:51" x14ac:dyDescent="0.2">
      <c r="A332" s="12" t="s">
        <v>652</v>
      </c>
      <c r="B332" s="10"/>
      <c r="C332" s="10" t="s">
        <v>158</v>
      </c>
      <c r="D332" s="13">
        <f>SUM(D281:D331)</f>
        <v>78234.87999999999</v>
      </c>
      <c r="E332" s="13">
        <f t="shared" ref="E332:AY332" si="13">SUM(E281:E331)</f>
        <v>143926.98000000004</v>
      </c>
      <c r="F332" s="13">
        <f t="shared" si="13"/>
        <v>133970.36999999997</v>
      </c>
      <c r="G332" s="13">
        <f t="shared" si="13"/>
        <v>108235.57999999997</v>
      </c>
      <c r="H332" s="13">
        <f t="shared" si="13"/>
        <v>146586.12</v>
      </c>
      <c r="I332" s="13">
        <f t="shared" si="13"/>
        <v>159923.59</v>
      </c>
      <c r="J332" s="13">
        <f t="shared" si="13"/>
        <v>172798.91</v>
      </c>
      <c r="K332" s="13">
        <f t="shared" si="13"/>
        <v>162433.08000000005</v>
      </c>
      <c r="L332" s="13">
        <f t="shared" si="13"/>
        <v>130968.92</v>
      </c>
      <c r="M332" s="13">
        <f t="shared" si="13"/>
        <v>325710.99</v>
      </c>
      <c r="N332" s="13">
        <f t="shared" si="13"/>
        <v>116972.1</v>
      </c>
      <c r="O332" s="13">
        <f t="shared" si="13"/>
        <v>193085.81</v>
      </c>
      <c r="P332" s="13">
        <f t="shared" si="13"/>
        <v>146551.52000000002</v>
      </c>
      <c r="Q332" s="13">
        <f t="shared" si="13"/>
        <v>116966.92000000001</v>
      </c>
      <c r="R332" s="13">
        <f t="shared" si="13"/>
        <v>156912.4</v>
      </c>
      <c r="S332" s="13">
        <f t="shared" si="13"/>
        <v>91941.96</v>
      </c>
      <c r="T332" s="13">
        <f t="shared" si="13"/>
        <v>84366.399999999994</v>
      </c>
      <c r="U332" s="13">
        <f t="shared" si="13"/>
        <v>159006.86000000004</v>
      </c>
      <c r="V332" s="13">
        <f t="shared" si="13"/>
        <v>120579.35000000002</v>
      </c>
      <c r="W332" s="13">
        <f t="shared" si="13"/>
        <v>132823.65000000002</v>
      </c>
      <c r="X332" s="13">
        <f t="shared" si="13"/>
        <v>164523.17999999996</v>
      </c>
      <c r="Y332" s="13">
        <f t="shared" si="13"/>
        <v>107903.19999999998</v>
      </c>
      <c r="Z332" s="13">
        <f t="shared" si="13"/>
        <v>148910.25</v>
      </c>
      <c r="AA332" s="13">
        <f t="shared" si="13"/>
        <v>205909.13</v>
      </c>
      <c r="AB332" s="13">
        <f t="shared" si="13"/>
        <v>129608.45999999999</v>
      </c>
      <c r="AC332" s="13">
        <f t="shared" si="13"/>
        <v>206210.69</v>
      </c>
      <c r="AD332" s="13">
        <f t="shared" si="13"/>
        <v>51320.240000000005</v>
      </c>
      <c r="AE332" s="13">
        <f t="shared" si="13"/>
        <v>102711.09000000001</v>
      </c>
      <c r="AF332" s="13">
        <f t="shared" si="13"/>
        <v>125442.70999999999</v>
      </c>
      <c r="AG332" s="13">
        <f t="shared" si="13"/>
        <v>144277.44999999998</v>
      </c>
      <c r="AH332" s="13">
        <f t="shared" si="13"/>
        <v>153451.74000000005</v>
      </c>
      <c r="AI332" s="13">
        <f t="shared" si="13"/>
        <v>153510.66999999995</v>
      </c>
      <c r="AJ332" s="13">
        <f t="shared" si="13"/>
        <v>135493.74000000002</v>
      </c>
      <c r="AK332" s="13">
        <f t="shared" si="13"/>
        <v>130673.92000000001</v>
      </c>
      <c r="AL332" s="13">
        <f t="shared" si="13"/>
        <v>142165.31</v>
      </c>
      <c r="AM332" s="13">
        <f t="shared" si="13"/>
        <v>255564.39999999994</v>
      </c>
      <c r="AN332" s="13">
        <f t="shared" si="13"/>
        <v>160212.71000000002</v>
      </c>
      <c r="AO332" s="13">
        <f t="shared" si="13"/>
        <v>128757.17000000001</v>
      </c>
      <c r="AP332" s="13">
        <f t="shared" si="13"/>
        <v>138495.90000000002</v>
      </c>
      <c r="AQ332" s="13">
        <f t="shared" si="13"/>
        <v>80517.31</v>
      </c>
      <c r="AR332" s="13">
        <f t="shared" si="13"/>
        <v>129152.53000000001</v>
      </c>
      <c r="AS332" s="13">
        <f t="shared" si="13"/>
        <v>144854.39000000001</v>
      </c>
      <c r="AT332" s="13">
        <f t="shared" si="13"/>
        <v>153993.57999999999</v>
      </c>
      <c r="AU332" s="13">
        <f t="shared" si="13"/>
        <v>180169.22</v>
      </c>
      <c r="AV332" s="13">
        <f t="shared" si="13"/>
        <v>192200.11</v>
      </c>
      <c r="AW332" s="13">
        <f t="shared" si="13"/>
        <v>156502.31999999998</v>
      </c>
      <c r="AX332" s="13">
        <f t="shared" si="13"/>
        <v>231225.13999999998</v>
      </c>
      <c r="AY332" s="13">
        <f t="shared" si="13"/>
        <v>285979.79000000004</v>
      </c>
    </row>
    <row r="333" spans="1:51" x14ac:dyDescent="0.2">
      <c r="B333" s="10" t="s">
        <v>158</v>
      </c>
      <c r="C333" s="10" t="s">
        <v>158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</row>
    <row r="334" spans="1:51" x14ac:dyDescent="0.2">
      <c r="A334" s="3" t="s">
        <v>653</v>
      </c>
      <c r="B334" s="10" t="s">
        <v>654</v>
      </c>
      <c r="C334" s="10" t="s">
        <v>22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69.87</v>
      </c>
      <c r="AE334" s="11">
        <v>3912.06</v>
      </c>
      <c r="AF334" s="11">
        <v>1315.24</v>
      </c>
      <c r="AG334" s="11">
        <v>0</v>
      </c>
      <c r="AH334" s="11">
        <v>0</v>
      </c>
      <c r="AI334" s="11">
        <v>376.95</v>
      </c>
      <c r="AJ334" s="11">
        <v>0</v>
      </c>
      <c r="AK334" s="11">
        <v>500</v>
      </c>
      <c r="AL334" s="11">
        <v>0</v>
      </c>
      <c r="AM334" s="11">
        <v>0</v>
      </c>
      <c r="AN334" s="11">
        <v>0</v>
      </c>
      <c r="AO334" s="11">
        <v>2195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0</v>
      </c>
      <c r="AX334" s="11">
        <v>0</v>
      </c>
      <c r="AY334" s="11">
        <v>0</v>
      </c>
    </row>
    <row r="335" spans="1:51" x14ac:dyDescent="0.2">
      <c r="A335" s="3" t="s">
        <v>655</v>
      </c>
      <c r="B335" s="10" t="s">
        <v>656</v>
      </c>
      <c r="C335" s="10" t="s">
        <v>28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1350</v>
      </c>
      <c r="AH335" s="11">
        <v>1350</v>
      </c>
      <c r="AI335" s="11">
        <v>0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0</v>
      </c>
      <c r="AX335" s="11">
        <v>0</v>
      </c>
      <c r="AY335" s="11">
        <v>0</v>
      </c>
    </row>
    <row r="336" spans="1:51" x14ac:dyDescent="0.2">
      <c r="A336" s="3" t="s">
        <v>657</v>
      </c>
      <c r="B336" s="10" t="s">
        <v>658</v>
      </c>
      <c r="C336" s="10" t="s">
        <v>87</v>
      </c>
      <c r="D336" s="11">
        <v>74874.259999999995</v>
      </c>
      <c r="E336" s="11">
        <v>2501.33</v>
      </c>
      <c r="F336" s="11">
        <v>2815.73</v>
      </c>
      <c r="G336" s="11">
        <v>4164.87</v>
      </c>
      <c r="H336" s="11">
        <v>11023.48</v>
      </c>
      <c r="I336" s="11">
        <v>4788.76</v>
      </c>
      <c r="J336" s="11">
        <v>21086.799999999999</v>
      </c>
      <c r="K336" s="11">
        <v>96007.2</v>
      </c>
      <c r="L336" s="11">
        <v>35357.43</v>
      </c>
      <c r="M336" s="11">
        <v>55260.2</v>
      </c>
      <c r="N336" s="11">
        <v>10090.39</v>
      </c>
      <c r="O336" s="11">
        <v>30789.19</v>
      </c>
      <c r="P336" s="11">
        <v>8650.5400000000009</v>
      </c>
      <c r="Q336" s="11">
        <v>11042.19</v>
      </c>
      <c r="R336" s="11">
        <v>3182.2799999999997</v>
      </c>
      <c r="S336" s="11">
        <v>9499.2799999999988</v>
      </c>
      <c r="T336" s="11">
        <v>8204.2799999999988</v>
      </c>
      <c r="U336" s="11">
        <v>50572.02</v>
      </c>
      <c r="V336" s="11">
        <v>26042.66</v>
      </c>
      <c r="W336" s="11">
        <v>29378.71</v>
      </c>
      <c r="X336" s="11">
        <v>23408.38</v>
      </c>
      <c r="Y336" s="11">
        <v>18496.96</v>
      </c>
      <c r="Z336" s="11">
        <v>13427.18</v>
      </c>
      <c r="AA336" s="11">
        <v>51996.22</v>
      </c>
      <c r="AB336" s="11">
        <v>13267.53</v>
      </c>
      <c r="AC336" s="11">
        <v>21102.42</v>
      </c>
      <c r="AD336" s="11">
        <v>52287.39</v>
      </c>
      <c r="AE336" s="11">
        <v>-1607.1800000000003</v>
      </c>
      <c r="AF336" s="11">
        <v>1758.56</v>
      </c>
      <c r="AG336" s="11">
        <v>32873.9</v>
      </c>
      <c r="AH336" s="11">
        <v>19889.090000000004</v>
      </c>
      <c r="AI336" s="11">
        <v>63288.11</v>
      </c>
      <c r="AJ336" s="11">
        <v>48362.73</v>
      </c>
      <c r="AK336" s="11">
        <v>37727.020000000004</v>
      </c>
      <c r="AL336" s="11">
        <v>9112.27</v>
      </c>
      <c r="AM336" s="11">
        <v>113382.79</v>
      </c>
      <c r="AN336" s="11">
        <v>4537.3100000000004</v>
      </c>
      <c r="AO336" s="11">
        <v>43916.689999999995</v>
      </c>
      <c r="AP336" s="11">
        <v>82805.789999999994</v>
      </c>
      <c r="AQ336" s="11">
        <v>21996.09</v>
      </c>
      <c r="AR336" s="11">
        <v>35211.17</v>
      </c>
      <c r="AS336" s="11">
        <v>37202.85</v>
      </c>
      <c r="AT336" s="11">
        <v>18737.57</v>
      </c>
      <c r="AU336" s="11">
        <v>13846.48</v>
      </c>
      <c r="AV336" s="11">
        <v>87233.03</v>
      </c>
      <c r="AW336" s="11">
        <v>26531.809999999998</v>
      </c>
      <c r="AX336" s="11">
        <v>28214.210000000006</v>
      </c>
      <c r="AY336" s="11">
        <v>24832.89</v>
      </c>
    </row>
    <row r="337" spans="1:51" x14ac:dyDescent="0.2">
      <c r="A337" s="3" t="s">
        <v>659</v>
      </c>
      <c r="B337" s="10" t="s">
        <v>660</v>
      </c>
      <c r="C337" s="10" t="s">
        <v>163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1595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21000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  <c r="AU337" s="11">
        <v>0</v>
      </c>
      <c r="AV337" s="11">
        <v>0</v>
      </c>
      <c r="AW337" s="11">
        <v>0</v>
      </c>
      <c r="AX337" s="11">
        <v>0</v>
      </c>
      <c r="AY337" s="11">
        <v>0</v>
      </c>
    </row>
    <row r="338" spans="1:51" x14ac:dyDescent="0.2">
      <c r="A338" s="3" t="s">
        <v>661</v>
      </c>
      <c r="B338" s="10" t="s">
        <v>662</v>
      </c>
      <c r="C338" s="10" t="s">
        <v>212</v>
      </c>
      <c r="D338" s="11">
        <v>350</v>
      </c>
      <c r="E338" s="11">
        <v>60</v>
      </c>
      <c r="F338" s="11">
        <v>1590</v>
      </c>
      <c r="G338" s="11">
        <v>125</v>
      </c>
      <c r="H338" s="11">
        <v>0</v>
      </c>
      <c r="I338" s="11">
        <v>107</v>
      </c>
      <c r="J338" s="11">
        <v>3090</v>
      </c>
      <c r="K338" s="11">
        <v>235</v>
      </c>
      <c r="L338" s="11">
        <v>80</v>
      </c>
      <c r="M338" s="11">
        <v>20</v>
      </c>
      <c r="N338" s="11">
        <v>750</v>
      </c>
      <c r="O338" s="11">
        <v>250</v>
      </c>
      <c r="P338" s="11">
        <v>0</v>
      </c>
      <c r="Q338" s="11">
        <v>30</v>
      </c>
      <c r="R338" s="11">
        <v>-185</v>
      </c>
      <c r="S338" s="11">
        <v>870</v>
      </c>
      <c r="T338" s="11">
        <v>595.70000000000005</v>
      </c>
      <c r="U338" s="11">
        <v>30.82</v>
      </c>
      <c r="V338" s="11">
        <v>1320.13</v>
      </c>
      <c r="W338" s="11">
        <v>394</v>
      </c>
      <c r="X338" s="11">
        <v>100</v>
      </c>
      <c r="Y338" s="11">
        <v>428</v>
      </c>
      <c r="Z338" s="11">
        <v>0</v>
      </c>
      <c r="AA338" s="11">
        <v>20.55</v>
      </c>
      <c r="AB338" s="11">
        <v>2160</v>
      </c>
      <c r="AC338" s="11">
        <v>55</v>
      </c>
      <c r="AD338" s="11">
        <v>30</v>
      </c>
      <c r="AE338" s="11">
        <v>0</v>
      </c>
      <c r="AF338" s="11">
        <v>0</v>
      </c>
      <c r="AG338" s="11">
        <v>0</v>
      </c>
      <c r="AH338" s="11">
        <v>0</v>
      </c>
      <c r="AI338" s="11">
        <v>175</v>
      </c>
      <c r="AJ338" s="11">
        <v>177</v>
      </c>
      <c r="AK338" s="11">
        <v>0</v>
      </c>
      <c r="AL338" s="11">
        <v>0</v>
      </c>
      <c r="AM338" s="11">
        <v>1670</v>
      </c>
      <c r="AN338" s="11">
        <v>0</v>
      </c>
      <c r="AO338" s="11">
        <v>2786.65</v>
      </c>
      <c r="AP338" s="11">
        <v>0</v>
      </c>
      <c r="AQ338" s="11">
        <v>512</v>
      </c>
      <c r="AR338" s="11">
        <v>0</v>
      </c>
      <c r="AS338" s="11">
        <v>0</v>
      </c>
      <c r="AT338" s="11">
        <v>0</v>
      </c>
      <c r="AU338" s="11">
        <v>2739</v>
      </c>
      <c r="AV338" s="11">
        <v>1375</v>
      </c>
      <c r="AW338" s="11">
        <v>1070</v>
      </c>
      <c r="AX338" s="11">
        <v>41.1</v>
      </c>
      <c r="AY338" s="11">
        <v>798</v>
      </c>
    </row>
    <row r="339" spans="1:51" x14ac:dyDescent="0.2">
      <c r="A339" s="3" t="s">
        <v>663</v>
      </c>
      <c r="B339" s="10" t="s">
        <v>664</v>
      </c>
      <c r="C339" s="10" t="s">
        <v>665</v>
      </c>
      <c r="D339" s="11">
        <v>0</v>
      </c>
      <c r="E339" s="11">
        <v>0</v>
      </c>
      <c r="F339" s="11">
        <v>200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11">
        <v>0</v>
      </c>
      <c r="AV339" s="11">
        <v>0</v>
      </c>
      <c r="AW339" s="11">
        <v>0</v>
      </c>
      <c r="AX339" s="11">
        <v>0</v>
      </c>
      <c r="AY339" s="11">
        <v>0</v>
      </c>
    </row>
    <row r="340" spans="1:51" x14ac:dyDescent="0.2">
      <c r="A340" s="3" t="s">
        <v>666</v>
      </c>
      <c r="B340" s="10" t="s">
        <v>667</v>
      </c>
      <c r="C340" s="10" t="s">
        <v>87</v>
      </c>
      <c r="D340" s="11">
        <v>18440.989999999998</v>
      </c>
      <c r="E340" s="11">
        <v>9476.9500000000007</v>
      </c>
      <c r="F340" s="11">
        <v>10208.630000000001</v>
      </c>
      <c r="G340" s="11">
        <v>21128.75</v>
      </c>
      <c r="H340" s="11">
        <v>21082.48</v>
      </c>
      <c r="I340" s="11">
        <v>21709.75</v>
      </c>
      <c r="J340" s="11">
        <v>26311.53</v>
      </c>
      <c r="K340" s="11">
        <v>10449</v>
      </c>
      <c r="L340" s="11">
        <v>30741.27</v>
      </c>
      <c r="M340" s="11">
        <v>3767.5</v>
      </c>
      <c r="N340" s="11">
        <v>18180.25</v>
      </c>
      <c r="O340" s="11">
        <v>44684.49</v>
      </c>
      <c r="P340" s="11">
        <v>1537.21</v>
      </c>
      <c r="Q340" s="11">
        <v>6256.2</v>
      </c>
      <c r="R340" s="11">
        <v>10853.439999999999</v>
      </c>
      <c r="S340" s="11">
        <v>9388.9500000000007</v>
      </c>
      <c r="T340" s="11">
        <v>17259.559999999998</v>
      </c>
      <c r="U340" s="11">
        <v>9192.4699999999993</v>
      </c>
      <c r="V340" s="11">
        <v>13832.49</v>
      </c>
      <c r="W340" s="11">
        <v>15357.19</v>
      </c>
      <c r="X340" s="11">
        <v>37525.79</v>
      </c>
      <c r="Y340" s="11">
        <v>8065.89</v>
      </c>
      <c r="Z340" s="11">
        <v>56106.25</v>
      </c>
      <c r="AA340" s="11">
        <v>113500.85</v>
      </c>
      <c r="AB340" s="11">
        <v>15249.93</v>
      </c>
      <c r="AC340" s="11">
        <v>22834.89</v>
      </c>
      <c r="AD340" s="11">
        <v>26582.02</v>
      </c>
      <c r="AE340" s="11">
        <v>10138.699999999999</v>
      </c>
      <c r="AF340" s="11">
        <v>5305.95</v>
      </c>
      <c r="AG340" s="11">
        <v>7212</v>
      </c>
      <c r="AH340" s="11">
        <v>3018.23</v>
      </c>
      <c r="AI340" s="11">
        <v>7734.6</v>
      </c>
      <c r="AJ340" s="11">
        <v>6132</v>
      </c>
      <c r="AK340" s="11">
        <v>1583.78</v>
      </c>
      <c r="AL340" s="11">
        <v>22167.120000000003</v>
      </c>
      <c r="AM340" s="11">
        <v>22135.530000000002</v>
      </c>
      <c r="AN340" s="11">
        <v>50</v>
      </c>
      <c r="AO340" s="11">
        <v>19416.919999999998</v>
      </c>
      <c r="AP340" s="11">
        <v>7008.1399999999994</v>
      </c>
      <c r="AQ340" s="11">
        <v>20312.27</v>
      </c>
      <c r="AR340" s="11">
        <v>12215.810000000001</v>
      </c>
      <c r="AS340" s="11">
        <v>26669.51</v>
      </c>
      <c r="AT340" s="11">
        <v>19573</v>
      </c>
      <c r="AU340" s="11">
        <v>13295.300000000001</v>
      </c>
      <c r="AV340" s="11">
        <v>7844.43</v>
      </c>
      <c r="AW340" s="11">
        <v>6526.5</v>
      </c>
      <c r="AX340" s="11">
        <v>10126.9</v>
      </c>
      <c r="AY340" s="11">
        <v>40316.769999999997</v>
      </c>
    </row>
    <row r="341" spans="1:51" x14ac:dyDescent="0.2">
      <c r="A341" s="3" t="s">
        <v>668</v>
      </c>
      <c r="B341" s="10" t="s">
        <v>669</v>
      </c>
      <c r="C341" s="10" t="s">
        <v>163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1077.0899999999999</v>
      </c>
      <c r="AN341" s="11">
        <v>0</v>
      </c>
      <c r="AO341" s="11">
        <v>0</v>
      </c>
      <c r="AP341" s="11">
        <v>0</v>
      </c>
      <c r="AQ341" s="11">
        <v>9875</v>
      </c>
      <c r="AR341" s="11">
        <v>0</v>
      </c>
      <c r="AS341" s="11">
        <v>0</v>
      </c>
      <c r="AT341" s="11">
        <v>0</v>
      </c>
      <c r="AU341" s="11">
        <v>0</v>
      </c>
      <c r="AV341" s="11">
        <v>0</v>
      </c>
      <c r="AW341" s="11">
        <v>0</v>
      </c>
      <c r="AX341" s="11">
        <v>0</v>
      </c>
      <c r="AY341" s="11">
        <v>1537.68</v>
      </c>
    </row>
    <row r="342" spans="1:51" x14ac:dyDescent="0.2">
      <c r="A342" s="3" t="s">
        <v>670</v>
      </c>
      <c r="B342" s="10" t="s">
        <v>671</v>
      </c>
      <c r="C342" s="10" t="s">
        <v>212</v>
      </c>
      <c r="D342" s="11">
        <v>25</v>
      </c>
      <c r="E342" s="11">
        <v>0</v>
      </c>
      <c r="F342" s="11">
        <v>205</v>
      </c>
      <c r="G342" s="11">
        <v>45</v>
      </c>
      <c r="H342" s="11">
        <v>25</v>
      </c>
      <c r="I342" s="11">
        <v>55</v>
      </c>
      <c r="J342" s="11">
        <v>444</v>
      </c>
      <c r="K342" s="11">
        <v>0</v>
      </c>
      <c r="L342" s="11">
        <v>0</v>
      </c>
      <c r="M342" s="11">
        <v>0</v>
      </c>
      <c r="N342" s="11">
        <v>0</v>
      </c>
      <c r="O342" s="11">
        <v>35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1895</v>
      </c>
      <c r="AG342" s="11">
        <v>0</v>
      </c>
      <c r="AH342" s="11">
        <v>0</v>
      </c>
      <c r="AI342" s="11">
        <v>1270</v>
      </c>
      <c r="AJ342" s="11">
        <v>0</v>
      </c>
      <c r="AK342" s="11">
        <v>0</v>
      </c>
      <c r="AL342" s="11">
        <v>0</v>
      </c>
      <c r="AM342" s="11">
        <v>0</v>
      </c>
      <c r="AN342" s="11">
        <v>0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  <c r="AU342" s="11">
        <v>0</v>
      </c>
      <c r="AV342" s="11">
        <v>373</v>
      </c>
      <c r="AW342" s="11">
        <v>0</v>
      </c>
      <c r="AX342" s="11">
        <v>0</v>
      </c>
      <c r="AY342" s="11">
        <v>0</v>
      </c>
    </row>
    <row r="343" spans="1:51" x14ac:dyDescent="0.2">
      <c r="A343" s="3" t="s">
        <v>672</v>
      </c>
      <c r="B343" s="10" t="s">
        <v>673</v>
      </c>
      <c r="C343" s="10" t="s">
        <v>252</v>
      </c>
      <c r="D343" s="11">
        <v>0</v>
      </c>
      <c r="E343" s="11">
        <v>55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  <c r="AU343" s="11">
        <v>0</v>
      </c>
      <c r="AV343" s="11">
        <v>0</v>
      </c>
      <c r="AW343" s="11">
        <v>0</v>
      </c>
      <c r="AX343" s="11">
        <v>0</v>
      </c>
      <c r="AY343" s="11">
        <v>0</v>
      </c>
    </row>
    <row r="344" spans="1:51" x14ac:dyDescent="0.2">
      <c r="A344" s="3" t="s">
        <v>674</v>
      </c>
      <c r="B344" s="10" t="s">
        <v>675</v>
      </c>
      <c r="C344" s="10" t="s">
        <v>22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53.75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11">
        <v>0</v>
      </c>
      <c r="AV344" s="11">
        <v>0</v>
      </c>
      <c r="AW344" s="11">
        <v>0</v>
      </c>
      <c r="AX344" s="11">
        <v>0</v>
      </c>
      <c r="AY344" s="11">
        <v>0</v>
      </c>
    </row>
    <row r="345" spans="1:51" x14ac:dyDescent="0.2">
      <c r="A345" s="3" t="s">
        <v>676</v>
      </c>
      <c r="B345" s="10" t="s">
        <v>677</v>
      </c>
      <c r="C345" s="10" t="s">
        <v>87</v>
      </c>
      <c r="D345" s="11">
        <v>29670</v>
      </c>
      <c r="E345" s="11">
        <v>11864.499999999998</v>
      </c>
      <c r="F345" s="11">
        <v>10012.65</v>
      </c>
      <c r="G345" s="11">
        <v>39553.22</v>
      </c>
      <c r="H345" s="11">
        <v>11686.66</v>
      </c>
      <c r="I345" s="11">
        <v>14949.03</v>
      </c>
      <c r="J345" s="11">
        <v>25545.52</v>
      </c>
      <c r="K345" s="11">
        <v>115205.79999999999</v>
      </c>
      <c r="L345" s="11">
        <v>-3884.8199999999983</v>
      </c>
      <c r="M345" s="11">
        <v>29966.530000000002</v>
      </c>
      <c r="N345" s="11">
        <v>12987.24</v>
      </c>
      <c r="O345" s="11">
        <v>21212.46</v>
      </c>
      <c r="P345" s="11">
        <v>28316.46</v>
      </c>
      <c r="Q345" s="11">
        <v>17436.03</v>
      </c>
      <c r="R345" s="11">
        <v>6482.6600000000008</v>
      </c>
      <c r="S345" s="11">
        <v>24615.53</v>
      </c>
      <c r="T345" s="11">
        <v>24383.01</v>
      </c>
      <c r="U345" s="11">
        <v>15815.359999999999</v>
      </c>
      <c r="V345" s="11">
        <v>39593.899999999994</v>
      </c>
      <c r="W345" s="11">
        <v>15458.079999999998</v>
      </c>
      <c r="X345" s="11">
        <v>43679.270000000004</v>
      </c>
      <c r="Y345" s="11">
        <v>153916.48000000001</v>
      </c>
      <c r="Z345" s="11">
        <v>17067.849999999999</v>
      </c>
      <c r="AA345" s="11">
        <v>21999.040000000001</v>
      </c>
      <c r="AB345" s="11">
        <v>16744.309999999998</v>
      </c>
      <c r="AC345" s="11">
        <v>8278.7799999999988</v>
      </c>
      <c r="AD345" s="11">
        <v>18402.16</v>
      </c>
      <c r="AE345" s="11">
        <v>15707.55</v>
      </c>
      <c r="AF345" s="11">
        <v>45037.78</v>
      </c>
      <c r="AG345" s="11">
        <v>15790.019999999999</v>
      </c>
      <c r="AH345" s="11">
        <v>21316.440000000002</v>
      </c>
      <c r="AI345" s="11">
        <v>16897.64</v>
      </c>
      <c r="AJ345" s="11">
        <v>36300.370000000003</v>
      </c>
      <c r="AK345" s="11">
        <v>10907.88</v>
      </c>
      <c r="AL345" s="11">
        <v>6675.62</v>
      </c>
      <c r="AM345" s="11">
        <v>125896.52</v>
      </c>
      <c r="AN345" s="11">
        <v>6563.1100000000006</v>
      </c>
      <c r="AO345" s="11">
        <v>1615.49</v>
      </c>
      <c r="AP345" s="11">
        <v>615.57000000000005</v>
      </c>
      <c r="AQ345" s="11">
        <v>13925.210000000001</v>
      </c>
      <c r="AR345" s="11">
        <v>8834.1</v>
      </c>
      <c r="AS345" s="11">
        <v>26818.23</v>
      </c>
      <c r="AT345" s="11">
        <v>3295.8999999999996</v>
      </c>
      <c r="AU345" s="11">
        <v>7045.72</v>
      </c>
      <c r="AV345" s="11">
        <v>-17504.629999999997</v>
      </c>
      <c r="AW345" s="11">
        <v>18590.289999999997</v>
      </c>
      <c r="AX345" s="11">
        <v>5969.6500000000005</v>
      </c>
      <c r="AY345" s="11">
        <v>145038.79</v>
      </c>
    </row>
    <row r="346" spans="1:51" x14ac:dyDescent="0.2">
      <c r="A346" s="3" t="s">
        <v>678</v>
      </c>
      <c r="B346" s="10" t="s">
        <v>679</v>
      </c>
      <c r="C346" s="10" t="s">
        <v>163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15732.88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16674.59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18993.93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  <c r="AU346" s="11">
        <v>0</v>
      </c>
      <c r="AV346" s="11">
        <v>0</v>
      </c>
      <c r="AW346" s="11">
        <v>0</v>
      </c>
      <c r="AX346" s="11">
        <v>18306.259999999998</v>
      </c>
      <c r="AY346" s="11">
        <v>0</v>
      </c>
    </row>
    <row r="347" spans="1:51" x14ac:dyDescent="0.2">
      <c r="A347" s="3" t="s">
        <v>680</v>
      </c>
      <c r="B347" s="10" t="s">
        <v>681</v>
      </c>
      <c r="C347" s="10" t="s">
        <v>212</v>
      </c>
      <c r="D347" s="11">
        <v>0</v>
      </c>
      <c r="E347" s="11">
        <v>-245.49</v>
      </c>
      <c r="F347" s="11">
        <v>18.71</v>
      </c>
      <c r="G347" s="11">
        <v>1120</v>
      </c>
      <c r="H347" s="11">
        <v>0</v>
      </c>
      <c r="I347" s="11">
        <v>1475</v>
      </c>
      <c r="J347" s="11">
        <v>4664.1899999999996</v>
      </c>
      <c r="K347" s="11">
        <v>355.6</v>
      </c>
      <c r="L347" s="11">
        <v>0</v>
      </c>
      <c r="M347" s="11">
        <v>0</v>
      </c>
      <c r="N347" s="11">
        <v>0</v>
      </c>
      <c r="O347" s="11">
        <v>379.08</v>
      </c>
      <c r="P347" s="11">
        <v>0</v>
      </c>
      <c r="Q347" s="11">
        <v>0</v>
      </c>
      <c r="R347" s="11">
        <v>2343.66</v>
      </c>
      <c r="S347" s="11">
        <v>0</v>
      </c>
      <c r="T347" s="11">
        <v>662.49</v>
      </c>
      <c r="U347" s="11">
        <v>1350.96</v>
      </c>
      <c r="V347" s="11">
        <v>4135.71</v>
      </c>
      <c r="W347" s="11">
        <v>2656.49</v>
      </c>
      <c r="X347" s="11">
        <v>0</v>
      </c>
      <c r="Y347" s="11">
        <v>0</v>
      </c>
      <c r="Z347" s="11">
        <v>4797</v>
      </c>
      <c r="AA347" s="11">
        <v>0</v>
      </c>
      <c r="AB347" s="11">
        <v>428.16</v>
      </c>
      <c r="AC347" s="11">
        <v>0</v>
      </c>
      <c r="AD347" s="11">
        <v>2734.98</v>
      </c>
      <c r="AE347" s="11">
        <v>190.63</v>
      </c>
      <c r="AF347" s="11">
        <v>0</v>
      </c>
      <c r="AG347" s="11">
        <v>0</v>
      </c>
      <c r="AH347" s="11">
        <v>3461.91</v>
      </c>
      <c r="AI347" s="11">
        <v>1437.58</v>
      </c>
      <c r="AJ347" s="11">
        <v>587.79</v>
      </c>
      <c r="AK347" s="11">
        <v>6412.15</v>
      </c>
      <c r="AL347" s="11">
        <v>1493.31</v>
      </c>
      <c r="AM347" s="11">
        <v>363.72</v>
      </c>
      <c r="AN347" s="11">
        <v>0</v>
      </c>
      <c r="AO347" s="11">
        <v>1278.99</v>
      </c>
      <c r="AP347" s="11">
        <v>741.81</v>
      </c>
      <c r="AQ347" s="11">
        <v>506.64</v>
      </c>
      <c r="AR347" s="11">
        <v>507.7</v>
      </c>
      <c r="AS347" s="11">
        <v>3613.36</v>
      </c>
      <c r="AT347" s="11">
        <v>4473.93</v>
      </c>
      <c r="AU347" s="11">
        <v>2570.58</v>
      </c>
      <c r="AV347" s="11">
        <v>2038.33</v>
      </c>
      <c r="AW347" s="11">
        <v>4797</v>
      </c>
      <c r="AX347" s="11">
        <v>0</v>
      </c>
      <c r="AY347" s="11">
        <v>0</v>
      </c>
    </row>
    <row r="348" spans="1:51" x14ac:dyDescent="0.2">
      <c r="A348" s="3" t="s">
        <v>682</v>
      </c>
      <c r="B348" s="10" t="s">
        <v>683</v>
      </c>
      <c r="C348" s="10" t="s">
        <v>87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72.55</v>
      </c>
      <c r="AA348" s="11">
        <v>6.71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140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0</v>
      </c>
      <c r="AV348" s="11">
        <v>0</v>
      </c>
      <c r="AW348" s="11">
        <v>0</v>
      </c>
      <c r="AX348" s="11">
        <v>0</v>
      </c>
      <c r="AY348" s="11">
        <v>756</v>
      </c>
    </row>
    <row r="349" spans="1:51" x14ac:dyDescent="0.2">
      <c r="A349" s="3" t="s">
        <v>684</v>
      </c>
      <c r="B349" s="10" t="s">
        <v>685</v>
      </c>
      <c r="C349" s="10" t="s">
        <v>212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375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  <c r="AU349" s="11">
        <v>0</v>
      </c>
      <c r="AV349" s="11">
        <v>0</v>
      </c>
      <c r="AW349" s="11">
        <v>0</v>
      </c>
      <c r="AX349" s="11">
        <v>0</v>
      </c>
      <c r="AY349" s="11">
        <v>0</v>
      </c>
    </row>
    <row r="350" spans="1:51" x14ac:dyDescent="0.2">
      <c r="A350" s="3" t="s">
        <v>686</v>
      </c>
      <c r="B350" s="10" t="s">
        <v>687</v>
      </c>
      <c r="C350" s="10" t="s">
        <v>48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3.85</v>
      </c>
      <c r="AU350" s="11">
        <v>0</v>
      </c>
      <c r="AV350" s="11">
        <v>0</v>
      </c>
      <c r="AW350" s="11">
        <v>0</v>
      </c>
      <c r="AX350" s="11">
        <v>0</v>
      </c>
      <c r="AY350" s="11">
        <v>0</v>
      </c>
    </row>
    <row r="351" spans="1:51" x14ac:dyDescent="0.2">
      <c r="A351" s="3" t="s">
        <v>688</v>
      </c>
      <c r="B351" s="10" t="s">
        <v>689</v>
      </c>
      <c r="C351" s="10" t="s">
        <v>87</v>
      </c>
      <c r="D351" s="11">
        <v>18000</v>
      </c>
      <c r="E351" s="11">
        <v>1689</v>
      </c>
      <c r="F351" s="11">
        <v>16.829999999999998</v>
      </c>
      <c r="G351" s="11">
        <v>718.39</v>
      </c>
      <c r="H351" s="11">
        <v>18640.650000000001</v>
      </c>
      <c r="I351" s="11">
        <v>4353.92</v>
      </c>
      <c r="J351" s="11">
        <v>0</v>
      </c>
      <c r="K351" s="11">
        <v>25980</v>
      </c>
      <c r="L351" s="11">
        <v>1630</v>
      </c>
      <c r="M351" s="11">
        <v>200</v>
      </c>
      <c r="N351" s="11">
        <v>0</v>
      </c>
      <c r="O351" s="11">
        <v>1063.83</v>
      </c>
      <c r="P351" s="11">
        <v>9433.99</v>
      </c>
      <c r="Q351" s="11">
        <v>23457.5</v>
      </c>
      <c r="R351" s="11">
        <v>38967.31</v>
      </c>
      <c r="S351" s="11">
        <v>41135</v>
      </c>
      <c r="T351" s="11">
        <v>41135</v>
      </c>
      <c r="U351" s="11">
        <v>41198.910000000003</v>
      </c>
      <c r="V351" s="11">
        <v>17609.48</v>
      </c>
      <c r="W351" s="11">
        <v>11287.6</v>
      </c>
      <c r="X351" s="11">
        <v>62795.15</v>
      </c>
      <c r="Y351" s="11">
        <v>16032.5</v>
      </c>
      <c r="Z351" s="11">
        <v>22907.5</v>
      </c>
      <c r="AA351" s="11">
        <v>20067.150000000001</v>
      </c>
      <c r="AB351" s="11">
        <v>16918.36</v>
      </c>
      <c r="AC351" s="11">
        <v>41800</v>
      </c>
      <c r="AD351" s="11">
        <v>14349.66</v>
      </c>
      <c r="AE351" s="11">
        <v>93217.22</v>
      </c>
      <c r="AF351" s="11">
        <v>22708.75</v>
      </c>
      <c r="AG351" s="11">
        <v>23209.120000000003</v>
      </c>
      <c r="AH351" s="11">
        <v>15130.74</v>
      </c>
      <c r="AI351" s="11">
        <v>22135.89</v>
      </c>
      <c r="AJ351" s="11">
        <v>21349.32</v>
      </c>
      <c r="AK351" s="11">
        <v>30281.8</v>
      </c>
      <c r="AL351" s="11">
        <v>19302.080000000002</v>
      </c>
      <c r="AM351" s="11">
        <v>28055.200000000001</v>
      </c>
      <c r="AN351" s="11">
        <v>20646.400000000001</v>
      </c>
      <c r="AO351" s="11">
        <v>28145.97</v>
      </c>
      <c r="AP351" s="11">
        <v>29812.65</v>
      </c>
      <c r="AQ351" s="11">
        <v>18014.09</v>
      </c>
      <c r="AR351" s="11">
        <v>-2146.4299999999985</v>
      </c>
      <c r="AS351" s="11">
        <v>5459.85</v>
      </c>
      <c r="AT351" s="11">
        <v>10334.030000000001</v>
      </c>
      <c r="AU351" s="11">
        <v>59118.400000000001</v>
      </c>
      <c r="AV351" s="11">
        <v>32093.07</v>
      </c>
      <c r="AW351" s="11">
        <v>35007.11</v>
      </c>
      <c r="AX351" s="11">
        <v>32631.579999999998</v>
      </c>
      <c r="AY351" s="11">
        <v>31827.439999999999</v>
      </c>
    </row>
    <row r="352" spans="1:51" x14ac:dyDescent="0.2">
      <c r="A352" s="3" t="s">
        <v>690</v>
      </c>
      <c r="B352" s="10" t="s">
        <v>691</v>
      </c>
      <c r="C352" s="10" t="s">
        <v>163</v>
      </c>
      <c r="D352" s="11">
        <v>0</v>
      </c>
      <c r="E352" s="11">
        <v>0</v>
      </c>
      <c r="F352" s="11">
        <v>4161.4799999999996</v>
      </c>
      <c r="G352" s="11">
        <v>0</v>
      </c>
      <c r="H352" s="11">
        <v>0</v>
      </c>
      <c r="I352" s="11">
        <v>0</v>
      </c>
      <c r="J352" s="11">
        <v>4368.3599999999997</v>
      </c>
      <c r="K352" s="11">
        <v>12198.22</v>
      </c>
      <c r="L352" s="11">
        <v>6467.42</v>
      </c>
      <c r="M352" s="11">
        <v>5438.39</v>
      </c>
      <c r="N352" s="11">
        <v>5727.8</v>
      </c>
      <c r="O352" s="11">
        <v>1335.01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33.53</v>
      </c>
      <c r="Y352" s="11">
        <v>2.77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  <c r="AU352" s="11">
        <v>0</v>
      </c>
      <c r="AV352" s="11">
        <v>0</v>
      </c>
      <c r="AW352" s="11">
        <v>0</v>
      </c>
      <c r="AX352" s="11">
        <v>0</v>
      </c>
      <c r="AY352" s="11">
        <v>0</v>
      </c>
    </row>
    <row r="353" spans="1:51" x14ac:dyDescent="0.2">
      <c r="A353" s="3" t="s">
        <v>692</v>
      </c>
      <c r="B353" s="10" t="s">
        <v>693</v>
      </c>
      <c r="C353" s="10" t="s">
        <v>28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  <c r="AU353" s="11">
        <v>2007.18</v>
      </c>
      <c r="AV353" s="11">
        <v>10340.39</v>
      </c>
      <c r="AW353" s="11">
        <v>0</v>
      </c>
      <c r="AX353" s="11">
        <v>0</v>
      </c>
      <c r="AY353" s="11">
        <v>0</v>
      </c>
    </row>
    <row r="354" spans="1:51" x14ac:dyDescent="0.2">
      <c r="A354" s="3" t="s">
        <v>694</v>
      </c>
      <c r="B354" s="10" t="s">
        <v>695</v>
      </c>
      <c r="C354" s="10" t="s">
        <v>87</v>
      </c>
      <c r="D354" s="11">
        <v>1604</v>
      </c>
      <c r="E354" s="11">
        <v>75</v>
      </c>
      <c r="F354" s="11">
        <v>4788</v>
      </c>
      <c r="G354" s="11">
        <v>13239</v>
      </c>
      <c r="H354" s="11">
        <v>3843.32</v>
      </c>
      <c r="I354" s="11">
        <v>1144.5</v>
      </c>
      <c r="J354" s="11">
        <v>4717.45</v>
      </c>
      <c r="K354" s="11">
        <v>4470</v>
      </c>
      <c r="L354" s="11">
        <v>1500</v>
      </c>
      <c r="M354" s="11">
        <v>4306.51</v>
      </c>
      <c r="N354" s="11">
        <v>369</v>
      </c>
      <c r="O354" s="11">
        <v>5910.5</v>
      </c>
      <c r="P354" s="11">
        <v>-2505</v>
      </c>
      <c r="Q354" s="11">
        <v>939</v>
      </c>
      <c r="R354" s="11">
        <v>3644.02</v>
      </c>
      <c r="S354" s="11">
        <v>2519.5700000000002</v>
      </c>
      <c r="T354" s="11">
        <v>3837.15</v>
      </c>
      <c r="U354" s="11">
        <v>2434.12</v>
      </c>
      <c r="V354" s="11">
        <v>10296.299999999999</v>
      </c>
      <c r="W354" s="11">
        <v>9849.25</v>
      </c>
      <c r="X354" s="11">
        <v>9615</v>
      </c>
      <c r="Y354" s="11">
        <v>19614</v>
      </c>
      <c r="Z354" s="11">
        <v>3081.5</v>
      </c>
      <c r="AA354" s="11">
        <v>16212.97</v>
      </c>
      <c r="AB354" s="11">
        <v>600</v>
      </c>
      <c r="AC354" s="11">
        <v>0</v>
      </c>
      <c r="AD354" s="11">
        <v>14959.119999999999</v>
      </c>
      <c r="AE354" s="11">
        <v>24480.010000000002</v>
      </c>
      <c r="AF354" s="11">
        <v>4563.2</v>
      </c>
      <c r="AG354" s="11">
        <v>371</v>
      </c>
      <c r="AH354" s="11">
        <v>2287.3199999999997</v>
      </c>
      <c r="AI354" s="11">
        <v>2479.9499999999998</v>
      </c>
      <c r="AJ354" s="11">
        <v>3260</v>
      </c>
      <c r="AK354" s="11">
        <v>1125</v>
      </c>
      <c r="AL354" s="11">
        <v>3759.2</v>
      </c>
      <c r="AM354" s="11">
        <v>12959</v>
      </c>
      <c r="AN354" s="11">
        <v>0</v>
      </c>
      <c r="AO354" s="11">
        <v>1175</v>
      </c>
      <c r="AP354" s="11">
        <v>299</v>
      </c>
      <c r="AQ354" s="11">
        <v>13960</v>
      </c>
      <c r="AR354" s="11">
        <v>0</v>
      </c>
      <c r="AS354" s="11">
        <v>875</v>
      </c>
      <c r="AT354" s="11">
        <v>31170</v>
      </c>
      <c r="AU354" s="11">
        <v>6846.96</v>
      </c>
      <c r="AV354" s="11">
        <v>4645</v>
      </c>
      <c r="AW354" s="11">
        <v>2074</v>
      </c>
      <c r="AX354" s="11">
        <v>4965.29</v>
      </c>
      <c r="AY354" s="11">
        <v>5940.73</v>
      </c>
    </row>
    <row r="355" spans="1:51" x14ac:dyDescent="0.2">
      <c r="A355" s="3" t="s">
        <v>696</v>
      </c>
      <c r="B355" s="10" t="s">
        <v>697</v>
      </c>
      <c r="C355" s="10" t="s">
        <v>163</v>
      </c>
      <c r="D355" s="11">
        <v>0</v>
      </c>
      <c r="E355" s="11">
        <v>0</v>
      </c>
      <c r="F355" s="11">
        <v>0</v>
      </c>
      <c r="G355" s="11">
        <v>13888.99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6695.76</v>
      </c>
      <c r="V355" s="11">
        <v>650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5187.92</v>
      </c>
      <c r="AF355" s="11">
        <v>27505.5</v>
      </c>
      <c r="AG355" s="11">
        <v>0</v>
      </c>
      <c r="AH355" s="11">
        <v>2269.1999999999998</v>
      </c>
      <c r="AI355" s="11">
        <v>1984.31</v>
      </c>
      <c r="AJ355" s="11">
        <v>0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  <c r="AU355" s="11">
        <v>0</v>
      </c>
      <c r="AV355" s="11">
        <v>0</v>
      </c>
      <c r="AW355" s="11">
        <v>0</v>
      </c>
      <c r="AX355" s="11">
        <v>0</v>
      </c>
      <c r="AY355" s="11">
        <v>0</v>
      </c>
    </row>
    <row r="356" spans="1:51" x14ac:dyDescent="0.2">
      <c r="A356" s="3" t="s">
        <v>698</v>
      </c>
      <c r="B356" s="10" t="s">
        <v>699</v>
      </c>
      <c r="C356" s="10" t="s">
        <v>87</v>
      </c>
      <c r="D356" s="11">
        <v>0</v>
      </c>
      <c r="E356" s="11">
        <v>2375</v>
      </c>
      <c r="F356" s="11">
        <v>0</v>
      </c>
      <c r="G356" s="11">
        <v>0</v>
      </c>
      <c r="H356" s="11">
        <v>0</v>
      </c>
      <c r="I356" s="11">
        <v>4264</v>
      </c>
      <c r="J356" s="11">
        <v>0</v>
      </c>
      <c r="K356" s="11">
        <v>0</v>
      </c>
      <c r="L356" s="11">
        <v>0</v>
      </c>
      <c r="M356" s="11">
        <v>399</v>
      </c>
      <c r="N356" s="11">
        <v>9378.08</v>
      </c>
      <c r="O356" s="11">
        <v>0</v>
      </c>
      <c r="P356" s="11">
        <v>0</v>
      </c>
      <c r="Q356" s="11">
        <v>0</v>
      </c>
      <c r="R356" s="11">
        <v>4637.43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495</v>
      </c>
      <c r="Z356" s="11">
        <v>0</v>
      </c>
      <c r="AA356" s="11">
        <v>0</v>
      </c>
      <c r="AB356" s="11">
        <v>3600</v>
      </c>
      <c r="AC356" s="11">
        <v>0</v>
      </c>
      <c r="AD356" s="11">
        <v>15000</v>
      </c>
      <c r="AE356" s="11">
        <v>1237.5</v>
      </c>
      <c r="AF356" s="11">
        <v>0</v>
      </c>
      <c r="AG356" s="11">
        <v>2444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32495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  <c r="AU356" s="11">
        <v>708</v>
      </c>
      <c r="AV356" s="11">
        <v>0</v>
      </c>
      <c r="AW356" s="11">
        <v>0</v>
      </c>
      <c r="AX356" s="11">
        <v>0</v>
      </c>
      <c r="AY356" s="11">
        <v>21.75</v>
      </c>
    </row>
    <row r="357" spans="1:51" x14ac:dyDescent="0.2">
      <c r="A357" s="3" t="s">
        <v>700</v>
      </c>
      <c r="B357" s="10" t="s">
        <v>701</v>
      </c>
      <c r="C357" s="10" t="s">
        <v>41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111.87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11">
        <v>0</v>
      </c>
      <c r="AV357" s="11">
        <v>0</v>
      </c>
      <c r="AW357" s="11">
        <v>0</v>
      </c>
      <c r="AX357" s="11">
        <v>0</v>
      </c>
      <c r="AY357" s="11">
        <v>0</v>
      </c>
    </row>
    <row r="358" spans="1:51" x14ac:dyDescent="0.2">
      <c r="A358" s="3" t="s">
        <v>702</v>
      </c>
      <c r="B358" s="10" t="s">
        <v>703</v>
      </c>
      <c r="C358" s="10" t="s">
        <v>31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367.7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  <c r="AU358" s="11">
        <v>0</v>
      </c>
      <c r="AV358" s="11">
        <v>0</v>
      </c>
      <c r="AW358" s="11">
        <v>0</v>
      </c>
      <c r="AX358" s="11">
        <v>0</v>
      </c>
      <c r="AY358" s="11">
        <v>0</v>
      </c>
    </row>
    <row r="359" spans="1:51" x14ac:dyDescent="0.2">
      <c r="A359" s="3" t="s">
        <v>704</v>
      </c>
      <c r="B359" s="10" t="s">
        <v>705</v>
      </c>
      <c r="C359" s="10" t="s">
        <v>87</v>
      </c>
      <c r="D359" s="11">
        <v>0</v>
      </c>
      <c r="E359" s="11">
        <v>470.72</v>
      </c>
      <c r="F359" s="11">
        <v>0</v>
      </c>
      <c r="G359" s="11">
        <v>128.53</v>
      </c>
      <c r="H359" s="11">
        <v>0</v>
      </c>
      <c r="I359" s="11">
        <v>989.09</v>
      </c>
      <c r="J359" s="11">
        <v>790.55</v>
      </c>
      <c r="K359" s="11">
        <v>0</v>
      </c>
      <c r="L359" s="11">
        <v>0</v>
      </c>
      <c r="M359" s="11">
        <v>0</v>
      </c>
      <c r="N359" s="11">
        <v>0</v>
      </c>
      <c r="O359" s="11">
        <v>657.2</v>
      </c>
      <c r="P359" s="11">
        <v>0</v>
      </c>
      <c r="Q359" s="11">
        <v>0</v>
      </c>
      <c r="R359" s="11">
        <v>135.56</v>
      </c>
      <c r="S359" s="11">
        <v>1773</v>
      </c>
      <c r="T359" s="11">
        <v>0</v>
      </c>
      <c r="U359" s="11">
        <v>2175.1999999999998</v>
      </c>
      <c r="V359" s="11">
        <v>2688.45</v>
      </c>
      <c r="W359" s="11">
        <v>0</v>
      </c>
      <c r="X359" s="11">
        <v>25</v>
      </c>
      <c r="Y359" s="11">
        <v>0</v>
      </c>
      <c r="Z359" s="11">
        <v>485.88</v>
      </c>
      <c r="AA359" s="11">
        <v>0</v>
      </c>
      <c r="AB359" s="11">
        <v>0</v>
      </c>
      <c r="AC359" s="11">
        <v>0</v>
      </c>
      <c r="AD359" s="11">
        <v>235.18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1695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3215.03</v>
      </c>
      <c r="AT359" s="11">
        <v>0</v>
      </c>
      <c r="AU359" s="11">
        <v>0</v>
      </c>
      <c r="AV359" s="11">
        <v>725</v>
      </c>
      <c r="AW359" s="11">
        <v>0</v>
      </c>
      <c r="AX359" s="11">
        <v>2045</v>
      </c>
      <c r="AY359" s="11">
        <v>0</v>
      </c>
    </row>
    <row r="360" spans="1:51" x14ac:dyDescent="0.2">
      <c r="A360" s="12" t="s">
        <v>706</v>
      </c>
      <c r="B360" s="10"/>
      <c r="C360" s="10" t="s">
        <v>158</v>
      </c>
      <c r="D360" s="13">
        <f>SUM(D334:D359)</f>
        <v>142964.25</v>
      </c>
      <c r="E360" s="13">
        <f t="shared" ref="E360:AY360" si="14">SUM(E334:E359)</f>
        <v>28322.01</v>
      </c>
      <c r="F360" s="13">
        <f t="shared" si="14"/>
        <v>34017.03</v>
      </c>
      <c r="G360" s="13">
        <f t="shared" si="14"/>
        <v>94111.75</v>
      </c>
      <c r="H360" s="13">
        <f t="shared" si="14"/>
        <v>66301.59</v>
      </c>
      <c r="I360" s="13">
        <f t="shared" si="14"/>
        <v>53836.049999999996</v>
      </c>
      <c r="J360" s="13">
        <f t="shared" si="14"/>
        <v>91018.400000000009</v>
      </c>
      <c r="K360" s="13">
        <f t="shared" si="14"/>
        <v>266495.82</v>
      </c>
      <c r="L360" s="13">
        <f t="shared" si="14"/>
        <v>87624.18</v>
      </c>
      <c r="M360" s="13">
        <f t="shared" si="14"/>
        <v>99358.12999999999</v>
      </c>
      <c r="N360" s="13">
        <f t="shared" si="14"/>
        <v>57594.630000000005</v>
      </c>
      <c r="O360" s="13">
        <f t="shared" si="14"/>
        <v>106691.75999999998</v>
      </c>
      <c r="P360" s="13">
        <f t="shared" si="14"/>
        <v>45433.2</v>
      </c>
      <c r="Q360" s="13">
        <f t="shared" si="14"/>
        <v>59160.92</v>
      </c>
      <c r="R360" s="13">
        <f t="shared" si="14"/>
        <v>70061.359999999986</v>
      </c>
      <c r="S360" s="13">
        <f t="shared" si="14"/>
        <v>89801.33</v>
      </c>
      <c r="T360" s="13">
        <f t="shared" si="14"/>
        <v>96077.189999999988</v>
      </c>
      <c r="U360" s="13">
        <f t="shared" si="14"/>
        <v>129465.62</v>
      </c>
      <c r="V360" s="13">
        <f t="shared" si="14"/>
        <v>116536.81999999999</v>
      </c>
      <c r="W360" s="13">
        <f t="shared" si="14"/>
        <v>84381.319999999992</v>
      </c>
      <c r="X360" s="13">
        <f t="shared" si="14"/>
        <v>193856.71</v>
      </c>
      <c r="Y360" s="13">
        <f t="shared" si="14"/>
        <v>217051.6</v>
      </c>
      <c r="Z360" s="13">
        <f t="shared" si="14"/>
        <v>117945.71</v>
      </c>
      <c r="AA360" s="13">
        <f t="shared" si="14"/>
        <v>223803.49</v>
      </c>
      <c r="AB360" s="13">
        <f t="shared" si="14"/>
        <v>68968.290000000008</v>
      </c>
      <c r="AC360" s="13">
        <f t="shared" si="14"/>
        <v>94071.09</v>
      </c>
      <c r="AD360" s="13">
        <f t="shared" si="14"/>
        <v>144650.38</v>
      </c>
      <c r="AE360" s="13">
        <f t="shared" si="14"/>
        <v>173464.41000000003</v>
      </c>
      <c r="AF360" s="13">
        <f t="shared" si="14"/>
        <v>110089.98</v>
      </c>
      <c r="AG360" s="13">
        <f t="shared" si="14"/>
        <v>83303.790000000008</v>
      </c>
      <c r="AH360" s="13">
        <f t="shared" si="14"/>
        <v>68722.930000000008</v>
      </c>
      <c r="AI360" s="13">
        <f t="shared" si="14"/>
        <v>117780.03</v>
      </c>
      <c r="AJ360" s="13">
        <f t="shared" si="14"/>
        <v>135163.13999999998</v>
      </c>
      <c r="AK360" s="13">
        <f t="shared" si="14"/>
        <v>88537.63</v>
      </c>
      <c r="AL360" s="13">
        <f t="shared" si="14"/>
        <v>64204.6</v>
      </c>
      <c r="AM360" s="13">
        <f t="shared" si="14"/>
        <v>338174.85</v>
      </c>
      <c r="AN360" s="13">
        <f t="shared" si="14"/>
        <v>31796.820000000003</v>
      </c>
      <c r="AO360" s="13">
        <f t="shared" si="14"/>
        <v>100530.71</v>
      </c>
      <c r="AP360" s="13">
        <f t="shared" si="14"/>
        <v>121282.95999999999</v>
      </c>
      <c r="AQ360" s="13">
        <f t="shared" si="14"/>
        <v>99101.3</v>
      </c>
      <c r="AR360" s="13">
        <f t="shared" si="14"/>
        <v>54622.349999999991</v>
      </c>
      <c r="AS360" s="13">
        <f t="shared" si="14"/>
        <v>103853.83</v>
      </c>
      <c r="AT360" s="13">
        <f t="shared" si="14"/>
        <v>87588.28</v>
      </c>
      <c r="AU360" s="13">
        <f t="shared" si="14"/>
        <v>108177.62000000001</v>
      </c>
      <c r="AV360" s="13">
        <f t="shared" si="14"/>
        <v>129162.61999999998</v>
      </c>
      <c r="AW360" s="13">
        <f t="shared" si="14"/>
        <v>94596.709999999992</v>
      </c>
      <c r="AX360" s="13">
        <f t="shared" si="14"/>
        <v>102299.99</v>
      </c>
      <c r="AY360" s="13">
        <f t="shared" si="14"/>
        <v>251070.05000000002</v>
      </c>
    </row>
    <row r="361" spans="1:51" x14ac:dyDescent="0.2">
      <c r="B361" s="10" t="s">
        <v>158</v>
      </c>
      <c r="C361" s="10" t="s">
        <v>158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</row>
    <row r="362" spans="1:51" x14ac:dyDescent="0.2">
      <c r="A362" s="3" t="s">
        <v>707</v>
      </c>
      <c r="B362" s="10" t="s">
        <v>708</v>
      </c>
      <c r="C362" s="10" t="s">
        <v>110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40000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0</v>
      </c>
      <c r="AX362" s="11">
        <v>0</v>
      </c>
      <c r="AY362" s="11">
        <v>0</v>
      </c>
    </row>
    <row r="363" spans="1:51" x14ac:dyDescent="0.2">
      <c r="A363" s="3" t="s">
        <v>709</v>
      </c>
      <c r="B363" s="10" t="s">
        <v>710</v>
      </c>
      <c r="C363" s="10" t="s">
        <v>87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575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</row>
    <row r="364" spans="1:51" x14ac:dyDescent="0.2">
      <c r="A364" s="3" t="s">
        <v>711</v>
      </c>
      <c r="B364" s="10" t="s">
        <v>712</v>
      </c>
      <c r="C364" s="10" t="s">
        <v>212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40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</row>
    <row r="365" spans="1:51" x14ac:dyDescent="0.2">
      <c r="A365" s="3" t="s">
        <v>713</v>
      </c>
      <c r="B365" s="10" t="s">
        <v>714</v>
      </c>
      <c r="C365" s="10" t="s">
        <v>163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43300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  <c r="AU365" s="11">
        <v>80000</v>
      </c>
      <c r="AV365" s="11">
        <v>0</v>
      </c>
      <c r="AW365" s="11">
        <v>0</v>
      </c>
      <c r="AX365" s="11">
        <v>0</v>
      </c>
      <c r="AY365" s="11">
        <v>0</v>
      </c>
    </row>
    <row r="366" spans="1:51" x14ac:dyDescent="0.2">
      <c r="A366" s="3" t="s">
        <v>715</v>
      </c>
      <c r="B366" s="10" t="s">
        <v>716</v>
      </c>
      <c r="C366" s="10" t="s">
        <v>87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11543</v>
      </c>
      <c r="Z366" s="11">
        <v>952.3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6386</v>
      </c>
      <c r="AJ366" s="11">
        <v>20985</v>
      </c>
      <c r="AK366" s="11">
        <v>11890</v>
      </c>
      <c r="AL366" s="11">
        <v>0</v>
      </c>
      <c r="AM366" s="11">
        <v>65438</v>
      </c>
      <c r="AN366" s="11">
        <v>0</v>
      </c>
      <c r="AO366" s="11">
        <v>2520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  <c r="AU366" s="11">
        <v>0</v>
      </c>
      <c r="AV366" s="11">
        <v>0</v>
      </c>
      <c r="AW366" s="11">
        <v>13471.7</v>
      </c>
      <c r="AX366" s="11">
        <v>0</v>
      </c>
      <c r="AY366" s="11">
        <v>34281.5</v>
      </c>
    </row>
    <row r="367" spans="1:51" x14ac:dyDescent="0.2">
      <c r="A367" s="3" t="s">
        <v>717</v>
      </c>
      <c r="B367" s="10" t="s">
        <v>718</v>
      </c>
      <c r="C367" s="10" t="s">
        <v>719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0</v>
      </c>
      <c r="AW367" s="11">
        <v>0</v>
      </c>
      <c r="AX367" s="11">
        <v>6062</v>
      </c>
      <c r="AY367" s="11">
        <v>0</v>
      </c>
    </row>
    <row r="368" spans="1:51" x14ac:dyDescent="0.2">
      <c r="A368" s="3" t="s">
        <v>720</v>
      </c>
      <c r="B368" s="10" t="s">
        <v>721</v>
      </c>
      <c r="C368" s="10" t="s">
        <v>28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4653</v>
      </c>
      <c r="P368" s="11">
        <v>2772</v>
      </c>
      <c r="Q368" s="11">
        <v>12792</v>
      </c>
      <c r="R368" s="11">
        <v>0</v>
      </c>
      <c r="S368" s="11">
        <v>0</v>
      </c>
      <c r="T368" s="11">
        <v>3732</v>
      </c>
      <c r="U368" s="11">
        <v>0</v>
      </c>
      <c r="V368" s="11">
        <v>0</v>
      </c>
      <c r="W368" s="11">
        <v>8316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2165</v>
      </c>
      <c r="AK368" s="11">
        <v>0</v>
      </c>
      <c r="AL368" s="11">
        <v>11967.04</v>
      </c>
      <c r="AM368" s="11">
        <v>16865.5</v>
      </c>
      <c r="AN368" s="11">
        <v>-5050.04</v>
      </c>
      <c r="AO368" s="11">
        <v>0</v>
      </c>
      <c r="AP368" s="11">
        <v>0</v>
      </c>
      <c r="AQ368" s="11">
        <v>1575</v>
      </c>
      <c r="AR368" s="11">
        <v>20129.939999999999</v>
      </c>
      <c r="AS368" s="11">
        <v>21650</v>
      </c>
      <c r="AT368" s="11">
        <v>1650</v>
      </c>
      <c r="AU368" s="11">
        <v>56824.22</v>
      </c>
      <c r="AV368" s="11">
        <v>31112.81</v>
      </c>
      <c r="AW368" s="11">
        <v>7798.72</v>
      </c>
      <c r="AX368" s="11">
        <v>-20427.5</v>
      </c>
      <c r="AY368" s="11">
        <v>11703.77</v>
      </c>
    </row>
    <row r="369" spans="1:51" x14ac:dyDescent="0.2">
      <c r="A369" s="3" t="s">
        <v>722</v>
      </c>
      <c r="B369" s="10" t="s">
        <v>723</v>
      </c>
      <c r="C369" s="10" t="s">
        <v>87</v>
      </c>
      <c r="D369" s="11">
        <v>15418.470000000001</v>
      </c>
      <c r="E369" s="11">
        <v>74144.289999999994</v>
      </c>
      <c r="F369" s="11">
        <v>118550.04</v>
      </c>
      <c r="G369" s="11">
        <v>27736.239999999994</v>
      </c>
      <c r="H369" s="11">
        <v>60414.99</v>
      </c>
      <c r="I369" s="11">
        <v>88634.640000000014</v>
      </c>
      <c r="J369" s="11">
        <v>140490.08000000002</v>
      </c>
      <c r="K369" s="11">
        <v>43134.19</v>
      </c>
      <c r="L369" s="11">
        <v>470442.44999999995</v>
      </c>
      <c r="M369" s="11">
        <v>-301950.33</v>
      </c>
      <c r="N369" s="11">
        <v>35590.259999999995</v>
      </c>
      <c r="O369" s="11">
        <v>429494.97</v>
      </c>
      <c r="P369" s="11">
        <v>60526.52</v>
      </c>
      <c r="Q369" s="11">
        <v>147600.47</v>
      </c>
      <c r="R369" s="11">
        <v>208412.97999999998</v>
      </c>
      <c r="S369" s="11">
        <v>421737.68</v>
      </c>
      <c r="T369" s="11">
        <v>179079.21999999997</v>
      </c>
      <c r="U369" s="11">
        <v>98268.090000000011</v>
      </c>
      <c r="V369" s="11">
        <v>113589.61</v>
      </c>
      <c r="W369" s="11">
        <v>133858.80999999997</v>
      </c>
      <c r="X369" s="11">
        <v>116601.20000000001</v>
      </c>
      <c r="Y369" s="11">
        <v>90965.430000000008</v>
      </c>
      <c r="Z369" s="11">
        <v>239499.35</v>
      </c>
      <c r="AA369" s="11">
        <v>162416.21000000002</v>
      </c>
      <c r="AB369" s="11">
        <v>198688.36000000002</v>
      </c>
      <c r="AC369" s="11">
        <v>85874.68</v>
      </c>
      <c r="AD369" s="11">
        <v>64210.81</v>
      </c>
      <c r="AE369" s="11">
        <v>213704.30000000002</v>
      </c>
      <c r="AF369" s="11">
        <v>123639.18</v>
      </c>
      <c r="AG369" s="11">
        <v>98701.680000000008</v>
      </c>
      <c r="AH369" s="11">
        <v>234587.98999999996</v>
      </c>
      <c r="AI369" s="11">
        <v>352390.44</v>
      </c>
      <c r="AJ369" s="11">
        <v>450669.04000000004</v>
      </c>
      <c r="AK369" s="11">
        <v>368015.35999999999</v>
      </c>
      <c r="AL369" s="11">
        <v>494787.52</v>
      </c>
      <c r="AM369" s="11">
        <v>156918.50000000003</v>
      </c>
      <c r="AN369" s="11">
        <v>61247.919999999991</v>
      </c>
      <c r="AO369" s="11">
        <v>283545.39</v>
      </c>
      <c r="AP369" s="11">
        <v>223356.96999999997</v>
      </c>
      <c r="AQ369" s="11">
        <v>164644.56000000003</v>
      </c>
      <c r="AR369" s="11">
        <v>170919.25</v>
      </c>
      <c r="AS369" s="11">
        <v>165024.44</v>
      </c>
      <c r="AT369" s="11">
        <v>236330.22</v>
      </c>
      <c r="AU369" s="11">
        <v>125794.62000000001</v>
      </c>
      <c r="AV369" s="11">
        <v>98427.23000000001</v>
      </c>
      <c r="AW369" s="11">
        <v>106411.65</v>
      </c>
      <c r="AX369" s="11">
        <v>80288.2</v>
      </c>
      <c r="AY369" s="11">
        <v>172533.99</v>
      </c>
    </row>
    <row r="370" spans="1:51" x14ac:dyDescent="0.2">
      <c r="A370" s="3" t="s">
        <v>724</v>
      </c>
      <c r="B370" s="10" t="s">
        <v>725</v>
      </c>
      <c r="C370" s="10" t="s">
        <v>163</v>
      </c>
      <c r="D370" s="11">
        <v>660663.89999999991</v>
      </c>
      <c r="E370" s="11">
        <v>668274.64</v>
      </c>
      <c r="F370" s="11">
        <v>598552.08000000019</v>
      </c>
      <c r="G370" s="11">
        <v>799646.24</v>
      </c>
      <c r="H370" s="11">
        <v>470619.82999999996</v>
      </c>
      <c r="I370" s="11">
        <v>428299.95</v>
      </c>
      <c r="J370" s="11">
        <v>555686.41</v>
      </c>
      <c r="K370" s="11">
        <v>559016.54</v>
      </c>
      <c r="L370" s="11">
        <v>522903.08</v>
      </c>
      <c r="M370" s="11">
        <v>725391.60000000009</v>
      </c>
      <c r="N370" s="11">
        <v>472124.97000000003</v>
      </c>
      <c r="O370" s="11">
        <v>1117364.3800000001</v>
      </c>
      <c r="P370" s="11">
        <v>509412.00999999995</v>
      </c>
      <c r="Q370" s="11">
        <v>498554.22000000003</v>
      </c>
      <c r="R370" s="11">
        <v>460009.64999999997</v>
      </c>
      <c r="S370" s="11">
        <v>370879.7</v>
      </c>
      <c r="T370" s="11">
        <v>546957.76</v>
      </c>
      <c r="U370" s="11">
        <v>539774.90999999992</v>
      </c>
      <c r="V370" s="11">
        <v>479901.35</v>
      </c>
      <c r="W370" s="11">
        <v>551361.28000000003</v>
      </c>
      <c r="X370" s="11">
        <v>898065.49999999988</v>
      </c>
      <c r="Y370" s="11">
        <v>629067.21000000008</v>
      </c>
      <c r="Z370" s="11">
        <v>670473.25</v>
      </c>
      <c r="AA370" s="11">
        <v>934934.03</v>
      </c>
      <c r="AB370" s="11">
        <v>666214.13</v>
      </c>
      <c r="AC370" s="11">
        <v>637725.63</v>
      </c>
      <c r="AD370" s="11">
        <v>482476.75</v>
      </c>
      <c r="AE370" s="11">
        <v>488502.85000000003</v>
      </c>
      <c r="AF370" s="11">
        <v>659091.67999999993</v>
      </c>
      <c r="AG370" s="11">
        <v>545318.89999999991</v>
      </c>
      <c r="AH370" s="11">
        <v>599706.76</v>
      </c>
      <c r="AI370" s="11">
        <v>693257.43</v>
      </c>
      <c r="AJ370" s="11">
        <v>929045.61</v>
      </c>
      <c r="AK370" s="11">
        <v>695805.93</v>
      </c>
      <c r="AL370" s="11">
        <v>726217.76000000013</v>
      </c>
      <c r="AM370" s="11">
        <v>1506991.5</v>
      </c>
      <c r="AN370" s="11">
        <v>837926.60000000009</v>
      </c>
      <c r="AO370" s="11">
        <v>959007.14</v>
      </c>
      <c r="AP370" s="11">
        <v>159930.19</v>
      </c>
      <c r="AQ370" s="11">
        <v>688472.95000000007</v>
      </c>
      <c r="AR370" s="11">
        <v>745112.52000000014</v>
      </c>
      <c r="AS370" s="11">
        <v>660499</v>
      </c>
      <c r="AT370" s="11">
        <v>744760.69000000006</v>
      </c>
      <c r="AU370" s="11">
        <v>703836.10000000021</v>
      </c>
      <c r="AV370" s="11">
        <v>854798.40999999992</v>
      </c>
      <c r="AW370" s="11">
        <v>539377.75999999989</v>
      </c>
      <c r="AX370" s="11">
        <v>814899.20000000019</v>
      </c>
      <c r="AY370" s="11">
        <v>1837595.78</v>
      </c>
    </row>
    <row r="371" spans="1:51" x14ac:dyDescent="0.2">
      <c r="A371" s="3" t="s">
        <v>726</v>
      </c>
      <c r="B371" s="10" t="s">
        <v>727</v>
      </c>
      <c r="C371" s="10" t="s">
        <v>728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18900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11">
        <v>0</v>
      </c>
      <c r="AV371" s="11">
        <v>0</v>
      </c>
      <c r="AW371" s="11">
        <v>0</v>
      </c>
      <c r="AX371" s="11">
        <v>0</v>
      </c>
      <c r="AY371" s="11">
        <v>0</v>
      </c>
    </row>
    <row r="372" spans="1:51" x14ac:dyDescent="0.2">
      <c r="A372" s="3" t="s">
        <v>729</v>
      </c>
      <c r="B372" s="10" t="s">
        <v>730</v>
      </c>
      <c r="C372" s="10" t="s">
        <v>303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4359.9399999999996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0</v>
      </c>
      <c r="AX372" s="11">
        <v>0</v>
      </c>
      <c r="AY372" s="11">
        <v>0</v>
      </c>
    </row>
    <row r="373" spans="1:51" x14ac:dyDescent="0.2">
      <c r="A373" s="3" t="s">
        <v>731</v>
      </c>
      <c r="B373" s="10" t="s">
        <v>732</v>
      </c>
      <c r="C373" s="10" t="s">
        <v>212</v>
      </c>
      <c r="D373" s="11">
        <v>12949.44</v>
      </c>
      <c r="E373" s="11">
        <v>17599.75</v>
      </c>
      <c r="F373" s="11">
        <v>3767.27</v>
      </c>
      <c r="G373" s="11">
        <v>24105.98</v>
      </c>
      <c r="H373" s="11">
        <v>11257.88</v>
      </c>
      <c r="I373" s="11">
        <v>-1792.08</v>
      </c>
      <c r="J373" s="11">
        <v>4463.45</v>
      </c>
      <c r="K373" s="11">
        <v>4424.01</v>
      </c>
      <c r="L373" s="11">
        <v>5538.59</v>
      </c>
      <c r="M373" s="11">
        <v>15905.94</v>
      </c>
      <c r="N373" s="11">
        <v>10877.28</v>
      </c>
      <c r="O373" s="11">
        <v>5106.04</v>
      </c>
      <c r="P373" s="11">
        <v>28658.59</v>
      </c>
      <c r="Q373" s="11">
        <v>6183.58</v>
      </c>
      <c r="R373" s="11">
        <v>-17793.77</v>
      </c>
      <c r="S373" s="11">
        <v>119503.2</v>
      </c>
      <c r="T373" s="11">
        <v>-71320.990000000005</v>
      </c>
      <c r="U373" s="11">
        <v>13066.880000000001</v>
      </c>
      <c r="V373" s="11">
        <v>15231.29</v>
      </c>
      <c r="W373" s="11">
        <v>17234.2</v>
      </c>
      <c r="X373" s="11">
        <v>13338.86</v>
      </c>
      <c r="Y373" s="11">
        <v>16746.78</v>
      </c>
      <c r="Z373" s="11">
        <v>22548.879999999997</v>
      </c>
      <c r="AA373" s="11">
        <v>26898.53</v>
      </c>
      <c r="AB373" s="11">
        <v>54874.62</v>
      </c>
      <c r="AC373" s="11">
        <v>40584.03</v>
      </c>
      <c r="AD373" s="11">
        <v>25736.080000000002</v>
      </c>
      <c r="AE373" s="11">
        <v>11103.74</v>
      </c>
      <c r="AF373" s="11">
        <v>4935.4299999999994</v>
      </c>
      <c r="AG373" s="11">
        <v>9136.74</v>
      </c>
      <c r="AH373" s="11">
        <v>3174.08</v>
      </c>
      <c r="AI373" s="11">
        <v>6080.1</v>
      </c>
      <c r="AJ373" s="11">
        <v>4307.3599999999997</v>
      </c>
      <c r="AK373" s="11">
        <v>32833.370000000003</v>
      </c>
      <c r="AL373" s="11">
        <v>6194.34</v>
      </c>
      <c r="AM373" s="11">
        <v>8463.4</v>
      </c>
      <c r="AN373" s="11">
        <v>5998.9100000000008</v>
      </c>
      <c r="AO373" s="11">
        <v>5642.29</v>
      </c>
      <c r="AP373" s="11">
        <v>15619.71</v>
      </c>
      <c r="AQ373" s="11">
        <v>2940.18</v>
      </c>
      <c r="AR373" s="11">
        <v>37674.019999999997</v>
      </c>
      <c r="AS373" s="11">
        <v>13591.23</v>
      </c>
      <c r="AT373" s="11">
        <v>6695.48</v>
      </c>
      <c r="AU373" s="11">
        <v>6884.52</v>
      </c>
      <c r="AV373" s="11">
        <v>10085.049999999999</v>
      </c>
      <c r="AW373" s="11">
        <v>38647.279999999999</v>
      </c>
      <c r="AX373" s="11">
        <v>4912.12</v>
      </c>
      <c r="AY373" s="11">
        <v>6341.07</v>
      </c>
    </row>
    <row r="374" spans="1:51" x14ac:dyDescent="0.2">
      <c r="A374" s="3" t="s">
        <v>733</v>
      </c>
      <c r="B374" s="10" t="s">
        <v>734</v>
      </c>
      <c r="C374" s="10" t="s">
        <v>215</v>
      </c>
      <c r="D374" s="11">
        <v>4229.87</v>
      </c>
      <c r="E374" s="11">
        <v>6152.2800000000007</v>
      </c>
      <c r="F374" s="11">
        <v>10691.79</v>
      </c>
      <c r="G374" s="11">
        <v>1593.4499999999998</v>
      </c>
      <c r="H374" s="11">
        <v>4988.1900000000005</v>
      </c>
      <c r="I374" s="11">
        <v>2212.62</v>
      </c>
      <c r="J374" s="11">
        <v>5791.92</v>
      </c>
      <c r="K374" s="11">
        <v>5538.34</v>
      </c>
      <c r="L374" s="11">
        <v>4495.3500000000004</v>
      </c>
      <c r="M374" s="11">
        <v>6449.54</v>
      </c>
      <c r="N374" s="11">
        <v>5647.41</v>
      </c>
      <c r="O374" s="11">
        <v>5691.79</v>
      </c>
      <c r="P374" s="11">
        <v>5469.57</v>
      </c>
      <c r="Q374" s="11">
        <v>4312.1099999999997</v>
      </c>
      <c r="R374" s="11">
        <v>16022.58</v>
      </c>
      <c r="S374" s="11">
        <v>5685.93</v>
      </c>
      <c r="T374" s="11">
        <v>6789.2999999999993</v>
      </c>
      <c r="U374" s="11">
        <v>5299.37</v>
      </c>
      <c r="V374" s="11">
        <v>5189.57</v>
      </c>
      <c r="W374" s="11">
        <v>7053.95</v>
      </c>
      <c r="X374" s="11">
        <v>5891.35</v>
      </c>
      <c r="Y374" s="11">
        <v>7380.07</v>
      </c>
      <c r="Z374" s="11">
        <v>5411.29</v>
      </c>
      <c r="AA374" s="11">
        <v>3634.9</v>
      </c>
      <c r="AB374" s="11">
        <v>7290.03</v>
      </c>
      <c r="AC374" s="11">
        <v>6183.45</v>
      </c>
      <c r="AD374" s="11">
        <v>5256.6900000000005</v>
      </c>
      <c r="AE374" s="11">
        <v>6825.2000000000007</v>
      </c>
      <c r="AF374" s="11">
        <v>11809.45</v>
      </c>
      <c r="AG374" s="11">
        <v>43938.19</v>
      </c>
      <c r="AH374" s="11">
        <v>13281.45</v>
      </c>
      <c r="AI374" s="11">
        <v>13735.36</v>
      </c>
      <c r="AJ374" s="11">
        <v>5706.26</v>
      </c>
      <c r="AK374" s="11">
        <v>6372.16</v>
      </c>
      <c r="AL374" s="11">
        <v>7265.88</v>
      </c>
      <c r="AM374" s="11">
        <v>6101.96</v>
      </c>
      <c r="AN374" s="11">
        <v>6487.02</v>
      </c>
      <c r="AO374" s="11">
        <v>7935.56</v>
      </c>
      <c r="AP374" s="11">
        <v>6414.79</v>
      </c>
      <c r="AQ374" s="11">
        <v>6400.76</v>
      </c>
      <c r="AR374" s="11">
        <v>5090.84</v>
      </c>
      <c r="AS374" s="11">
        <v>6945.42</v>
      </c>
      <c r="AT374" s="11">
        <v>6231.06</v>
      </c>
      <c r="AU374" s="11">
        <v>6504.47</v>
      </c>
      <c r="AV374" s="11">
        <v>6137.49</v>
      </c>
      <c r="AW374" s="11">
        <v>5968.49</v>
      </c>
      <c r="AX374" s="11">
        <v>5945.8</v>
      </c>
      <c r="AY374" s="11">
        <v>22047.11</v>
      </c>
    </row>
    <row r="375" spans="1:51" x14ac:dyDescent="0.2">
      <c r="A375" s="3" t="s">
        <v>735</v>
      </c>
      <c r="B375" s="10" t="s">
        <v>736</v>
      </c>
      <c r="C375" s="10" t="s">
        <v>252</v>
      </c>
      <c r="D375" s="11">
        <v>0</v>
      </c>
      <c r="E375" s="11">
        <v>12000</v>
      </c>
      <c r="F375" s="11">
        <v>990</v>
      </c>
      <c r="G375" s="11">
        <v>0</v>
      </c>
      <c r="H375" s="11">
        <v>0</v>
      </c>
      <c r="I375" s="11">
        <v>0</v>
      </c>
      <c r="J375" s="11">
        <v>454.7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810</v>
      </c>
      <c r="R375" s="11">
        <v>0</v>
      </c>
      <c r="S375" s="11">
        <v>0</v>
      </c>
      <c r="T375" s="11">
        <v>0</v>
      </c>
      <c r="U375" s="11">
        <v>0</v>
      </c>
      <c r="V375" s="11">
        <v>1379.4</v>
      </c>
      <c r="W375" s="11">
        <v>337.59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10825</v>
      </c>
      <c r="AG375" s="11">
        <v>0</v>
      </c>
      <c r="AH375" s="11">
        <v>0</v>
      </c>
      <c r="AI375" s="11">
        <v>4291.3100000000004</v>
      </c>
      <c r="AJ375" s="11">
        <v>0</v>
      </c>
      <c r="AK375" s="11">
        <v>0</v>
      </c>
      <c r="AL375" s="11">
        <v>679.39</v>
      </c>
      <c r="AM375" s="11">
        <v>0</v>
      </c>
      <c r="AN375" s="11">
        <v>3992</v>
      </c>
      <c r="AO375" s="11">
        <v>0</v>
      </c>
      <c r="AP375" s="11">
        <v>750</v>
      </c>
      <c r="AQ375" s="11">
        <v>-3992</v>
      </c>
      <c r="AR375" s="11">
        <v>0</v>
      </c>
      <c r="AS375" s="11">
        <v>0</v>
      </c>
      <c r="AT375" s="11">
        <v>0</v>
      </c>
      <c r="AU375" s="11">
        <v>0</v>
      </c>
      <c r="AV375" s="11">
        <v>0</v>
      </c>
      <c r="AW375" s="11">
        <v>0</v>
      </c>
      <c r="AX375" s="11">
        <v>0</v>
      </c>
      <c r="AY375" s="11">
        <v>0</v>
      </c>
    </row>
    <row r="376" spans="1:51" x14ac:dyDescent="0.2">
      <c r="A376" s="3" t="s">
        <v>737</v>
      </c>
      <c r="B376" s="10" t="s">
        <v>738</v>
      </c>
      <c r="C376" s="10" t="s">
        <v>48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9828</v>
      </c>
      <c r="AM376" s="11">
        <v>-9828</v>
      </c>
      <c r="AN376" s="11">
        <v>333.04</v>
      </c>
      <c r="AO376" s="11">
        <v>27.48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0</v>
      </c>
      <c r="AW376" s="11">
        <v>0</v>
      </c>
      <c r="AX376" s="11">
        <v>0</v>
      </c>
      <c r="AY376" s="11">
        <v>0</v>
      </c>
    </row>
    <row r="377" spans="1:51" x14ac:dyDescent="0.2">
      <c r="A377" s="3" t="s">
        <v>739</v>
      </c>
      <c r="B377" s="10" t="s">
        <v>740</v>
      </c>
      <c r="C377" s="10" t="s">
        <v>259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617.64</v>
      </c>
      <c r="AQ377" s="11">
        <v>89.61</v>
      </c>
      <c r="AR377" s="11">
        <v>7.39</v>
      </c>
      <c r="AS377" s="11">
        <v>0</v>
      </c>
      <c r="AT377" s="11">
        <v>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</row>
    <row r="378" spans="1:51" x14ac:dyDescent="0.2">
      <c r="A378" s="3" t="s">
        <v>741</v>
      </c>
      <c r="B378" s="10" t="s">
        <v>742</v>
      </c>
      <c r="C378" s="10" t="s">
        <v>16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  <c r="AN378" s="11">
        <v>0</v>
      </c>
      <c r="AO378" s="11">
        <v>146.25</v>
      </c>
      <c r="AP378" s="11">
        <v>0</v>
      </c>
      <c r="AQ378" s="11">
        <v>0</v>
      </c>
      <c r="AR378" s="11">
        <v>0</v>
      </c>
      <c r="AS378" s="11">
        <v>0</v>
      </c>
      <c r="AT378" s="11">
        <v>0</v>
      </c>
      <c r="AU378" s="11">
        <v>0</v>
      </c>
      <c r="AV378" s="11">
        <v>0</v>
      </c>
      <c r="AW378" s="11">
        <v>0</v>
      </c>
      <c r="AX378" s="11">
        <v>0</v>
      </c>
      <c r="AY378" s="11">
        <v>0</v>
      </c>
    </row>
    <row r="379" spans="1:51" x14ac:dyDescent="0.2">
      <c r="A379" s="3" t="s">
        <v>743</v>
      </c>
      <c r="B379" s="10" t="s">
        <v>744</v>
      </c>
      <c r="C379" s="10" t="s">
        <v>320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3029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10825</v>
      </c>
      <c r="AR379" s="11">
        <v>0</v>
      </c>
      <c r="AS379" s="11">
        <v>0</v>
      </c>
      <c r="AT379" s="11">
        <v>0</v>
      </c>
      <c r="AU379" s="11">
        <v>0</v>
      </c>
      <c r="AV379" s="11">
        <v>0</v>
      </c>
      <c r="AW379" s="11">
        <v>0</v>
      </c>
      <c r="AX379" s="11">
        <v>0</v>
      </c>
      <c r="AY379" s="11">
        <v>0</v>
      </c>
    </row>
    <row r="380" spans="1:51" x14ac:dyDescent="0.2">
      <c r="A380" s="3" t="s">
        <v>745</v>
      </c>
      <c r="B380" s="10" t="s">
        <v>746</v>
      </c>
      <c r="C380" s="10" t="s">
        <v>87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0.42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0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</row>
    <row r="381" spans="1:51" x14ac:dyDescent="0.2">
      <c r="A381" s="3" t="s">
        <v>747</v>
      </c>
      <c r="B381" s="10" t="s">
        <v>748</v>
      </c>
      <c r="C381" s="10" t="s">
        <v>87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303.06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0</v>
      </c>
      <c r="AV381" s="11">
        <v>0</v>
      </c>
      <c r="AW381" s="11">
        <v>0</v>
      </c>
      <c r="AX381" s="11">
        <v>0</v>
      </c>
      <c r="AY381" s="11">
        <v>0</v>
      </c>
    </row>
    <row r="382" spans="1:51" x14ac:dyDescent="0.2">
      <c r="A382" s="3" t="s">
        <v>749</v>
      </c>
      <c r="B382" s="10" t="s">
        <v>750</v>
      </c>
      <c r="C382" s="10" t="s">
        <v>163</v>
      </c>
      <c r="D382" s="11">
        <v>604</v>
      </c>
      <c r="E382" s="11">
        <v>3572.77</v>
      </c>
      <c r="F382" s="11">
        <v>0</v>
      </c>
      <c r="G382" s="11">
        <v>81772.5</v>
      </c>
      <c r="H382" s="11">
        <v>11583</v>
      </c>
      <c r="I382" s="11">
        <v>20977.27</v>
      </c>
      <c r="J382" s="11">
        <v>12108</v>
      </c>
      <c r="K382" s="11">
        <v>1978</v>
      </c>
      <c r="L382" s="11">
        <v>966</v>
      </c>
      <c r="M382" s="11">
        <v>3454.5</v>
      </c>
      <c r="N382" s="11">
        <v>1600</v>
      </c>
      <c r="O382" s="11">
        <v>15604.62</v>
      </c>
      <c r="P382" s="11">
        <v>2498.33</v>
      </c>
      <c r="Q382" s="11">
        <v>3483.5</v>
      </c>
      <c r="R382" s="11">
        <v>3212.87</v>
      </c>
      <c r="S382" s="11">
        <v>20527.650000000001</v>
      </c>
      <c r="T382" s="11">
        <v>8610</v>
      </c>
      <c r="U382" s="11">
        <v>8163.67</v>
      </c>
      <c r="V382" s="11">
        <v>756.85</v>
      </c>
      <c r="W382" s="11">
        <v>4623.2</v>
      </c>
      <c r="X382" s="11">
        <v>3134</v>
      </c>
      <c r="Y382" s="11">
        <v>2821.5</v>
      </c>
      <c r="Z382" s="11">
        <v>11531.98</v>
      </c>
      <c r="AA382" s="11">
        <v>14541.35</v>
      </c>
      <c r="AB382" s="11">
        <v>24099.5</v>
      </c>
      <c r="AC382" s="11">
        <v>25178.29</v>
      </c>
      <c r="AD382" s="11">
        <v>27485.56</v>
      </c>
      <c r="AE382" s="11">
        <v>57383.11</v>
      </c>
      <c r="AF382" s="11">
        <v>13746</v>
      </c>
      <c r="AG382" s="11">
        <v>3340.5</v>
      </c>
      <c r="AH382" s="11">
        <v>11631.84</v>
      </c>
      <c r="AI382" s="11">
        <v>4358.3</v>
      </c>
      <c r="AJ382" s="11">
        <v>346.5</v>
      </c>
      <c r="AK382" s="11">
        <v>292.5</v>
      </c>
      <c r="AL382" s="11">
        <v>8471.4</v>
      </c>
      <c r="AM382" s="11">
        <v>9187.4599999999991</v>
      </c>
      <c r="AN382" s="11">
        <v>16759.8</v>
      </c>
      <c r="AO382" s="11">
        <v>1397.5</v>
      </c>
      <c r="AP382" s="11">
        <v>6571.63</v>
      </c>
      <c r="AQ382" s="11">
        <v>724</v>
      </c>
      <c r="AR382" s="11">
        <v>9465.02</v>
      </c>
      <c r="AS382" s="11">
        <v>1237.9000000000001</v>
      </c>
      <c r="AT382" s="11">
        <v>14317.5</v>
      </c>
      <c r="AU382" s="11">
        <v>3471.8</v>
      </c>
      <c r="AV382" s="11">
        <v>17956.509999999998</v>
      </c>
      <c r="AW382" s="11">
        <v>68305.78</v>
      </c>
      <c r="AX382" s="11">
        <v>5324.68</v>
      </c>
      <c r="AY382" s="11">
        <v>22833.339999999997</v>
      </c>
    </row>
    <row r="383" spans="1:51" x14ac:dyDescent="0.2">
      <c r="A383" s="3" t="s">
        <v>751</v>
      </c>
      <c r="B383" s="10" t="s">
        <v>752</v>
      </c>
      <c r="C383" s="10" t="s">
        <v>212</v>
      </c>
      <c r="D383" s="11">
        <v>1877.2</v>
      </c>
      <c r="E383" s="11">
        <v>0</v>
      </c>
      <c r="F383" s="11">
        <v>0</v>
      </c>
      <c r="G383" s="11">
        <v>682.25</v>
      </c>
      <c r="H383" s="11">
        <v>285.77999999999997</v>
      </c>
      <c r="I383" s="11">
        <v>0</v>
      </c>
      <c r="J383" s="11">
        <v>1526.75</v>
      </c>
      <c r="K383" s="11">
        <v>9217.25</v>
      </c>
      <c r="L383" s="11">
        <v>896</v>
      </c>
      <c r="M383" s="11">
        <v>0</v>
      </c>
      <c r="N383" s="11">
        <v>100</v>
      </c>
      <c r="O383" s="11">
        <v>0</v>
      </c>
      <c r="P383" s="11">
        <v>778.85</v>
      </c>
      <c r="Q383" s="11">
        <v>-15</v>
      </c>
      <c r="R383" s="11">
        <v>301.72000000000003</v>
      </c>
      <c r="S383" s="11">
        <v>3022.5</v>
      </c>
      <c r="T383" s="11">
        <v>0</v>
      </c>
      <c r="U383" s="11">
        <v>623.5</v>
      </c>
      <c r="V383" s="11">
        <v>0</v>
      </c>
      <c r="W383" s="11">
        <v>940.3</v>
      </c>
      <c r="X383" s="11">
        <v>0</v>
      </c>
      <c r="Y383" s="11">
        <v>0</v>
      </c>
      <c r="Z383" s="11">
        <v>1832.5</v>
      </c>
      <c r="AA383" s="11">
        <v>0</v>
      </c>
      <c r="AB383" s="11">
        <v>5437.72</v>
      </c>
      <c r="AC383" s="11">
        <v>0</v>
      </c>
      <c r="AD383" s="11">
        <v>0</v>
      </c>
      <c r="AE383" s="11">
        <v>0</v>
      </c>
      <c r="AF383" s="11">
        <v>2944.25</v>
      </c>
      <c r="AG383" s="11">
        <v>4010.5</v>
      </c>
      <c r="AH383" s="11">
        <v>1092.03</v>
      </c>
      <c r="AI383" s="11">
        <v>0</v>
      </c>
      <c r="AJ383" s="11">
        <v>586.5</v>
      </c>
      <c r="AK383" s="11">
        <v>-11</v>
      </c>
      <c r="AL383" s="11">
        <v>119</v>
      </c>
      <c r="AM383" s="11">
        <v>0</v>
      </c>
      <c r="AN383" s="11">
        <v>103.5</v>
      </c>
      <c r="AO383" s="11">
        <v>7.6</v>
      </c>
      <c r="AP383" s="11">
        <v>125</v>
      </c>
      <c r="AQ383" s="11">
        <v>0</v>
      </c>
      <c r="AR383" s="11">
        <v>0</v>
      </c>
      <c r="AS383" s="11">
        <v>0</v>
      </c>
      <c r="AT383" s="11">
        <v>0</v>
      </c>
      <c r="AU383" s="11">
        <v>0</v>
      </c>
      <c r="AV383" s="11">
        <v>0</v>
      </c>
      <c r="AW383" s="11">
        <v>612</v>
      </c>
      <c r="AX383" s="11">
        <v>0</v>
      </c>
      <c r="AY383" s="11">
        <v>0</v>
      </c>
    </row>
    <row r="384" spans="1:51" x14ac:dyDescent="0.2">
      <c r="A384" s="12" t="s">
        <v>753</v>
      </c>
      <c r="B384" s="10"/>
      <c r="C384" s="10" t="s">
        <v>158</v>
      </c>
      <c r="D384" s="13">
        <f>SUM(D362:D383)</f>
        <v>695742.87999999977</v>
      </c>
      <c r="E384" s="13">
        <f t="shared" ref="E384:AY384" si="15">SUM(E362:E383)</f>
        <v>781743.7300000001</v>
      </c>
      <c r="F384" s="13">
        <f t="shared" si="15"/>
        <v>732551.18000000028</v>
      </c>
      <c r="G384" s="13">
        <f t="shared" si="15"/>
        <v>935536.65999999992</v>
      </c>
      <c r="H384" s="13">
        <f t="shared" si="15"/>
        <v>559149.66999999993</v>
      </c>
      <c r="I384" s="13">
        <f t="shared" si="15"/>
        <v>538332.4</v>
      </c>
      <c r="J384" s="13">
        <f t="shared" si="15"/>
        <v>720521.30999999994</v>
      </c>
      <c r="K384" s="13">
        <f t="shared" si="15"/>
        <v>623308.32999999996</v>
      </c>
      <c r="L384" s="13">
        <f t="shared" si="15"/>
        <v>1005241.47</v>
      </c>
      <c r="M384" s="13">
        <f t="shared" si="15"/>
        <v>449251.25000000006</v>
      </c>
      <c r="N384" s="13">
        <f t="shared" si="15"/>
        <v>544839.92000000004</v>
      </c>
      <c r="O384" s="13">
        <f t="shared" si="15"/>
        <v>1577914.8000000003</v>
      </c>
      <c r="P384" s="13">
        <f t="shared" si="15"/>
        <v>610115.86999999976</v>
      </c>
      <c r="Q384" s="13">
        <f t="shared" si="15"/>
        <v>676789.88</v>
      </c>
      <c r="R384" s="13">
        <f t="shared" si="15"/>
        <v>670166.0299999998</v>
      </c>
      <c r="S384" s="13">
        <f t="shared" si="15"/>
        <v>946019.66</v>
      </c>
      <c r="T384" s="13">
        <f t="shared" si="15"/>
        <v>673847.29</v>
      </c>
      <c r="U384" s="13">
        <f t="shared" si="15"/>
        <v>665196.41999999993</v>
      </c>
      <c r="V384" s="13">
        <f t="shared" si="15"/>
        <v>616048.06999999995</v>
      </c>
      <c r="W384" s="13">
        <f t="shared" si="15"/>
        <v>723725.32999999984</v>
      </c>
      <c r="X384" s="13">
        <f t="shared" si="15"/>
        <v>1037031.33</v>
      </c>
      <c r="Y384" s="13">
        <f t="shared" si="15"/>
        <v>758523.99000000011</v>
      </c>
      <c r="Z384" s="13">
        <f t="shared" si="15"/>
        <v>952249.55</v>
      </c>
      <c r="AA384" s="13">
        <f t="shared" si="15"/>
        <v>1182425.02</v>
      </c>
      <c r="AB384" s="13">
        <f t="shared" si="15"/>
        <v>956604.36</v>
      </c>
      <c r="AC384" s="13">
        <f t="shared" si="15"/>
        <v>796121.08000000007</v>
      </c>
      <c r="AD384" s="13">
        <f t="shared" si="15"/>
        <v>605165.89</v>
      </c>
      <c r="AE384" s="13">
        <f t="shared" si="15"/>
        <v>777519.2</v>
      </c>
      <c r="AF384" s="13">
        <f t="shared" si="15"/>
        <v>826990.98999999987</v>
      </c>
      <c r="AG384" s="13">
        <f t="shared" si="15"/>
        <v>704446.51</v>
      </c>
      <c r="AH384" s="13">
        <f t="shared" si="15"/>
        <v>863474.14999999991</v>
      </c>
      <c r="AI384" s="13">
        <f t="shared" si="15"/>
        <v>1080498.9400000004</v>
      </c>
      <c r="AJ384" s="13">
        <f t="shared" si="15"/>
        <v>1457111.27</v>
      </c>
      <c r="AK384" s="13">
        <f t="shared" si="15"/>
        <v>1115198.32</v>
      </c>
      <c r="AL384" s="13">
        <f t="shared" si="15"/>
        <v>1265530.3299999998</v>
      </c>
      <c r="AM384" s="13">
        <f t="shared" si="15"/>
        <v>1760138.3199999998</v>
      </c>
      <c r="AN384" s="13">
        <f t="shared" si="15"/>
        <v>927798.75000000023</v>
      </c>
      <c r="AO384" s="13">
        <f t="shared" si="15"/>
        <v>1260229.2100000002</v>
      </c>
      <c r="AP384" s="13">
        <f t="shared" si="15"/>
        <v>413385.93</v>
      </c>
      <c r="AQ384" s="13">
        <f t="shared" si="15"/>
        <v>871680.06000000017</v>
      </c>
      <c r="AR384" s="13">
        <f t="shared" si="15"/>
        <v>988398.98000000021</v>
      </c>
      <c r="AS384" s="13">
        <f t="shared" si="15"/>
        <v>868947.99</v>
      </c>
      <c r="AT384" s="13">
        <f t="shared" si="15"/>
        <v>1009984.9500000001</v>
      </c>
      <c r="AU384" s="13">
        <f t="shared" si="15"/>
        <v>983315.73000000021</v>
      </c>
      <c r="AV384" s="13">
        <f t="shared" si="15"/>
        <v>1018517.5</v>
      </c>
      <c r="AW384" s="13">
        <f t="shared" si="15"/>
        <v>780593.37999999989</v>
      </c>
      <c r="AX384" s="13">
        <f t="shared" si="15"/>
        <v>897004.50000000023</v>
      </c>
      <c r="AY384" s="13">
        <f t="shared" si="15"/>
        <v>2107336.56</v>
      </c>
    </row>
    <row r="385" spans="1:51" x14ac:dyDescent="0.2">
      <c r="B385" s="10" t="s">
        <v>158</v>
      </c>
      <c r="C385" s="10" t="s">
        <v>158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</row>
    <row r="386" spans="1:51" x14ac:dyDescent="0.2">
      <c r="A386" s="3" t="s">
        <v>754</v>
      </c>
      <c r="B386" s="10" t="s">
        <v>755</v>
      </c>
      <c r="C386" s="10" t="s">
        <v>756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0</v>
      </c>
      <c r="AV386" s="11">
        <v>0</v>
      </c>
      <c r="AW386" s="11">
        <v>0</v>
      </c>
      <c r="AX386" s="11">
        <v>3000000</v>
      </c>
      <c r="AY386" s="11">
        <v>-3000000</v>
      </c>
    </row>
    <row r="387" spans="1:51" x14ac:dyDescent="0.2">
      <c r="A387" s="12" t="s">
        <v>757</v>
      </c>
      <c r="B387" s="10"/>
      <c r="C387" s="10" t="s">
        <v>158</v>
      </c>
      <c r="D387" s="13">
        <f>SUM(D386)</f>
        <v>0</v>
      </c>
      <c r="E387" s="13">
        <f t="shared" ref="E387:AY387" si="16">SUM(E386)</f>
        <v>0</v>
      </c>
      <c r="F387" s="13">
        <f t="shared" si="16"/>
        <v>0</v>
      </c>
      <c r="G387" s="13">
        <f t="shared" si="16"/>
        <v>0</v>
      </c>
      <c r="H387" s="13">
        <f t="shared" si="16"/>
        <v>0</v>
      </c>
      <c r="I387" s="13">
        <f t="shared" si="16"/>
        <v>0</v>
      </c>
      <c r="J387" s="13">
        <f t="shared" si="16"/>
        <v>0</v>
      </c>
      <c r="K387" s="13">
        <f t="shared" si="16"/>
        <v>0</v>
      </c>
      <c r="L387" s="13">
        <f t="shared" si="16"/>
        <v>0</v>
      </c>
      <c r="M387" s="13">
        <f t="shared" si="16"/>
        <v>0</v>
      </c>
      <c r="N387" s="13">
        <f t="shared" si="16"/>
        <v>0</v>
      </c>
      <c r="O387" s="13">
        <f t="shared" si="16"/>
        <v>0</v>
      </c>
      <c r="P387" s="13">
        <f t="shared" si="16"/>
        <v>0</v>
      </c>
      <c r="Q387" s="13">
        <f t="shared" si="16"/>
        <v>0</v>
      </c>
      <c r="R387" s="13">
        <f t="shared" si="16"/>
        <v>0</v>
      </c>
      <c r="S387" s="13">
        <f t="shared" si="16"/>
        <v>0</v>
      </c>
      <c r="T387" s="13">
        <f t="shared" si="16"/>
        <v>0</v>
      </c>
      <c r="U387" s="13">
        <f t="shared" si="16"/>
        <v>0</v>
      </c>
      <c r="V387" s="13">
        <f t="shared" si="16"/>
        <v>0</v>
      </c>
      <c r="W387" s="13">
        <f t="shared" si="16"/>
        <v>0</v>
      </c>
      <c r="X387" s="13">
        <f t="shared" si="16"/>
        <v>0</v>
      </c>
      <c r="Y387" s="13">
        <f t="shared" si="16"/>
        <v>0</v>
      </c>
      <c r="Z387" s="13">
        <f t="shared" si="16"/>
        <v>0</v>
      </c>
      <c r="AA387" s="13">
        <f t="shared" si="16"/>
        <v>0</v>
      </c>
      <c r="AB387" s="13">
        <f t="shared" si="16"/>
        <v>0</v>
      </c>
      <c r="AC387" s="13">
        <f t="shared" si="16"/>
        <v>0</v>
      </c>
      <c r="AD387" s="13">
        <f t="shared" si="16"/>
        <v>0</v>
      </c>
      <c r="AE387" s="13">
        <f t="shared" si="16"/>
        <v>0</v>
      </c>
      <c r="AF387" s="13">
        <f t="shared" si="16"/>
        <v>0</v>
      </c>
      <c r="AG387" s="13">
        <f t="shared" si="16"/>
        <v>0</v>
      </c>
      <c r="AH387" s="13">
        <f t="shared" si="16"/>
        <v>0</v>
      </c>
      <c r="AI387" s="13">
        <f t="shared" si="16"/>
        <v>0</v>
      </c>
      <c r="AJ387" s="13">
        <f t="shared" si="16"/>
        <v>0</v>
      </c>
      <c r="AK387" s="13">
        <f t="shared" si="16"/>
        <v>0</v>
      </c>
      <c r="AL387" s="13">
        <f t="shared" si="16"/>
        <v>0</v>
      </c>
      <c r="AM387" s="13">
        <f t="shared" si="16"/>
        <v>0</v>
      </c>
      <c r="AN387" s="13">
        <f t="shared" si="16"/>
        <v>0</v>
      </c>
      <c r="AO387" s="13">
        <f t="shared" si="16"/>
        <v>0</v>
      </c>
      <c r="AP387" s="13">
        <f t="shared" si="16"/>
        <v>0</v>
      </c>
      <c r="AQ387" s="13">
        <f t="shared" si="16"/>
        <v>0</v>
      </c>
      <c r="AR387" s="13">
        <f t="shared" si="16"/>
        <v>0</v>
      </c>
      <c r="AS387" s="13">
        <f t="shared" si="16"/>
        <v>0</v>
      </c>
      <c r="AT387" s="13">
        <f t="shared" si="16"/>
        <v>0</v>
      </c>
      <c r="AU387" s="13">
        <f t="shared" si="16"/>
        <v>0</v>
      </c>
      <c r="AV387" s="13">
        <f t="shared" si="16"/>
        <v>0</v>
      </c>
      <c r="AW387" s="13">
        <f t="shared" si="16"/>
        <v>0</v>
      </c>
      <c r="AX387" s="13">
        <f t="shared" si="16"/>
        <v>3000000</v>
      </c>
      <c r="AY387" s="13">
        <f t="shared" si="16"/>
        <v>-3000000</v>
      </c>
    </row>
    <row r="388" spans="1:51" x14ac:dyDescent="0.2">
      <c r="B388" s="10" t="s">
        <v>158</v>
      </c>
      <c r="C388" s="10" t="s">
        <v>158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</row>
    <row r="389" spans="1:51" x14ac:dyDescent="0.2">
      <c r="A389" s="3" t="s">
        <v>758</v>
      </c>
      <c r="B389" s="10" t="s">
        <v>759</v>
      </c>
      <c r="C389" s="10" t="s">
        <v>28</v>
      </c>
      <c r="D389" s="11">
        <v>-6905452.1699999999</v>
      </c>
      <c r="E389" s="11">
        <v>-7507303.9800000004</v>
      </c>
      <c r="F389" s="11">
        <v>-4574477.8</v>
      </c>
      <c r="G389" s="11">
        <v>-4645297.41</v>
      </c>
      <c r="H389" s="11">
        <v>-3854047.77</v>
      </c>
      <c r="I389" s="11">
        <v>-4192816.44</v>
      </c>
      <c r="J389" s="11">
        <v>-4069454.01</v>
      </c>
      <c r="K389" s="11">
        <v>-6595042.0999999996</v>
      </c>
      <c r="L389" s="11">
        <v>-4638817.47</v>
      </c>
      <c r="M389" s="11">
        <v>-4316749.46</v>
      </c>
      <c r="N389" s="11">
        <v>-3762667.46</v>
      </c>
      <c r="O389" s="11">
        <v>-3795354.7</v>
      </c>
      <c r="P389" s="11">
        <v>-4440435.3899999997</v>
      </c>
      <c r="Q389" s="11">
        <v>-4875681.3499999996</v>
      </c>
      <c r="R389" s="11">
        <v>-4748479.82</v>
      </c>
      <c r="S389" s="11">
        <v>-3088873.94</v>
      </c>
      <c r="T389" s="11">
        <v>-5092434.5199999996</v>
      </c>
      <c r="U389" s="11">
        <v>-4740220.9800000004</v>
      </c>
      <c r="V389" s="11">
        <v>-4321278.3600000003</v>
      </c>
      <c r="W389" s="11">
        <v>-3254665.02</v>
      </c>
      <c r="X389" s="11">
        <v>-5980828.0599999996</v>
      </c>
      <c r="Y389" s="11">
        <v>-8767439.1699999999</v>
      </c>
      <c r="Z389" s="11">
        <v>-7774361.1899999995</v>
      </c>
      <c r="AA389" s="11">
        <v>-197.98</v>
      </c>
      <c r="AB389" s="11">
        <v>-4468358.79</v>
      </c>
      <c r="AC389" s="11">
        <v>-4428374.71</v>
      </c>
      <c r="AD389" s="11">
        <v>-4368478.3899999997</v>
      </c>
      <c r="AE389" s="11">
        <v>-3131811.55</v>
      </c>
      <c r="AF389" s="11">
        <v>-4379802.16</v>
      </c>
      <c r="AG389" s="11">
        <v>-4425085.28</v>
      </c>
      <c r="AH389" s="11">
        <v>-4345718.87</v>
      </c>
      <c r="AI389" s="11">
        <v>-4211789.82</v>
      </c>
      <c r="AJ389" s="11">
        <v>-6654862.0999999996</v>
      </c>
      <c r="AK389" s="11">
        <v>-4518126.88</v>
      </c>
      <c r="AL389" s="11">
        <v>-5648759.5</v>
      </c>
      <c r="AM389" s="11">
        <v>-5892008.5800000001</v>
      </c>
      <c r="AN389" s="11">
        <v>-5302165.2</v>
      </c>
      <c r="AO389" s="11">
        <v>-4729740.1900000004</v>
      </c>
      <c r="AP389" s="11">
        <v>-4970861.9000000004</v>
      </c>
      <c r="AQ389" s="11">
        <v>-4366082.9000000004</v>
      </c>
      <c r="AR389" s="11">
        <v>-5668400.1699999999</v>
      </c>
      <c r="AS389" s="11">
        <v>-9094461.4299999997</v>
      </c>
      <c r="AT389" s="11">
        <v>-3857672.11</v>
      </c>
      <c r="AU389" s="11">
        <v>-4925893.43</v>
      </c>
      <c r="AV389" s="11">
        <v>-6936365.0899999999</v>
      </c>
      <c r="AW389" s="11">
        <v>-4375176.91</v>
      </c>
      <c r="AX389" s="11">
        <v>-6121063.1399999997</v>
      </c>
      <c r="AY389" s="11">
        <v>-4763156.5</v>
      </c>
    </row>
    <row r="390" spans="1:51" x14ac:dyDescent="0.2">
      <c r="A390" s="3" t="s">
        <v>760</v>
      </c>
      <c r="B390" s="10" t="s">
        <v>761</v>
      </c>
      <c r="C390" s="10" t="s">
        <v>22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226.44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32.479999999999997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</row>
    <row r="391" spans="1:51" x14ac:dyDescent="0.2">
      <c r="A391" s="3" t="s">
        <v>762</v>
      </c>
      <c r="B391" s="10" t="s">
        <v>763</v>
      </c>
      <c r="C391" s="10" t="s">
        <v>323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804.96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  <c r="AU391" s="11">
        <v>0</v>
      </c>
      <c r="AV391" s="11">
        <v>0</v>
      </c>
      <c r="AW391" s="11">
        <v>0</v>
      </c>
      <c r="AX391" s="11">
        <v>0</v>
      </c>
      <c r="AY391" s="11">
        <v>0</v>
      </c>
    </row>
    <row r="392" spans="1:51" x14ac:dyDescent="0.2">
      <c r="A392" s="3" t="s">
        <v>764</v>
      </c>
      <c r="B392" s="10" t="s">
        <v>765</v>
      </c>
      <c r="C392" s="10" t="s">
        <v>87</v>
      </c>
      <c r="D392" s="11">
        <v>57565.15</v>
      </c>
      <c r="E392" s="11">
        <v>4816.8</v>
      </c>
      <c r="F392" s="11">
        <v>45306.270000000004</v>
      </c>
      <c r="G392" s="11">
        <v>-25449.13</v>
      </c>
      <c r="H392" s="11">
        <v>2880.49</v>
      </c>
      <c r="I392" s="11">
        <v>-97597.56</v>
      </c>
      <c r="J392" s="11">
        <v>10973.04</v>
      </c>
      <c r="K392" s="11">
        <v>35745.840000000004</v>
      </c>
      <c r="L392" s="11">
        <v>6311.2400000000007</v>
      </c>
      <c r="M392" s="11">
        <v>24800.04</v>
      </c>
      <c r="N392" s="11">
        <v>-144084.5</v>
      </c>
      <c r="O392" s="11">
        <v>385580.92000000004</v>
      </c>
      <c r="P392" s="11">
        <v>-251882.32</v>
      </c>
      <c r="Q392" s="11">
        <v>-40758.730000000003</v>
      </c>
      <c r="R392" s="11">
        <v>12672</v>
      </c>
      <c r="S392" s="11">
        <v>2422.83</v>
      </c>
      <c r="T392" s="11">
        <v>3019.49</v>
      </c>
      <c r="U392" s="11">
        <v>-351065.72000000003</v>
      </c>
      <c r="V392" s="11">
        <v>-141.11999999999989</v>
      </c>
      <c r="W392" s="11">
        <v>-4682.37</v>
      </c>
      <c r="X392" s="11">
        <v>-901.86</v>
      </c>
      <c r="Y392" s="11">
        <v>-151.76</v>
      </c>
      <c r="Z392" s="11">
        <v>824.93000000000018</v>
      </c>
      <c r="AA392" s="11">
        <v>-2279826.1300000004</v>
      </c>
      <c r="AB392" s="11">
        <v>1262.5899999999999</v>
      </c>
      <c r="AC392" s="11">
        <v>6739.65</v>
      </c>
      <c r="AD392" s="11">
        <v>1889.81</v>
      </c>
      <c r="AE392" s="11">
        <v>-876.34</v>
      </c>
      <c r="AF392" s="11">
        <v>-6903.4500000000007</v>
      </c>
      <c r="AG392" s="11">
        <v>-102341.43000000001</v>
      </c>
      <c r="AH392" s="11">
        <v>-5645.54</v>
      </c>
      <c r="AI392" s="11">
        <v>2020.6100000000001</v>
      </c>
      <c r="AJ392" s="11">
        <v>4023.05</v>
      </c>
      <c r="AK392" s="11">
        <v>18.66</v>
      </c>
      <c r="AL392" s="11">
        <v>329.15000000000003</v>
      </c>
      <c r="AM392" s="11">
        <v>482.0100000000001</v>
      </c>
      <c r="AN392" s="11">
        <v>25414.2</v>
      </c>
      <c r="AO392" s="11">
        <v>-97.659999999999968</v>
      </c>
      <c r="AP392" s="11">
        <v>1056.52</v>
      </c>
      <c r="AQ392" s="11">
        <v>1308.53</v>
      </c>
      <c r="AR392" s="11">
        <v>4076.9100000000008</v>
      </c>
      <c r="AS392" s="11">
        <v>-94593</v>
      </c>
      <c r="AT392" s="11">
        <v>9546.32</v>
      </c>
      <c r="AU392" s="11">
        <v>41755.130000000005</v>
      </c>
      <c r="AV392" s="11">
        <v>-10854.26</v>
      </c>
      <c r="AW392" s="11">
        <v>219.95000000000002</v>
      </c>
      <c r="AX392" s="11">
        <v>-13.940000000000055</v>
      </c>
      <c r="AY392" s="11">
        <v>184028.65000000002</v>
      </c>
    </row>
    <row r="393" spans="1:51" x14ac:dyDescent="0.2">
      <c r="A393" s="3" t="s">
        <v>766</v>
      </c>
      <c r="B393" s="10" t="s">
        <v>767</v>
      </c>
      <c r="C393" s="10" t="s">
        <v>212</v>
      </c>
      <c r="D393" s="11">
        <v>73.67</v>
      </c>
      <c r="E393" s="11">
        <v>0</v>
      </c>
      <c r="F393" s="11">
        <v>0</v>
      </c>
      <c r="G393" s="11">
        <v>90.67</v>
      </c>
      <c r="H393" s="11">
        <v>228.34</v>
      </c>
      <c r="I393" s="11">
        <v>223.1</v>
      </c>
      <c r="J393" s="11">
        <v>0</v>
      </c>
      <c r="K393" s="11">
        <v>0</v>
      </c>
      <c r="L393" s="11">
        <v>0</v>
      </c>
      <c r="M393" s="11">
        <v>745.04</v>
      </c>
      <c r="N393" s="11">
        <v>0</v>
      </c>
      <c r="O393" s="11">
        <v>0</v>
      </c>
      <c r="P393" s="11">
        <v>69.33</v>
      </c>
      <c r="Q393" s="11">
        <v>0</v>
      </c>
      <c r="R393" s="11">
        <v>380.38</v>
      </c>
      <c r="S393" s="11">
        <v>0</v>
      </c>
      <c r="T393" s="11">
        <v>272.89</v>
      </c>
      <c r="U393" s="11">
        <v>47.63</v>
      </c>
      <c r="V393" s="11">
        <v>104.35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63.62</v>
      </c>
      <c r="AD393" s="11">
        <v>1493.18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18.399999999999999</v>
      </c>
      <c r="AK393" s="11">
        <v>127.89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0</v>
      </c>
      <c r="AW393" s="11">
        <v>0</v>
      </c>
      <c r="AX393" s="11">
        <v>0</v>
      </c>
      <c r="AY393" s="11">
        <v>2364</v>
      </c>
    </row>
    <row r="394" spans="1:51" x14ac:dyDescent="0.2">
      <c r="A394" s="3" t="s">
        <v>768</v>
      </c>
      <c r="B394" s="10" t="s">
        <v>769</v>
      </c>
      <c r="C394" s="10" t="s">
        <v>87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-3.59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0</v>
      </c>
      <c r="AW394" s="11">
        <v>0</v>
      </c>
      <c r="AX394" s="11">
        <v>0</v>
      </c>
      <c r="AY394" s="11">
        <v>0</v>
      </c>
    </row>
    <row r="395" spans="1:51" x14ac:dyDescent="0.2">
      <c r="A395" s="12" t="s">
        <v>770</v>
      </c>
      <c r="D395" s="13">
        <f>SUM(D389:D394)</f>
        <v>-6847813.3499999996</v>
      </c>
      <c r="E395" s="13">
        <f t="shared" ref="E395:AY395" si="17">SUM(E389:E394)</f>
        <v>-7502487.1800000006</v>
      </c>
      <c r="F395" s="13">
        <f t="shared" si="17"/>
        <v>-4529171.53</v>
      </c>
      <c r="G395" s="13">
        <f t="shared" si="17"/>
        <v>-4670655.87</v>
      </c>
      <c r="H395" s="13">
        <f t="shared" si="17"/>
        <v>-3850938.94</v>
      </c>
      <c r="I395" s="13">
        <f t="shared" si="17"/>
        <v>-4289385.9400000004</v>
      </c>
      <c r="J395" s="13">
        <f t="shared" si="17"/>
        <v>-4058480.9699999997</v>
      </c>
      <c r="K395" s="13">
        <f t="shared" si="17"/>
        <v>-6559296.2599999998</v>
      </c>
      <c r="L395" s="13">
        <f t="shared" si="17"/>
        <v>-4632506.2299999995</v>
      </c>
      <c r="M395" s="13">
        <f t="shared" si="17"/>
        <v>-4291204.38</v>
      </c>
      <c r="N395" s="13">
        <f t="shared" si="17"/>
        <v>-3906751.96</v>
      </c>
      <c r="O395" s="13">
        <f t="shared" si="17"/>
        <v>-3409773.7800000003</v>
      </c>
      <c r="P395" s="13">
        <f t="shared" si="17"/>
        <v>-4692248.38</v>
      </c>
      <c r="Q395" s="13">
        <f t="shared" si="17"/>
        <v>-4916440.08</v>
      </c>
      <c r="R395" s="13">
        <f t="shared" si="17"/>
        <v>-4735427.4400000004</v>
      </c>
      <c r="S395" s="13">
        <f t="shared" si="17"/>
        <v>-3086451.11</v>
      </c>
      <c r="T395" s="13">
        <f t="shared" si="17"/>
        <v>-5089142.1399999997</v>
      </c>
      <c r="U395" s="13">
        <f t="shared" si="17"/>
        <v>-5091239.07</v>
      </c>
      <c r="V395" s="13">
        <f t="shared" si="17"/>
        <v>-4321315.1300000008</v>
      </c>
      <c r="W395" s="13">
        <f t="shared" si="17"/>
        <v>-3259347.39</v>
      </c>
      <c r="X395" s="13">
        <f t="shared" si="17"/>
        <v>-5981729.9199999999</v>
      </c>
      <c r="Y395" s="13">
        <f t="shared" si="17"/>
        <v>-8767590.9299999997</v>
      </c>
      <c r="Z395" s="13">
        <f t="shared" si="17"/>
        <v>-7773536.2599999998</v>
      </c>
      <c r="AA395" s="13">
        <f t="shared" si="17"/>
        <v>-2280024.1100000003</v>
      </c>
      <c r="AB395" s="13">
        <f t="shared" si="17"/>
        <v>-4467096.2</v>
      </c>
      <c r="AC395" s="13">
        <f t="shared" si="17"/>
        <v>-4421571.4399999995</v>
      </c>
      <c r="AD395" s="13">
        <f t="shared" si="17"/>
        <v>-4364868.96</v>
      </c>
      <c r="AE395" s="13">
        <f t="shared" si="17"/>
        <v>-3132687.8899999997</v>
      </c>
      <c r="AF395" s="13">
        <f t="shared" si="17"/>
        <v>-4386705.6100000003</v>
      </c>
      <c r="AG395" s="13">
        <f t="shared" si="17"/>
        <v>-4527426.71</v>
      </c>
      <c r="AH395" s="13">
        <f t="shared" si="17"/>
        <v>-4351364.41</v>
      </c>
      <c r="AI395" s="13">
        <f t="shared" si="17"/>
        <v>-4209769.21</v>
      </c>
      <c r="AJ395" s="13">
        <f t="shared" si="17"/>
        <v>-6650820.6499999994</v>
      </c>
      <c r="AK395" s="13">
        <f t="shared" si="17"/>
        <v>-4517980.33</v>
      </c>
      <c r="AL395" s="13">
        <f t="shared" si="17"/>
        <v>-5648430.3499999996</v>
      </c>
      <c r="AM395" s="13">
        <f t="shared" si="17"/>
        <v>-5891494.0899999999</v>
      </c>
      <c r="AN395" s="13">
        <f t="shared" si="17"/>
        <v>-5276754.59</v>
      </c>
      <c r="AO395" s="13">
        <f t="shared" si="17"/>
        <v>-4729837.8500000006</v>
      </c>
      <c r="AP395" s="13">
        <f t="shared" si="17"/>
        <v>-4969805.3800000008</v>
      </c>
      <c r="AQ395" s="13">
        <f t="shared" si="17"/>
        <v>-4364774.37</v>
      </c>
      <c r="AR395" s="13">
        <f t="shared" si="17"/>
        <v>-5664323.2599999998</v>
      </c>
      <c r="AS395" s="13">
        <f t="shared" si="17"/>
        <v>-9189054.4299999997</v>
      </c>
      <c r="AT395" s="13">
        <f t="shared" si="17"/>
        <v>-3848125.79</v>
      </c>
      <c r="AU395" s="13">
        <f t="shared" si="17"/>
        <v>-4884138.3</v>
      </c>
      <c r="AV395" s="13">
        <f t="shared" si="17"/>
        <v>-6947219.3499999996</v>
      </c>
      <c r="AW395" s="13">
        <f t="shared" si="17"/>
        <v>-4374956.96</v>
      </c>
      <c r="AX395" s="13">
        <f t="shared" si="17"/>
        <v>-6121077.0800000001</v>
      </c>
      <c r="AY395" s="13">
        <f t="shared" si="17"/>
        <v>-4576763.8499999996</v>
      </c>
    </row>
    <row r="396" spans="1:51" x14ac:dyDescent="0.2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</row>
    <row r="397" spans="1:51" x14ac:dyDescent="0.2">
      <c r="A397" s="12" t="s">
        <v>771</v>
      </c>
      <c r="D397" s="11">
        <f>D395+D387+D384+D360+D332+D279+D269+D253+D222+D204+D186+D169+D140+D128+D115+D105+D74+D44</f>
        <v>8465038.3699999992</v>
      </c>
      <c r="E397" s="11">
        <f>E395+E387+E384+E360+E332+E279+E269+E253+E222+E204+E186+E169+E140+E128+E115+E105+E74+E44</f>
        <v>3468339.9899999993</v>
      </c>
      <c r="F397" s="11">
        <f t="shared" ref="F397:AY397" si="18">F395+F387+F384+F360+F332+F279+F269+F253+F222+F204+F186+F169+F140+F128+F115+F105+F74+F44</f>
        <v>6617933.0800000001</v>
      </c>
      <c r="G397" s="11">
        <f t="shared" si="18"/>
        <v>6689102.9299999997</v>
      </c>
      <c r="H397" s="11">
        <f t="shared" si="18"/>
        <v>5811704.8400000017</v>
      </c>
      <c r="I397" s="11">
        <f t="shared" si="18"/>
        <v>16337891.040000001</v>
      </c>
      <c r="J397" s="11">
        <f t="shared" si="18"/>
        <v>170182.9300000011</v>
      </c>
      <c r="K397" s="11">
        <f t="shared" si="18"/>
        <v>6514036.9500000011</v>
      </c>
      <c r="L397" s="11">
        <f t="shared" si="18"/>
        <v>5141345.2300000004</v>
      </c>
      <c r="M397" s="11">
        <f t="shared" si="18"/>
        <v>4887891.1000000015</v>
      </c>
      <c r="N397" s="11">
        <f t="shared" si="18"/>
        <v>4888224.0100000007</v>
      </c>
      <c r="O397" s="11">
        <f t="shared" si="18"/>
        <v>7438455.5000000009</v>
      </c>
      <c r="P397" s="11">
        <f t="shared" si="18"/>
        <v>6539177.6200000029</v>
      </c>
      <c r="Q397" s="11">
        <f t="shared" si="18"/>
        <v>5965743.7900000019</v>
      </c>
      <c r="R397" s="11">
        <f t="shared" si="18"/>
        <v>3343408.0300000012</v>
      </c>
      <c r="S397" s="11">
        <f t="shared" si="18"/>
        <v>10490930.490000002</v>
      </c>
      <c r="T397" s="11">
        <f t="shared" si="18"/>
        <v>5649161.1300000008</v>
      </c>
      <c r="U397" s="11">
        <f t="shared" si="18"/>
        <v>7246876.3699999992</v>
      </c>
      <c r="V397" s="11">
        <f t="shared" si="18"/>
        <v>5107074.209999999</v>
      </c>
      <c r="W397" s="11">
        <f t="shared" si="18"/>
        <v>5845266.2999999989</v>
      </c>
      <c r="X397" s="11">
        <f t="shared" si="18"/>
        <v>10959009.129999997</v>
      </c>
      <c r="Y397" s="11">
        <f t="shared" si="18"/>
        <v>6110725.4799999995</v>
      </c>
      <c r="Z397" s="11">
        <f t="shared" si="18"/>
        <v>1666571.7799999979</v>
      </c>
      <c r="AA397" s="11">
        <f t="shared" si="18"/>
        <v>10897873.870000001</v>
      </c>
      <c r="AB397" s="11">
        <f t="shared" si="18"/>
        <v>6971532.8599999985</v>
      </c>
      <c r="AC397" s="11">
        <f t="shared" si="18"/>
        <v>6327506.3199999984</v>
      </c>
      <c r="AD397" s="11">
        <f t="shared" si="18"/>
        <v>5364914.63</v>
      </c>
      <c r="AE397" s="11">
        <f t="shared" si="18"/>
        <v>8974514.0099999979</v>
      </c>
      <c r="AF397" s="11">
        <f t="shared" si="18"/>
        <v>6854657.7999999989</v>
      </c>
      <c r="AG397" s="11">
        <f t="shared" si="18"/>
        <v>9435960.4800000004</v>
      </c>
      <c r="AH397" s="11">
        <f t="shared" si="18"/>
        <v>6700359.8200000003</v>
      </c>
      <c r="AI397" s="11">
        <f t="shared" si="18"/>
        <v>11340231.789999999</v>
      </c>
      <c r="AJ397" s="11">
        <f t="shared" si="18"/>
        <v>5572613.3000000007</v>
      </c>
      <c r="AK397" s="11">
        <f t="shared" si="18"/>
        <v>10715139.300000001</v>
      </c>
      <c r="AL397" s="11">
        <f t="shared" si="18"/>
        <v>5259179.3000000007</v>
      </c>
      <c r="AM397" s="11">
        <f t="shared" si="18"/>
        <v>9334633.8100000024</v>
      </c>
      <c r="AN397" s="11">
        <f t="shared" si="18"/>
        <v>6759952.4600000009</v>
      </c>
      <c r="AO397" s="11">
        <f t="shared" si="18"/>
        <v>7325058.1699999999</v>
      </c>
      <c r="AP397" s="11">
        <f t="shared" si="18"/>
        <v>6649365.9799999986</v>
      </c>
      <c r="AQ397" s="11">
        <f t="shared" si="18"/>
        <v>9529525.8800000027</v>
      </c>
      <c r="AR397" s="11">
        <f t="shared" si="18"/>
        <v>10394287.43</v>
      </c>
      <c r="AS397" s="11">
        <f t="shared" si="18"/>
        <v>6871530.9799999986</v>
      </c>
      <c r="AT397" s="11">
        <f t="shared" si="18"/>
        <v>8670163.1900000013</v>
      </c>
      <c r="AU397" s="11">
        <f t="shared" si="18"/>
        <v>11606011.900000002</v>
      </c>
      <c r="AV397" s="11">
        <f t="shared" si="18"/>
        <v>1962052.3600000024</v>
      </c>
      <c r="AW397" s="11">
        <f t="shared" si="18"/>
        <v>11351863.210000001</v>
      </c>
      <c r="AX397" s="11">
        <f t="shared" si="18"/>
        <v>8515125.5899999999</v>
      </c>
      <c r="AY397" s="11">
        <f t="shared" si="18"/>
        <v>8422169.790000001</v>
      </c>
    </row>
    <row r="400" spans="1:51" x14ac:dyDescent="0.2">
      <c r="A400" s="20" t="s">
        <v>779</v>
      </c>
      <c r="D400" s="21">
        <f>D397</f>
        <v>8465038.3699999992</v>
      </c>
      <c r="E400" s="21">
        <f t="shared" ref="E400:AY400" si="19">E397</f>
        <v>3468339.9899999993</v>
      </c>
      <c r="F400" s="21">
        <f t="shared" si="19"/>
        <v>6617933.0800000001</v>
      </c>
      <c r="G400" s="21">
        <f t="shared" si="19"/>
        <v>6689102.9299999997</v>
      </c>
      <c r="H400" s="21">
        <f t="shared" si="19"/>
        <v>5811704.8400000017</v>
      </c>
      <c r="I400" s="21">
        <f t="shared" si="19"/>
        <v>16337891.040000001</v>
      </c>
      <c r="J400" s="21">
        <f t="shared" si="19"/>
        <v>170182.9300000011</v>
      </c>
      <c r="K400" s="21">
        <f t="shared" si="19"/>
        <v>6514036.9500000011</v>
      </c>
      <c r="L400" s="21">
        <f t="shared" si="19"/>
        <v>5141345.2300000004</v>
      </c>
      <c r="M400" s="21">
        <f t="shared" si="19"/>
        <v>4887891.1000000015</v>
      </c>
      <c r="N400" s="21">
        <f t="shared" si="19"/>
        <v>4888224.0100000007</v>
      </c>
      <c r="O400" s="21">
        <f t="shared" si="19"/>
        <v>7438455.5000000009</v>
      </c>
      <c r="P400" s="21">
        <f t="shared" si="19"/>
        <v>6539177.6200000029</v>
      </c>
      <c r="Q400" s="21">
        <f t="shared" si="19"/>
        <v>5965743.7900000019</v>
      </c>
      <c r="R400" s="21">
        <f t="shared" si="19"/>
        <v>3343408.0300000012</v>
      </c>
      <c r="S400" s="21">
        <f t="shared" si="19"/>
        <v>10490930.490000002</v>
      </c>
      <c r="T400" s="21">
        <f t="shared" si="19"/>
        <v>5649161.1300000008</v>
      </c>
      <c r="U400" s="21">
        <f t="shared" si="19"/>
        <v>7246876.3699999992</v>
      </c>
      <c r="V400" s="21">
        <f t="shared" si="19"/>
        <v>5107074.209999999</v>
      </c>
      <c r="W400" s="21">
        <f t="shared" si="19"/>
        <v>5845266.2999999989</v>
      </c>
      <c r="X400" s="21">
        <f t="shared" si="19"/>
        <v>10959009.129999997</v>
      </c>
      <c r="Y400" s="21">
        <f t="shared" si="19"/>
        <v>6110725.4799999995</v>
      </c>
      <c r="Z400" s="21">
        <f t="shared" si="19"/>
        <v>1666571.7799999979</v>
      </c>
      <c r="AA400" s="21">
        <f t="shared" si="19"/>
        <v>10897873.870000001</v>
      </c>
      <c r="AB400" s="21">
        <f t="shared" si="19"/>
        <v>6971532.8599999985</v>
      </c>
      <c r="AC400" s="21">
        <f t="shared" si="19"/>
        <v>6327506.3199999984</v>
      </c>
      <c r="AD400" s="21">
        <f t="shared" si="19"/>
        <v>5364914.63</v>
      </c>
      <c r="AE400" s="21">
        <f t="shared" si="19"/>
        <v>8974514.0099999979</v>
      </c>
      <c r="AF400" s="21">
        <f t="shared" si="19"/>
        <v>6854657.7999999989</v>
      </c>
      <c r="AG400" s="21">
        <f t="shared" si="19"/>
        <v>9435960.4800000004</v>
      </c>
      <c r="AH400" s="21">
        <f t="shared" si="19"/>
        <v>6700359.8200000003</v>
      </c>
      <c r="AI400" s="21">
        <f t="shared" si="19"/>
        <v>11340231.789999999</v>
      </c>
      <c r="AJ400" s="21">
        <f t="shared" si="19"/>
        <v>5572613.3000000007</v>
      </c>
      <c r="AK400" s="21">
        <f t="shared" si="19"/>
        <v>10715139.300000001</v>
      </c>
      <c r="AL400" s="21">
        <f t="shared" si="19"/>
        <v>5259179.3000000007</v>
      </c>
      <c r="AM400" s="21">
        <f t="shared" si="19"/>
        <v>9334633.8100000024</v>
      </c>
      <c r="AN400" s="21">
        <f t="shared" si="19"/>
        <v>6759952.4600000009</v>
      </c>
      <c r="AO400" s="21">
        <f t="shared" si="19"/>
        <v>7325058.1699999999</v>
      </c>
      <c r="AP400" s="21">
        <f t="shared" si="19"/>
        <v>6649365.9799999986</v>
      </c>
      <c r="AQ400" s="21">
        <f t="shared" si="19"/>
        <v>9529525.8800000027</v>
      </c>
      <c r="AR400" s="21">
        <f t="shared" si="19"/>
        <v>10394287.43</v>
      </c>
      <c r="AS400" s="21">
        <f t="shared" si="19"/>
        <v>6871530.9799999986</v>
      </c>
      <c r="AT400" s="21">
        <f t="shared" si="19"/>
        <v>8670163.1900000013</v>
      </c>
      <c r="AU400" s="21">
        <f t="shared" si="19"/>
        <v>11606011.900000002</v>
      </c>
      <c r="AV400" s="21">
        <f t="shared" si="19"/>
        <v>1962052.3600000024</v>
      </c>
      <c r="AW400" s="21">
        <f t="shared" si="19"/>
        <v>11351863.210000001</v>
      </c>
      <c r="AX400" s="21">
        <f t="shared" si="19"/>
        <v>8515125.5899999999</v>
      </c>
      <c r="AY400" s="21">
        <f t="shared" si="19"/>
        <v>8422169.790000001</v>
      </c>
    </row>
    <row r="401" spans="1:51" x14ac:dyDescent="0.2">
      <c r="A401" s="20" t="s">
        <v>780</v>
      </c>
      <c r="D401" s="22">
        <v>5555813.5999999996</v>
      </c>
      <c r="E401" s="22">
        <v>4696573.4399999995</v>
      </c>
      <c r="F401" s="22">
        <v>4734912.8499999996</v>
      </c>
      <c r="G401" s="22">
        <v>5262713.8499999996</v>
      </c>
      <c r="H401" s="22">
        <v>4393541.5699999994</v>
      </c>
      <c r="I401" s="22">
        <v>4811982.3500000006</v>
      </c>
      <c r="J401" s="22">
        <v>5109007.1999999993</v>
      </c>
      <c r="K401" s="22">
        <v>4921458.3899999997</v>
      </c>
      <c r="L401" s="22">
        <v>4568167.6899999995</v>
      </c>
      <c r="M401" s="22">
        <v>5127246.2299999986</v>
      </c>
      <c r="N401" s="22">
        <v>4891421.8400000008</v>
      </c>
      <c r="O401" s="22">
        <v>5339218.6900000004</v>
      </c>
      <c r="P401" s="22">
        <v>5367521.83</v>
      </c>
      <c r="Q401" s="22">
        <v>4686205.74</v>
      </c>
      <c r="R401" s="22">
        <v>5122202.1500000004</v>
      </c>
      <c r="S401" s="22">
        <v>4991436.7899999991</v>
      </c>
      <c r="T401" s="22">
        <v>4630640.2899999991</v>
      </c>
      <c r="U401" s="22">
        <v>5012946.4399999995</v>
      </c>
      <c r="V401" s="22">
        <v>5016265.3900000006</v>
      </c>
      <c r="W401" s="22">
        <v>4967862.34</v>
      </c>
      <c r="X401" s="22">
        <v>4893949.09</v>
      </c>
      <c r="Y401" s="22">
        <v>5310275.8100000005</v>
      </c>
      <c r="Z401" s="22">
        <v>4726287.32</v>
      </c>
      <c r="AA401" s="22">
        <v>5578984.080000001</v>
      </c>
      <c r="AB401" s="22">
        <v>4409855.34</v>
      </c>
      <c r="AC401" s="22">
        <v>4403959.01</v>
      </c>
      <c r="AD401" s="22">
        <v>4811826.5900000008</v>
      </c>
      <c r="AE401" s="22">
        <v>4636146.79</v>
      </c>
      <c r="AF401" s="22">
        <v>4452795.5200000005</v>
      </c>
      <c r="AG401" s="22">
        <v>4867826.93</v>
      </c>
      <c r="AH401" s="22">
        <v>4209194.4400000004</v>
      </c>
      <c r="AI401" s="22">
        <v>4846308.88</v>
      </c>
      <c r="AJ401" s="22">
        <v>4501120.16</v>
      </c>
      <c r="AK401" s="22">
        <v>4443422.79</v>
      </c>
      <c r="AL401" s="22">
        <v>4701774.2300000004</v>
      </c>
      <c r="AM401" s="22">
        <v>5072821.3499999996</v>
      </c>
      <c r="AN401" s="22">
        <v>4585868.4800000004</v>
      </c>
      <c r="AO401" s="22">
        <v>4574437.92</v>
      </c>
      <c r="AP401" s="22">
        <v>3948611.2600000002</v>
      </c>
      <c r="AQ401" s="22">
        <v>4104410.06</v>
      </c>
      <c r="AR401" s="22">
        <v>3692373.38</v>
      </c>
      <c r="AS401" s="22">
        <v>4255879.67</v>
      </c>
      <c r="AT401" s="22">
        <v>3612620.3999999994</v>
      </c>
      <c r="AU401" s="22">
        <v>4095686.540000001</v>
      </c>
      <c r="AV401" s="22">
        <v>4117575.23</v>
      </c>
      <c r="AW401" s="22">
        <v>3577514.8100000005</v>
      </c>
      <c r="AX401" s="22">
        <v>3840097.12</v>
      </c>
      <c r="AY401" s="22">
        <v>3965147.85</v>
      </c>
    </row>
    <row r="402" spans="1:51" x14ac:dyDescent="0.2">
      <c r="A402" s="20" t="s">
        <v>781</v>
      </c>
      <c r="D402" s="21">
        <f>-D389</f>
        <v>6905452.1699999999</v>
      </c>
      <c r="E402" s="21">
        <f t="shared" ref="E402:AY402" si="20">-E389</f>
        <v>7507303.9800000004</v>
      </c>
      <c r="F402" s="21">
        <f t="shared" si="20"/>
        <v>4574477.8</v>
      </c>
      <c r="G402" s="21">
        <f t="shared" si="20"/>
        <v>4645297.41</v>
      </c>
      <c r="H402" s="21">
        <f t="shared" si="20"/>
        <v>3854047.77</v>
      </c>
      <c r="I402" s="21">
        <f t="shared" si="20"/>
        <v>4192816.44</v>
      </c>
      <c r="J402" s="21">
        <f t="shared" si="20"/>
        <v>4069454.01</v>
      </c>
      <c r="K402" s="21">
        <f t="shared" si="20"/>
        <v>6595042.0999999996</v>
      </c>
      <c r="L402" s="21">
        <f t="shared" si="20"/>
        <v>4638817.47</v>
      </c>
      <c r="M402" s="21">
        <f t="shared" si="20"/>
        <v>4316749.46</v>
      </c>
      <c r="N402" s="21">
        <f t="shared" si="20"/>
        <v>3762667.46</v>
      </c>
      <c r="O402" s="21">
        <f t="shared" si="20"/>
        <v>3795354.7</v>
      </c>
      <c r="P402" s="21">
        <f t="shared" si="20"/>
        <v>4440435.3899999997</v>
      </c>
      <c r="Q402" s="21">
        <f t="shared" si="20"/>
        <v>4875681.3499999996</v>
      </c>
      <c r="R402" s="21">
        <f t="shared" si="20"/>
        <v>4748479.82</v>
      </c>
      <c r="S402" s="21">
        <f t="shared" si="20"/>
        <v>3088873.94</v>
      </c>
      <c r="T402" s="21">
        <f t="shared" si="20"/>
        <v>5092434.5199999996</v>
      </c>
      <c r="U402" s="21">
        <f t="shared" si="20"/>
        <v>4740220.9800000004</v>
      </c>
      <c r="V402" s="21">
        <f t="shared" si="20"/>
        <v>4321278.3600000003</v>
      </c>
      <c r="W402" s="21">
        <f t="shared" si="20"/>
        <v>3254665.02</v>
      </c>
      <c r="X402" s="21">
        <f t="shared" si="20"/>
        <v>5980828.0599999996</v>
      </c>
      <c r="Y402" s="21">
        <f t="shared" si="20"/>
        <v>8767439.1699999999</v>
      </c>
      <c r="Z402" s="21">
        <f t="shared" si="20"/>
        <v>7774361.1899999995</v>
      </c>
      <c r="AA402" s="21">
        <f t="shared" si="20"/>
        <v>197.98</v>
      </c>
      <c r="AB402" s="21">
        <f t="shared" si="20"/>
        <v>4468358.79</v>
      </c>
      <c r="AC402" s="21">
        <f t="shared" si="20"/>
        <v>4428374.71</v>
      </c>
      <c r="AD402" s="21">
        <f t="shared" si="20"/>
        <v>4368478.3899999997</v>
      </c>
      <c r="AE402" s="21">
        <f t="shared" si="20"/>
        <v>3131811.55</v>
      </c>
      <c r="AF402" s="21">
        <f t="shared" si="20"/>
        <v>4379802.16</v>
      </c>
      <c r="AG402" s="21">
        <f t="shared" si="20"/>
        <v>4425085.28</v>
      </c>
      <c r="AH402" s="21">
        <f t="shared" si="20"/>
        <v>4345718.87</v>
      </c>
      <c r="AI402" s="21">
        <f t="shared" si="20"/>
        <v>4211789.82</v>
      </c>
      <c r="AJ402" s="21">
        <f t="shared" si="20"/>
        <v>6654862.0999999996</v>
      </c>
      <c r="AK402" s="21">
        <f t="shared" si="20"/>
        <v>4518126.88</v>
      </c>
      <c r="AL402" s="21">
        <f t="shared" si="20"/>
        <v>5648759.5</v>
      </c>
      <c r="AM402" s="21">
        <f t="shared" si="20"/>
        <v>5892008.5800000001</v>
      </c>
      <c r="AN402" s="21">
        <f t="shared" si="20"/>
        <v>5302165.2</v>
      </c>
      <c r="AO402" s="21">
        <f t="shared" si="20"/>
        <v>4729740.1900000004</v>
      </c>
      <c r="AP402" s="21">
        <f t="shared" si="20"/>
        <v>4970861.9000000004</v>
      </c>
      <c r="AQ402" s="21">
        <f t="shared" si="20"/>
        <v>4366082.9000000004</v>
      </c>
      <c r="AR402" s="21">
        <f t="shared" si="20"/>
        <v>5668400.1699999999</v>
      </c>
      <c r="AS402" s="21">
        <f t="shared" si="20"/>
        <v>9094461.4299999997</v>
      </c>
      <c r="AT402" s="21">
        <f t="shared" si="20"/>
        <v>3857672.11</v>
      </c>
      <c r="AU402" s="21">
        <f t="shared" si="20"/>
        <v>4925893.43</v>
      </c>
      <c r="AV402" s="21">
        <f t="shared" si="20"/>
        <v>6936365.0899999999</v>
      </c>
      <c r="AW402" s="21">
        <f t="shared" si="20"/>
        <v>4375176.91</v>
      </c>
      <c r="AX402" s="21">
        <f t="shared" si="20"/>
        <v>6121063.1399999997</v>
      </c>
      <c r="AY402" s="21">
        <f t="shared" si="20"/>
        <v>4763156.5</v>
      </c>
    </row>
    <row r="403" spans="1:51" x14ac:dyDescent="0.2">
      <c r="A403" s="20" t="s">
        <v>782</v>
      </c>
      <c r="D403" s="21">
        <f>SUM(D400:D402)</f>
        <v>20926304.140000001</v>
      </c>
      <c r="E403" s="21">
        <f t="shared" ref="E403:AY403" si="21">SUM(E400:E402)</f>
        <v>15672217.41</v>
      </c>
      <c r="F403" s="21">
        <f t="shared" si="21"/>
        <v>15927323.73</v>
      </c>
      <c r="G403" s="21">
        <f t="shared" si="21"/>
        <v>16597114.189999999</v>
      </c>
      <c r="H403" s="21">
        <f t="shared" si="21"/>
        <v>14059294.18</v>
      </c>
      <c r="I403" s="21">
        <f t="shared" si="21"/>
        <v>25342689.830000002</v>
      </c>
      <c r="J403" s="21">
        <f t="shared" si="21"/>
        <v>9348644.1400000006</v>
      </c>
      <c r="K403" s="21">
        <f t="shared" si="21"/>
        <v>18030537.439999998</v>
      </c>
      <c r="L403" s="21">
        <f t="shared" si="21"/>
        <v>14348330.390000001</v>
      </c>
      <c r="M403" s="21">
        <f t="shared" si="21"/>
        <v>14331886.789999999</v>
      </c>
      <c r="N403" s="21">
        <f t="shared" si="21"/>
        <v>13542313.310000002</v>
      </c>
      <c r="O403" s="21">
        <f t="shared" si="21"/>
        <v>16573028.890000001</v>
      </c>
      <c r="P403" s="21">
        <f t="shared" si="21"/>
        <v>16347134.840000004</v>
      </c>
      <c r="Q403" s="21">
        <f t="shared" si="21"/>
        <v>15527630.880000001</v>
      </c>
      <c r="R403" s="21">
        <f t="shared" si="21"/>
        <v>13214090.000000002</v>
      </c>
      <c r="S403" s="21">
        <f t="shared" si="21"/>
        <v>18571241.220000003</v>
      </c>
      <c r="T403" s="21">
        <f t="shared" si="21"/>
        <v>15372235.939999999</v>
      </c>
      <c r="U403" s="21">
        <f t="shared" si="21"/>
        <v>17000043.789999999</v>
      </c>
      <c r="V403" s="21">
        <f t="shared" si="21"/>
        <v>14444617.960000001</v>
      </c>
      <c r="W403" s="21">
        <f t="shared" si="21"/>
        <v>14067793.659999998</v>
      </c>
      <c r="X403" s="21">
        <f t="shared" si="21"/>
        <v>21833786.279999997</v>
      </c>
      <c r="Y403" s="21">
        <f t="shared" si="21"/>
        <v>20188440.460000001</v>
      </c>
      <c r="Z403" s="21">
        <f t="shared" si="21"/>
        <v>14167220.289999997</v>
      </c>
      <c r="AA403" s="21">
        <f t="shared" si="21"/>
        <v>16477055.930000003</v>
      </c>
      <c r="AB403" s="21">
        <f t="shared" si="21"/>
        <v>15849746.989999998</v>
      </c>
      <c r="AC403" s="21">
        <f t="shared" si="21"/>
        <v>15159840.039999999</v>
      </c>
      <c r="AD403" s="21">
        <f t="shared" si="21"/>
        <v>14545219.609999999</v>
      </c>
      <c r="AE403" s="21">
        <f t="shared" si="21"/>
        <v>16742472.349999998</v>
      </c>
      <c r="AF403" s="21">
        <f t="shared" si="21"/>
        <v>15687255.48</v>
      </c>
      <c r="AG403" s="21">
        <f t="shared" si="21"/>
        <v>18728872.690000001</v>
      </c>
      <c r="AH403" s="21">
        <f t="shared" si="21"/>
        <v>15255273.130000003</v>
      </c>
      <c r="AI403" s="21">
        <f t="shared" si="21"/>
        <v>20398330.489999998</v>
      </c>
      <c r="AJ403" s="21">
        <f t="shared" si="21"/>
        <v>16728595.560000001</v>
      </c>
      <c r="AK403" s="21">
        <f t="shared" si="21"/>
        <v>19676688.969999999</v>
      </c>
      <c r="AL403" s="21">
        <f t="shared" si="21"/>
        <v>15609713.030000001</v>
      </c>
      <c r="AM403" s="21">
        <f t="shared" si="21"/>
        <v>20299463.740000002</v>
      </c>
      <c r="AN403" s="21">
        <f t="shared" si="21"/>
        <v>16647986.140000001</v>
      </c>
      <c r="AO403" s="21">
        <f t="shared" si="21"/>
        <v>16629236.280000001</v>
      </c>
      <c r="AP403" s="21">
        <f t="shared" si="21"/>
        <v>15568839.139999999</v>
      </c>
      <c r="AQ403" s="21">
        <f t="shared" si="21"/>
        <v>18000018.840000004</v>
      </c>
      <c r="AR403" s="21">
        <f t="shared" si="21"/>
        <v>19755060.979999997</v>
      </c>
      <c r="AS403" s="21">
        <f t="shared" si="21"/>
        <v>20221872.079999998</v>
      </c>
      <c r="AT403" s="21">
        <f t="shared" si="21"/>
        <v>16140455.699999999</v>
      </c>
      <c r="AU403" s="21">
        <f t="shared" si="21"/>
        <v>20627591.870000005</v>
      </c>
      <c r="AV403" s="21">
        <f t="shared" si="21"/>
        <v>13015992.680000003</v>
      </c>
      <c r="AW403" s="21">
        <f t="shared" si="21"/>
        <v>19304554.93</v>
      </c>
      <c r="AX403" s="21">
        <f t="shared" si="21"/>
        <v>18476285.850000001</v>
      </c>
      <c r="AY403" s="21">
        <f t="shared" si="21"/>
        <v>17150474.140000001</v>
      </c>
    </row>
    <row r="404" spans="1:51" x14ac:dyDescent="0.2">
      <c r="A404" s="20" t="s">
        <v>783</v>
      </c>
      <c r="D404" s="23">
        <f>D402/D403</f>
        <v>0.3299890952459415</v>
      </c>
      <c r="E404" s="23">
        <f t="shared" ref="E404:AY404" si="22">E402/E403</f>
        <v>0.47901989766998776</v>
      </c>
      <c r="F404" s="23">
        <f t="shared" si="22"/>
        <v>0.2872094444456928</v>
      </c>
      <c r="G404" s="23">
        <f t="shared" si="22"/>
        <v>0.27988584984242976</v>
      </c>
      <c r="H404" s="23">
        <f t="shared" si="22"/>
        <v>0.27412811202731374</v>
      </c>
      <c r="I404" s="23">
        <f t="shared" si="22"/>
        <v>0.16544480748198462</v>
      </c>
      <c r="J404" s="23">
        <f t="shared" si="22"/>
        <v>0.43529884644855027</v>
      </c>
      <c r="K404" s="23">
        <f t="shared" si="22"/>
        <v>0.36577068886306036</v>
      </c>
      <c r="L404" s="23">
        <f t="shared" si="22"/>
        <v>0.32330015715507926</v>
      </c>
      <c r="M404" s="23">
        <f t="shared" si="22"/>
        <v>0.30119896446656208</v>
      </c>
      <c r="N404" s="23">
        <f t="shared" si="22"/>
        <v>0.27784525242238683</v>
      </c>
      <c r="O404" s="23">
        <f t="shared" si="22"/>
        <v>0.22900790948901797</v>
      </c>
      <c r="P404" s="23">
        <f t="shared" si="22"/>
        <v>0.27163386327092892</v>
      </c>
      <c r="Q404" s="23">
        <f t="shared" si="22"/>
        <v>0.31400033834395213</v>
      </c>
      <c r="R404" s="23">
        <f t="shared" si="22"/>
        <v>0.3593497410718407</v>
      </c>
      <c r="S404" s="23">
        <f t="shared" si="22"/>
        <v>0.16632565930345497</v>
      </c>
      <c r="T404" s="23">
        <f t="shared" si="22"/>
        <v>0.3312748086795238</v>
      </c>
      <c r="U404" s="23">
        <f t="shared" si="22"/>
        <v>0.27883580998705182</v>
      </c>
      <c r="V404" s="23">
        <f t="shared" si="22"/>
        <v>0.29916183120706086</v>
      </c>
      <c r="W404" s="23">
        <f t="shared" si="22"/>
        <v>0.23135575475877435</v>
      </c>
      <c r="X404" s="23">
        <f t="shared" si="22"/>
        <v>0.27392537342359663</v>
      </c>
      <c r="Y404" s="23">
        <f t="shared" si="22"/>
        <v>0.434280160836158</v>
      </c>
      <c r="Z404" s="23">
        <f t="shared" si="22"/>
        <v>0.5487569919052907</v>
      </c>
      <c r="AA404" s="23">
        <f t="shared" si="22"/>
        <v>1.2015496023141797E-5</v>
      </c>
      <c r="AB404" s="23">
        <f t="shared" si="22"/>
        <v>0.28191988129647744</v>
      </c>
      <c r="AC404" s="23">
        <f t="shared" si="22"/>
        <v>0.29211223194410435</v>
      </c>
      <c r="AD404" s="23">
        <f t="shared" si="22"/>
        <v>0.30033774031136817</v>
      </c>
      <c r="AE404" s="23">
        <f t="shared" si="22"/>
        <v>0.18705788992985856</v>
      </c>
      <c r="AF404" s="23">
        <f t="shared" si="22"/>
        <v>0.27919492772868387</v>
      </c>
      <c r="AG404" s="23">
        <f t="shared" si="22"/>
        <v>0.23627077578260797</v>
      </c>
      <c r="AH404" s="23">
        <f t="shared" si="22"/>
        <v>0.28486667088601642</v>
      </c>
      <c r="AI404" s="23">
        <f t="shared" si="22"/>
        <v>0.20647718312362731</v>
      </c>
      <c r="AJ404" s="23">
        <f t="shared" si="22"/>
        <v>0.39781355680046099</v>
      </c>
      <c r="AK404" s="23">
        <f t="shared" si="22"/>
        <v>0.22961824963989355</v>
      </c>
      <c r="AL404" s="23">
        <f t="shared" si="22"/>
        <v>0.36187465388657436</v>
      </c>
      <c r="AM404" s="23">
        <f t="shared" si="22"/>
        <v>0.29025439565626671</v>
      </c>
      <c r="AN404" s="23">
        <f t="shared" si="22"/>
        <v>0.31848688216171234</v>
      </c>
      <c r="AO404" s="23">
        <f t="shared" si="22"/>
        <v>0.28442317556630448</v>
      </c>
      <c r="AP404" s="23">
        <f t="shared" si="22"/>
        <v>0.3192827580335576</v>
      </c>
      <c r="AQ404" s="23">
        <f t="shared" si="22"/>
        <v>0.24255990723174151</v>
      </c>
      <c r="AR404" s="23">
        <f t="shared" si="22"/>
        <v>0.28693407606985788</v>
      </c>
      <c r="AS404" s="23">
        <f t="shared" si="22"/>
        <v>0.44973390168928418</v>
      </c>
      <c r="AT404" s="23">
        <f t="shared" si="22"/>
        <v>0.23900639372901969</v>
      </c>
      <c r="AU404" s="23">
        <f t="shared" si="22"/>
        <v>0.23880118731474584</v>
      </c>
      <c r="AV404" s="23">
        <f t="shared" si="22"/>
        <v>0.5329109550482628</v>
      </c>
      <c r="AW404" s="23">
        <f t="shared" si="22"/>
        <v>0.22663961566919172</v>
      </c>
      <c r="AX404" s="23">
        <f t="shared" si="22"/>
        <v>0.33129294435548035</v>
      </c>
      <c r="AY404" s="23">
        <f t="shared" si="22"/>
        <v>0.27772739465499113</v>
      </c>
    </row>
  </sheetData>
  <dataValidations disablePrompts="1" count="1">
    <dataValidation type="list" allowBlank="1" showInputMessage="1" sqref="A2:A4">
      <formula1>"..."</formula1>
    </dataValidation>
  </dataValidations>
  <pageMargins left="0.75" right="0.75" top="0.75" bottom="0.5" header="0.25" footer="0.5"/>
  <pageSetup scale="50" orientation="landscape" r:id="rId1"/>
  <headerFooter alignWithMargins="0">
    <oddHeader>&amp;RCASE NO. 2017-00349
ATTACHMENT 1
TO AG DR NO. 1-20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 002</vt:lpstr>
      <vt:lpstr>'Div 002'!Print_Area</vt:lpstr>
      <vt:lpstr>'Div 002'!Print_Titles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2017-11-28T01:33:14Z</cp:lastPrinted>
  <dcterms:created xsi:type="dcterms:W3CDTF">2017-11-09T21:04:37Z</dcterms:created>
  <dcterms:modified xsi:type="dcterms:W3CDTF">2017-11-28T01:33:32Z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