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120" yWindow="30" windowWidth="15135" windowHeight="8550"/>
  </bookViews>
  <sheets>
    <sheet name="Income Statements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"A1100001100130000011001100020_0100000"</definedName>
    <definedName name="EssSamplingValue" localSheetId="0">100</definedName>
    <definedName name="FinRep_FinRep_1A4A626C_51D6_469C_A153_FDEB143962D6_1" localSheetId="0">'Income Statements'!$A$1:$M$37</definedName>
    <definedName name="FinRep_FinRep_BE6F3B6B_4212_48AD_A9E6_21DAB8A3E923_1" localSheetId="0">'Income Statements'!$A$40:$M$68</definedName>
    <definedName name="FinRep_FinRep_F2554F90_C45E_4337_8CD1_EC50E02B727E_1" localSheetId="0">'Income Statements'!$A$1:$M$37</definedName>
    <definedName name="_xlnm.Print_Area" localSheetId="0">'Income Statements'!$A$2:$M$73</definedName>
  </definedNames>
  <calcPr calcId="152511"/>
</workbook>
</file>

<file path=xl/calcChain.xml><?xml version="1.0" encoding="utf-8"?>
<calcChain xmlns="http://schemas.openxmlformats.org/spreadsheetml/2006/main">
  <c r="M72" i="1" l="1"/>
  <c r="L72" i="1"/>
  <c r="K72" i="1"/>
  <c r="J72" i="1"/>
  <c r="I72" i="1"/>
  <c r="H72" i="1"/>
  <c r="G72" i="1"/>
  <c r="F72" i="1"/>
  <c r="E72" i="1"/>
  <c r="D72" i="1"/>
  <c r="C72" i="1"/>
  <c r="M71" i="1"/>
  <c r="L71" i="1"/>
  <c r="K71" i="1"/>
  <c r="J71" i="1"/>
  <c r="I71" i="1"/>
  <c r="H71" i="1"/>
  <c r="G71" i="1"/>
  <c r="F71" i="1"/>
  <c r="E71" i="1"/>
  <c r="D71" i="1"/>
  <c r="C71" i="1"/>
  <c r="B72" i="1"/>
  <c r="B71" i="1"/>
</calcChain>
</file>

<file path=xl/sharedStrings.xml><?xml version="1.0" encoding="utf-8"?>
<sst xmlns="http://schemas.openxmlformats.org/spreadsheetml/2006/main" count="101" uniqueCount="49">
  <si>
    <t>Atmos Energy Corporation</t>
  </si>
  <si>
    <t>Income Statements</t>
  </si>
  <si>
    <t>Operating Revenue</t>
  </si>
  <si>
    <t>October</t>
  </si>
  <si>
    <t>May</t>
  </si>
  <si>
    <t>September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</si>
  <si>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</si>
  <si>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</si>
  <si>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</si>
  <si>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</si>
  <si>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</si>
  <si>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</si>
  <si>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</si>
  <si>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</si>
  <si>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</si>
  <si>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Fiscal 2015</t>
  </si>
  <si>
    <t>Atmos Energy-KY/Mid-States</t>
  </si>
  <si>
    <t>Unbilled Residential Revenue - Gas Rev-Dist Inc 4805-31101</t>
  </si>
  <si>
    <t>Unbilled Residential Revenue - Gas Rev-Dist Inc. Base Charges 4805-31108</t>
  </si>
  <si>
    <t>Unbilled Residential Revenue - WNA 4805-31195</t>
  </si>
  <si>
    <t>Unbilled Residential Revenue - Gas Cost Adjustment Surcharge 4805-31128</t>
  </si>
  <si>
    <t>Unbilled Industrial Revenue - CB Gas Rev-Dist Inc Base Charges 4816-31216</t>
  </si>
  <si>
    <t>Unbilled Industrial Revenue - Gas Rev-Dist Inc 4816-31101</t>
  </si>
  <si>
    <t>Unbilled Industrial Revenue - Gas Cost Adjustment Surcharge 4816-31128</t>
  </si>
  <si>
    <t>Unbilled Comm Revenue - WNA 4815-31195</t>
  </si>
  <si>
    <t>Unbilled Comm Revenue - Gas Rev-Dist Inc 4815-31101</t>
  </si>
  <si>
    <t>Unbilled Industrial Revenue - CB Gas Rev-Dist Inc 4816-31215</t>
  </si>
  <si>
    <t>Unbilled Industrial Revenue - CB Gas Cost Adjustment Surcharge 4816-31217</t>
  </si>
  <si>
    <t>Unbilled Comm Revenue - Gas Rev-Dist Inc. Base Charges 4815-31108</t>
  </si>
  <si>
    <t>Unbilled Comm Revenue - Gas Cost Adjustment Surcharge 4815-31128</t>
  </si>
  <si>
    <t>Unbilled Industrial Revenue - Gas Rev-Dist Inc. Base Charges 4816-31108</t>
  </si>
  <si>
    <t>Unbilled Public Authority Reve - WNA 4825-31195</t>
  </si>
  <si>
    <t>Unbilled Public Authority Reve - Gas Rev-Dist Inc 4825-31101</t>
  </si>
  <si>
    <t>Unbilled Public Authority Reve - Gas Cost Adjustment Surcharge 4825-31128</t>
  </si>
  <si>
    <t>INCREASE</t>
  </si>
  <si>
    <t>(DECREASE)</t>
  </si>
  <si>
    <t>View</t>
  </si>
  <si>
    <t>Type</t>
  </si>
  <si>
    <t>Service Area</t>
  </si>
  <si>
    <t>Cost Center</t>
  </si>
  <si>
    <t>Residential Revenue Class</t>
  </si>
  <si>
    <t>Commercial Revenue Class</t>
  </si>
  <si>
    <t>Industrial Revenue Class</t>
  </si>
  <si>
    <t>Public Authority Revenue Class</t>
  </si>
  <si>
    <t>Unbilled Revenue Class</t>
  </si>
  <si>
    <t>Total Gas Revenue</t>
  </si>
  <si>
    <t>Fiscal 2016</t>
  </si>
  <si>
    <t>Fiscal 2017</t>
  </si>
  <si>
    <t>For the Month Ended June,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</si>
</sst>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4" fillId="0" borderId="0" xfId="1" applyNumberFormat="1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2" borderId="0" xfId="0" applyFont="1" applyFill="1" applyAlignment="1">
      <alignment horizontal="centerContinuous"/>
    </xf>
    <xf numFmtId="164" fontId="0" fillId="2" borderId="0" xfId="1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164" fontId="9" fillId="0" borderId="0" xfId="1" applyNumberFormat="1" applyFont="1" applyAlignment="1">
      <alignment horizontal="centerContinuous"/>
    </xf>
    <xf numFmtId="0" fontId="9" fillId="0" borderId="0" xfId="0" applyFont="1"/>
    <xf numFmtId="0" fontId="0" fillId="0" borderId="0" xfId="0" applyBorder="1"/>
    <xf numFmtId="38" fontId="7" fillId="0" borderId="0" xfId="1" applyNumberFormat="1" applyFont="1" applyBorder="1"/>
    <xf numFmtId="0" fontId="1" fillId="3" borderId="1" xfId="0" applyFont="1" applyFill="1" applyBorder="1"/>
    <xf numFmtId="0" fontId="0" fillId="3" borderId="1" xfId="0" applyFill="1" applyBorder="1"/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quotePrefix="1"/>
    <xf numFmtId="0" fontId="10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12" fillId="0" borderId="0" xfId="0" quotePrefix="1" applyFont="1" applyAlignment="1">
      <alignment horizontal="centerContinuous"/>
    </xf>
    <xf numFmtId="0" fontId="11" fillId="2" borderId="0" xfId="0" quotePrefix="1" applyFont="1" applyFill="1" applyAlignment="1">
      <alignment horizontal="centerContinuous"/>
    </xf>
    <xf numFmtId="164" fontId="6" fillId="3" borderId="0" xfId="1" quotePrefix="1" applyNumberFormat="1" applyFont="1" applyFill="1" applyBorder="1" applyAlignment="1">
      <alignment horizontal="center"/>
    </xf>
    <xf numFmtId="164" fontId="13" fillId="3" borderId="0" xfId="1" quotePrefix="1" applyNumberFormat="1" applyFont="1" applyFill="1" applyBorder="1" applyAlignment="1">
      <alignment horizontal="center"/>
    </xf>
    <xf numFmtId="0" fontId="2" fillId="0" borderId="0" xfId="0" quotePrefix="1" applyFont="1" applyBorder="1"/>
    <xf numFmtId="0" fontId="1" fillId="0" borderId="0" xfId="0" applyFont="1"/>
    <xf numFmtId="0" fontId="1" fillId="0" borderId="0" xfId="0" quotePrefix="1" applyFont="1"/>
    <xf numFmtId="0" fontId="1" fillId="0" borderId="0" xfId="0" quotePrefix="1" applyFont="1" applyBorder="1"/>
    <xf numFmtId="38" fontId="1" fillId="0" borderId="0" xfId="1" applyNumberFormat="1" applyFont="1" applyBorder="1"/>
    <xf numFmtId="38" fontId="1" fillId="0" borderId="0" xfId="1" quotePrefix="1" applyNumberFormat="1" applyFont="1" applyBorder="1"/>
    <xf numFmtId="38" fontId="2" fillId="0" borderId="0" xfId="1" quotePrefix="1" applyNumberFormat="1" applyFont="1" applyBorder="1"/>
    <xf numFmtId="38" fontId="0" fillId="0" borderId="0" xfId="0" applyNumberFormat="1"/>
    <xf numFmtId="0" fontId="0" fillId="0" borderId="2" xfId="0" applyBorder="1"/>
    <xf numFmtId="164" fontId="0" fillId="0" borderId="2" xfId="1" applyNumberFormat="1" applyFont="1" applyBorder="1"/>
    <xf numFmtId="164" fontId="13" fillId="0" borderId="0" xfId="1" quotePrefix="1" applyNumberFormat="1" applyFont="1" applyFill="1" applyBorder="1" applyAlignment="1">
      <alignment horizontal="center"/>
    </xf>
    <xf numFmtId="164" fontId="6" fillId="0" borderId="0" xfId="1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1</xdr:row>
      <xdr:rowOff>47708</xdr:rowOff>
    </xdr:from>
    <xdr:to>
      <xdr:col>0</xdr:col>
      <xdr:colOff>1502797</xdr:colOff>
      <xdr:row>3</xdr:row>
      <xdr:rowOff>206734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7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72"/>
  <sheetViews>
    <sheetView showGridLines="0" tabSelected="1" view="pageBreakPreview" zoomScale="60" zoomScaleNormal="85" workbookViewId="0">
      <selection activeCell="H5" sqref="H5"/>
    </sheetView>
  </sheetViews>
  <sheetFormatPr defaultRowHeight="12.75" x14ac:dyDescent="0.2"/>
  <cols>
    <col min="1" max="1" width="67" bestFit="1" customWidth="1"/>
    <col min="2" max="3" width="16.5703125" bestFit="1" customWidth="1"/>
    <col min="4" max="7" width="16.5703125" style="2" bestFit="1" customWidth="1"/>
    <col min="8" max="12" width="16.5703125" bestFit="1" customWidth="1"/>
    <col min="13" max="13" width="16" customWidth="1"/>
    <col min="14" max="14" width="12.85546875" bestFit="1" customWidth="1"/>
    <col min="15" max="25" width="12.28515625" bestFit="1" customWidth="1"/>
  </cols>
  <sheetData>
    <row r="1" spans="1:25" x14ac:dyDescent="0.2">
      <c r="A1" t="s">
        <v>36</v>
      </c>
      <c r="B1" t="s">
        <v>37</v>
      </c>
      <c r="C1" t="s">
        <v>38</v>
      </c>
      <c r="D1" s="2" t="s">
        <v>39</v>
      </c>
    </row>
    <row r="2" spans="1:25" x14ac:dyDescent="0.2">
      <c r="A2" s="4"/>
      <c r="B2" s="4"/>
      <c r="C2" s="4"/>
      <c r="D2" s="5"/>
      <c r="E2" s="5"/>
      <c r="F2" s="5"/>
      <c r="G2" s="5"/>
      <c r="H2" s="4"/>
      <c r="I2" s="4"/>
      <c r="K2" s="31"/>
      <c r="L2" s="31"/>
      <c r="M2" s="31"/>
      <c r="N2" s="31"/>
    </row>
    <row r="3" spans="1:25" x14ac:dyDescent="0.2">
      <c r="A3" s="4"/>
      <c r="B3" s="4"/>
      <c r="C3" s="4"/>
      <c r="D3" s="5"/>
      <c r="E3" s="5"/>
      <c r="F3" s="5"/>
      <c r="G3" s="5"/>
      <c r="H3" s="4"/>
      <c r="I3" s="4"/>
      <c r="M3" s="21"/>
    </row>
    <row r="4" spans="1:25" ht="26.25" x14ac:dyDescent="0.4">
      <c r="A4" s="22" t="s">
        <v>0</v>
      </c>
      <c r="B4" s="4"/>
      <c r="C4" s="4"/>
      <c r="D4" s="5"/>
      <c r="E4" s="5"/>
      <c r="F4" s="5"/>
      <c r="G4" s="5"/>
      <c r="H4" s="4"/>
      <c r="I4" s="4"/>
      <c r="J4" s="1"/>
      <c r="M4" s="23"/>
    </row>
    <row r="5" spans="1:25" x14ac:dyDescent="0.2">
      <c r="A5" s="4"/>
      <c r="B5" s="4"/>
      <c r="C5" s="4"/>
      <c r="D5" s="5"/>
      <c r="E5" s="5"/>
      <c r="F5" s="5"/>
      <c r="G5" s="5"/>
      <c r="H5" s="4"/>
      <c r="I5" s="4"/>
      <c r="J5" s="1"/>
      <c r="M5" s="23"/>
    </row>
    <row r="6" spans="1:25" s="8" customFormat="1" ht="23.25" x14ac:dyDescent="0.35">
      <c r="A6" s="24" t="s">
        <v>1</v>
      </c>
      <c r="B6" s="6"/>
      <c r="C6" s="6"/>
      <c r="D6" s="7"/>
      <c r="E6" s="7"/>
      <c r="F6" s="7"/>
      <c r="G6" s="7"/>
      <c r="H6" s="19"/>
      <c r="I6" s="19"/>
    </row>
    <row r="7" spans="1:25" s="14" customFormat="1" ht="15.75" x14ac:dyDescent="0.25">
      <c r="A7" s="25" t="s">
        <v>48</v>
      </c>
      <c r="B7" s="12"/>
      <c r="C7" s="12"/>
      <c r="D7" s="13"/>
      <c r="E7" s="13"/>
      <c r="F7" s="13"/>
      <c r="G7" s="13"/>
      <c r="H7" s="20"/>
      <c r="I7" s="20"/>
    </row>
    <row r="8" spans="1:25" ht="18" x14ac:dyDescent="0.25">
      <c r="A8" s="26" t="s">
        <v>16</v>
      </c>
      <c r="B8" s="10"/>
      <c r="C8" s="10"/>
      <c r="D8" s="11"/>
      <c r="E8" s="11"/>
      <c r="F8" s="11"/>
      <c r="G8" s="11"/>
      <c r="H8" s="10"/>
      <c r="I8" s="10"/>
    </row>
    <row r="9" spans="1:25" x14ac:dyDescent="0.2">
      <c r="A9" s="4"/>
      <c r="B9" s="4"/>
      <c r="C9" s="4"/>
      <c r="D9" s="5"/>
      <c r="E9" s="5"/>
      <c r="F9" s="5"/>
      <c r="G9" s="5"/>
    </row>
    <row r="10" spans="1:25" s="9" customFormat="1" ht="26.25" customHeight="1" x14ac:dyDescent="0.2">
      <c r="A10" s="17"/>
      <c r="B10" s="28" t="s">
        <v>15</v>
      </c>
      <c r="C10" s="28" t="s">
        <v>15</v>
      </c>
      <c r="D10" s="28" t="s">
        <v>15</v>
      </c>
      <c r="E10" s="28" t="s">
        <v>46</v>
      </c>
      <c r="F10" s="28" t="s">
        <v>46</v>
      </c>
      <c r="G10" s="28" t="s">
        <v>46</v>
      </c>
      <c r="H10" s="28" t="s">
        <v>46</v>
      </c>
      <c r="I10" s="28" t="s">
        <v>46</v>
      </c>
      <c r="J10" s="28" t="s">
        <v>46</v>
      </c>
      <c r="K10" s="28" t="s">
        <v>46</v>
      </c>
      <c r="L10" s="28" t="s">
        <v>46</v>
      </c>
      <c r="M10" s="28" t="s">
        <v>46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x14ac:dyDescent="0.2">
      <c r="A11" s="18"/>
      <c r="B11" s="27" t="s">
        <v>13</v>
      </c>
      <c r="C11" s="27" t="s">
        <v>14</v>
      </c>
      <c r="D11" s="27" t="s">
        <v>5</v>
      </c>
      <c r="E11" s="27" t="s">
        <v>3</v>
      </c>
      <c r="F11" s="27" t="s">
        <v>6</v>
      </c>
      <c r="G11" s="27" t="s">
        <v>7</v>
      </c>
      <c r="H11" s="27" t="s">
        <v>8</v>
      </c>
      <c r="I11" s="27" t="s">
        <v>9</v>
      </c>
      <c r="J11" s="27" t="s">
        <v>10</v>
      </c>
      <c r="K11" s="27" t="s">
        <v>11</v>
      </c>
      <c r="L11" s="27" t="s">
        <v>4</v>
      </c>
      <c r="M11" s="27" t="s">
        <v>12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2.75" customHeight="1" x14ac:dyDescent="0.2">
      <c r="A12" s="29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30" customFormat="1" ht="12.75" customHeight="1" x14ac:dyDescent="0.2">
      <c r="A13" s="32" t="s">
        <v>40</v>
      </c>
      <c r="B13" s="33">
        <v>6381746.6299999999</v>
      </c>
      <c r="C13" s="33">
        <v>6312511.9699999997</v>
      </c>
      <c r="D13" s="33">
        <v>6326976.04</v>
      </c>
      <c r="E13" s="33">
        <v>7738878.75</v>
      </c>
      <c r="F13" s="33">
        <v>10598038.82</v>
      </c>
      <c r="G13" s="33">
        <v>16480771.709999997</v>
      </c>
      <c r="H13" s="33">
        <v>22346400.41</v>
      </c>
      <c r="I13" s="33">
        <v>23980278.57</v>
      </c>
      <c r="J13" s="33">
        <v>18458915.25</v>
      </c>
      <c r="K13" s="33">
        <v>12512652.91</v>
      </c>
      <c r="L13" s="33">
        <v>7724199.6900000013</v>
      </c>
      <c r="M13" s="33">
        <v>7063753.0800000001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30" customFormat="1" ht="12.75" customHeight="1" x14ac:dyDescent="0.2">
      <c r="A14" s="32" t="s">
        <v>41</v>
      </c>
      <c r="B14" s="33">
        <v>3923936.29</v>
      </c>
      <c r="C14" s="33">
        <v>3870418.3100000005</v>
      </c>
      <c r="D14" s="33">
        <v>3756847.2299999995</v>
      </c>
      <c r="E14" s="33">
        <v>4665677.4800000004</v>
      </c>
      <c r="F14" s="33">
        <v>5629305.79</v>
      </c>
      <c r="G14" s="33">
        <v>8783586.3900000006</v>
      </c>
      <c r="H14" s="33">
        <v>12246063.18</v>
      </c>
      <c r="I14" s="33">
        <v>13586978.059999999</v>
      </c>
      <c r="J14" s="33">
        <v>9983684.8300000001</v>
      </c>
      <c r="K14" s="33">
        <v>6481164.6600000011</v>
      </c>
      <c r="L14" s="33">
        <v>4238562.7899999991</v>
      </c>
      <c r="M14" s="33">
        <v>3885920.48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s="30" customFormat="1" ht="12.75" customHeight="1" x14ac:dyDescent="0.2">
      <c r="A15" s="32" t="s">
        <v>42</v>
      </c>
      <c r="B15" s="33">
        <v>636471.82999999996</v>
      </c>
      <c r="C15" s="33">
        <v>781845.91999999993</v>
      </c>
      <c r="D15" s="33">
        <v>472243.50999999995</v>
      </c>
      <c r="E15" s="33">
        <v>683659.81</v>
      </c>
      <c r="F15" s="33">
        <v>772194.82000000007</v>
      </c>
      <c r="G15" s="33">
        <v>1185409.5399999998</v>
      </c>
      <c r="H15" s="33">
        <v>1587508.89</v>
      </c>
      <c r="I15" s="33">
        <v>2026882.9700000002</v>
      </c>
      <c r="J15" s="33">
        <v>1296224.3299999998</v>
      </c>
      <c r="K15" s="33">
        <v>854529.37000000011</v>
      </c>
      <c r="L15" s="33">
        <v>701902.42999999993</v>
      </c>
      <c r="M15" s="33">
        <v>538049.63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s="30" customFormat="1" ht="12.75" customHeight="1" x14ac:dyDescent="0.2">
      <c r="A16" s="32" t="s">
        <v>43</v>
      </c>
      <c r="B16" s="34">
        <v>274198.88999999996</v>
      </c>
      <c r="C16" s="34">
        <v>264087.67999999999</v>
      </c>
      <c r="D16" s="34">
        <v>256189.27</v>
      </c>
      <c r="E16" s="34">
        <v>338025.60000000003</v>
      </c>
      <c r="F16" s="34">
        <v>428848.11</v>
      </c>
      <c r="G16" s="34">
        <v>706380.80000000005</v>
      </c>
      <c r="H16" s="34">
        <v>1030927.8100000002</v>
      </c>
      <c r="I16" s="34">
        <v>1081891.1200000001</v>
      </c>
      <c r="J16" s="34">
        <v>797512.58</v>
      </c>
      <c r="K16" s="34">
        <v>532654.35999999987</v>
      </c>
      <c r="L16" s="34">
        <v>317224.94</v>
      </c>
      <c r="M16" s="34">
        <v>250106.11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30" customFormat="1" ht="12.75" customHeight="1" x14ac:dyDescent="0.2">
      <c r="A17" s="3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s="30" customFormat="1" ht="12.75" customHeight="1" x14ac:dyDescent="0.2">
      <c r="A18" s="32" t="s">
        <v>17</v>
      </c>
      <c r="B18" s="33">
        <v>-16041</v>
      </c>
      <c r="C18" s="33">
        <v>-6943</v>
      </c>
      <c r="D18" s="33">
        <v>3463</v>
      </c>
      <c r="E18" s="33">
        <v>218181</v>
      </c>
      <c r="F18" s="33">
        <v>549905</v>
      </c>
      <c r="G18" s="33">
        <v>328176</v>
      </c>
      <c r="H18" s="33">
        <v>1579316</v>
      </c>
      <c r="I18" s="33">
        <v>-1400833</v>
      </c>
      <c r="J18" s="33">
        <v>-189987</v>
      </c>
      <c r="K18" s="33">
        <v>-881962</v>
      </c>
      <c r="L18" s="33">
        <v>-92571</v>
      </c>
      <c r="M18" s="33">
        <v>-73140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s="30" customFormat="1" ht="12.75" customHeight="1" x14ac:dyDescent="0.2">
      <c r="A19" s="32" t="s">
        <v>18</v>
      </c>
      <c r="B19" s="34">
        <v>-18544.539999999997</v>
      </c>
      <c r="C19" s="34">
        <v>-27716.560000000001</v>
      </c>
      <c r="D19" s="34">
        <v>180396.25</v>
      </c>
      <c r="E19" s="34">
        <v>9160.5</v>
      </c>
      <c r="F19" s="34">
        <v>16070.46</v>
      </c>
      <c r="G19" s="34">
        <v>37041.980000000003</v>
      </c>
      <c r="H19" s="34">
        <v>8237.5299999999988</v>
      </c>
      <c r="I19" s="34">
        <v>10690.47</v>
      </c>
      <c r="J19" s="34">
        <v>19325.48</v>
      </c>
      <c r="K19" s="34">
        <v>-198760.14</v>
      </c>
      <c r="L19" s="34">
        <v>11796.18</v>
      </c>
      <c r="M19" s="34">
        <v>52145.070000000007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s="30" customFormat="1" ht="12.75" customHeight="1" x14ac:dyDescent="0.2">
      <c r="A20" s="32" t="s">
        <v>19</v>
      </c>
      <c r="B20" s="34">
        <v>0</v>
      </c>
      <c r="C20" s="33">
        <v>0</v>
      </c>
      <c r="D20" s="33">
        <v>10633</v>
      </c>
      <c r="E20" s="33">
        <v>-2341</v>
      </c>
      <c r="F20" s="33">
        <v>223960</v>
      </c>
      <c r="G20" s="33">
        <v>656459</v>
      </c>
      <c r="H20" s="33">
        <v>-1049493</v>
      </c>
      <c r="I20" s="33">
        <v>481520</v>
      </c>
      <c r="J20" s="33">
        <v>-12851</v>
      </c>
      <c r="K20" s="33">
        <v>-307887</v>
      </c>
      <c r="L20" s="33">
        <v>0</v>
      </c>
      <c r="M20" s="33">
        <v>0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ht="12.75" customHeight="1" x14ac:dyDescent="0.2">
      <c r="A21" s="32" t="s">
        <v>20</v>
      </c>
      <c r="B21" s="34">
        <v>-137901.25</v>
      </c>
      <c r="C21" s="34">
        <v>-30433.77</v>
      </c>
      <c r="D21" s="34">
        <v>-9329</v>
      </c>
      <c r="E21" s="34">
        <v>667994</v>
      </c>
      <c r="F21" s="34">
        <v>1582718</v>
      </c>
      <c r="G21" s="34">
        <v>892422</v>
      </c>
      <c r="H21" s="34">
        <v>4380062</v>
      </c>
      <c r="I21" s="34">
        <v>-4015512</v>
      </c>
      <c r="J21" s="34">
        <v>-963399</v>
      </c>
      <c r="K21" s="34">
        <v>-2157398</v>
      </c>
      <c r="L21" s="34">
        <v>-227136</v>
      </c>
      <c r="M21" s="34">
        <v>-180816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3" customFormat="1" ht="12.75" customHeight="1" x14ac:dyDescent="0.2">
      <c r="A22" s="32" t="s">
        <v>21</v>
      </c>
      <c r="B22" s="34">
        <v>0</v>
      </c>
      <c r="C22" s="34">
        <v>0</v>
      </c>
      <c r="D22" s="34">
        <v>-764</v>
      </c>
      <c r="E22" s="34">
        <v>1304</v>
      </c>
      <c r="F22" s="34">
        <v>200</v>
      </c>
      <c r="G22" s="34">
        <v>410</v>
      </c>
      <c r="H22" s="34">
        <v>-895</v>
      </c>
      <c r="I22" s="34">
        <v>460</v>
      </c>
      <c r="J22" s="34">
        <v>100</v>
      </c>
      <c r="K22" s="34">
        <v>464</v>
      </c>
      <c r="L22" s="34">
        <v>-360</v>
      </c>
      <c r="M22" s="34">
        <v>35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s="3" customFormat="1" ht="12.75" customHeight="1" x14ac:dyDescent="0.2">
      <c r="A23" s="32" t="s">
        <v>22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s="3" customFormat="1" ht="12.75" customHeight="1" x14ac:dyDescent="0.2">
      <c r="A24" s="32" t="s">
        <v>23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.75" customHeight="1" x14ac:dyDescent="0.2">
      <c r="A25" s="32" t="s">
        <v>24</v>
      </c>
      <c r="B25" s="34">
        <v>0</v>
      </c>
      <c r="C25" s="33">
        <v>0</v>
      </c>
      <c r="D25" s="33">
        <v>8628</v>
      </c>
      <c r="E25" s="33">
        <v>-12691</v>
      </c>
      <c r="F25" s="33">
        <v>141820</v>
      </c>
      <c r="G25" s="33">
        <v>372150</v>
      </c>
      <c r="H25" s="33">
        <v>-647398</v>
      </c>
      <c r="I25" s="33">
        <v>296415</v>
      </c>
      <c r="J25" s="33">
        <v>3281</v>
      </c>
      <c r="K25" s="33">
        <v>-162205</v>
      </c>
      <c r="L25" s="33">
        <v>0</v>
      </c>
      <c r="M25" s="33">
        <v>0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12.75" customHeight="1" x14ac:dyDescent="0.2">
      <c r="A26" s="32" t="s">
        <v>25</v>
      </c>
      <c r="B26" s="34">
        <v>16932</v>
      </c>
      <c r="C26" s="34">
        <v>-14111</v>
      </c>
      <c r="D26" s="34">
        <v>-12572</v>
      </c>
      <c r="E26" s="34">
        <v>328837</v>
      </c>
      <c r="F26" s="34">
        <v>254103</v>
      </c>
      <c r="G26" s="34">
        <v>128254</v>
      </c>
      <c r="H26" s="34">
        <v>1212316</v>
      </c>
      <c r="I26" s="34">
        <v>-1066782</v>
      </c>
      <c r="J26" s="34">
        <v>-149398</v>
      </c>
      <c r="K26" s="34">
        <v>-690152</v>
      </c>
      <c r="L26" s="34">
        <v>28708</v>
      </c>
      <c r="M26" s="34">
        <v>-28048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.75" customHeight="1" x14ac:dyDescent="0.2">
      <c r="A27" s="32" t="s">
        <v>26</v>
      </c>
      <c r="B27" s="34">
        <v>1327.7</v>
      </c>
      <c r="C27" s="34">
        <v>-10683.650000000001</v>
      </c>
      <c r="D27" s="34">
        <v>5751.1500000000005</v>
      </c>
      <c r="E27" s="34">
        <v>9828.67</v>
      </c>
      <c r="F27" s="34">
        <v>2340.1000000000008</v>
      </c>
      <c r="G27" s="34">
        <v>8986.3599999999988</v>
      </c>
      <c r="H27" s="34">
        <v>13212.880000000001</v>
      </c>
      <c r="I27" s="34">
        <v>-941.92000000000007</v>
      </c>
      <c r="J27" s="34">
        <v>-7989.3700000000008</v>
      </c>
      <c r="K27" s="34">
        <v>-4368.1099999999997</v>
      </c>
      <c r="L27" s="34">
        <v>-6939.53</v>
      </c>
      <c r="M27" s="34">
        <v>3845.1499999999992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3" customFormat="1" ht="12.75" customHeight="1" x14ac:dyDescent="0.2">
      <c r="A28" s="32" t="s">
        <v>27</v>
      </c>
      <c r="B28" s="34">
        <v>-3629.9100000000012</v>
      </c>
      <c r="C28" s="34">
        <v>-56881.88</v>
      </c>
      <c r="D28" s="34">
        <v>96485.609999999986</v>
      </c>
      <c r="E28" s="34">
        <v>-66605.549999999988</v>
      </c>
      <c r="F28" s="34">
        <v>-4383.0700000000006</v>
      </c>
      <c r="G28" s="34">
        <v>39629.64</v>
      </c>
      <c r="H28" s="34">
        <v>60947.02</v>
      </c>
      <c r="I28" s="34">
        <v>-97396.87999999999</v>
      </c>
      <c r="J28" s="34">
        <v>103145.88</v>
      </c>
      <c r="K28" s="34">
        <v>-28932.66</v>
      </c>
      <c r="L28" s="34">
        <v>-72518.92</v>
      </c>
      <c r="M28" s="34">
        <v>16471.55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12.75" customHeight="1" x14ac:dyDescent="0.2">
      <c r="A29" s="32" t="s">
        <v>28</v>
      </c>
      <c r="B29" s="34">
        <v>-4555.82</v>
      </c>
      <c r="C29" s="34">
        <v>-10245</v>
      </c>
      <c r="D29" s="34">
        <v>2555.25</v>
      </c>
      <c r="E29" s="34">
        <v>-1226.73</v>
      </c>
      <c r="F29" s="34">
        <v>12198.45</v>
      </c>
      <c r="G29" s="34">
        <v>16903.400000000001</v>
      </c>
      <c r="H29" s="34">
        <v>401.38000000000011</v>
      </c>
      <c r="I29" s="34">
        <v>7079.07</v>
      </c>
      <c r="J29" s="34">
        <v>5504.9</v>
      </c>
      <c r="K29" s="34">
        <v>-6942.25</v>
      </c>
      <c r="L29" s="34">
        <v>1365</v>
      </c>
      <c r="M29" s="34">
        <v>2737.6000000000004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3" customFormat="1" ht="12.75" customHeight="1" x14ac:dyDescent="0.2">
      <c r="A30" s="32" t="s">
        <v>29</v>
      </c>
      <c r="B30" s="34">
        <v>-25637.129999999997</v>
      </c>
      <c r="C30" s="33">
        <v>-40380.240000000005</v>
      </c>
      <c r="D30" s="33">
        <v>-42120</v>
      </c>
      <c r="E30" s="33">
        <v>789590</v>
      </c>
      <c r="F30" s="33">
        <v>447296</v>
      </c>
      <c r="G30" s="33">
        <v>208292</v>
      </c>
      <c r="H30" s="33">
        <v>2510493</v>
      </c>
      <c r="I30" s="33">
        <v>-2289691</v>
      </c>
      <c r="J30" s="33">
        <v>-841813</v>
      </c>
      <c r="K30" s="33">
        <v>-970480</v>
      </c>
      <c r="L30" s="33">
        <v>46431</v>
      </c>
      <c r="M30" s="33">
        <v>-46847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2.75" customHeight="1" x14ac:dyDescent="0.2">
      <c r="A31" s="32" t="s">
        <v>30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.75" customHeight="1" x14ac:dyDescent="0.2">
      <c r="A32" s="32" t="s">
        <v>31</v>
      </c>
      <c r="B32" s="34">
        <v>0</v>
      </c>
      <c r="C32" s="34">
        <v>0</v>
      </c>
      <c r="D32" s="34">
        <v>334</v>
      </c>
      <c r="E32" s="34">
        <v>1455</v>
      </c>
      <c r="F32" s="34">
        <v>13164</v>
      </c>
      <c r="G32" s="34">
        <v>28799</v>
      </c>
      <c r="H32" s="34">
        <v>-49343</v>
      </c>
      <c r="I32" s="34">
        <v>22150</v>
      </c>
      <c r="J32" s="34">
        <v>-2533</v>
      </c>
      <c r="K32" s="34">
        <v>-14026</v>
      </c>
      <c r="L32" s="34">
        <v>0</v>
      </c>
      <c r="M32" s="34">
        <v>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.75" customHeight="1" x14ac:dyDescent="0.2">
      <c r="A33" s="32" t="s">
        <v>32</v>
      </c>
      <c r="B33" s="33">
        <v>-1374</v>
      </c>
      <c r="C33" s="33">
        <v>909</v>
      </c>
      <c r="D33" s="33">
        <v>-1227</v>
      </c>
      <c r="E33" s="33">
        <v>24884</v>
      </c>
      <c r="F33" s="33">
        <v>19067</v>
      </c>
      <c r="G33" s="33">
        <v>8005</v>
      </c>
      <c r="H33" s="33">
        <v>87328</v>
      </c>
      <c r="I33" s="33">
        <v>-83723</v>
      </c>
      <c r="J33" s="33">
        <v>-8297</v>
      </c>
      <c r="K33" s="33">
        <v>-44246</v>
      </c>
      <c r="L33" s="33">
        <v>-209</v>
      </c>
      <c r="M33" s="33">
        <v>-4787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12.75" customHeight="1" x14ac:dyDescent="0.2">
      <c r="A34" s="32" t="s">
        <v>33</v>
      </c>
      <c r="B34" s="34">
        <v>-17763.62</v>
      </c>
      <c r="C34" s="34">
        <v>2777.71</v>
      </c>
      <c r="D34" s="34">
        <v>-5164</v>
      </c>
      <c r="E34" s="34">
        <v>76755</v>
      </c>
      <c r="F34" s="34">
        <v>55368</v>
      </c>
      <c r="G34" s="34">
        <v>23685</v>
      </c>
      <c r="H34" s="34">
        <v>246181</v>
      </c>
      <c r="I34" s="34">
        <v>-245159</v>
      </c>
      <c r="J34" s="34">
        <v>-25671</v>
      </c>
      <c r="K34" s="34">
        <v>-132591</v>
      </c>
      <c r="L34" s="34">
        <v>-449</v>
      </c>
      <c r="M34" s="34">
        <v>-13360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.75" customHeight="1" x14ac:dyDescent="0.2">
      <c r="A35" s="32" t="s">
        <v>44</v>
      </c>
      <c r="B35" s="34">
        <v>-207187.56999999998</v>
      </c>
      <c r="C35" s="34">
        <v>-193708.39000000004</v>
      </c>
      <c r="D35" s="34">
        <v>237070.26</v>
      </c>
      <c r="E35" s="34">
        <v>2045124.89</v>
      </c>
      <c r="F35" s="34">
        <v>3313826.9400000004</v>
      </c>
      <c r="G35" s="34">
        <v>2749213.38</v>
      </c>
      <c r="H35" s="34">
        <v>8351365.8099999996</v>
      </c>
      <c r="I35" s="34">
        <v>-8381724.2599999998</v>
      </c>
      <c r="J35" s="34">
        <v>-2070581.1100000003</v>
      </c>
      <c r="K35" s="34">
        <v>-5599486.1600000011</v>
      </c>
      <c r="L35" s="34">
        <v>-311883.27</v>
      </c>
      <c r="M35" s="34">
        <v>-271763.63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.75" customHeight="1" x14ac:dyDescent="0.2">
      <c r="A36" s="3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s="3" customFormat="1" ht="12.75" customHeight="1" x14ac:dyDescent="0.2">
      <c r="A37" s="29" t="s">
        <v>45</v>
      </c>
      <c r="B37" s="35">
        <v>11009166.07</v>
      </c>
      <c r="C37" s="35">
        <v>11035155.49</v>
      </c>
      <c r="D37" s="35">
        <v>11049326.309999999</v>
      </c>
      <c r="E37" s="35">
        <v>15471366.530000001</v>
      </c>
      <c r="F37" s="35">
        <v>20742214.48</v>
      </c>
      <c r="G37" s="35">
        <v>29905361.819999997</v>
      </c>
      <c r="H37" s="35">
        <v>45562266.100000009</v>
      </c>
      <c r="I37" s="35">
        <v>32294306.459999993</v>
      </c>
      <c r="J37" s="35">
        <v>28465755.879999995</v>
      </c>
      <c r="K37" s="35">
        <v>14781515.140000001</v>
      </c>
      <c r="L37" s="35">
        <v>12670006.58</v>
      </c>
      <c r="M37" s="35">
        <v>11466065.67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B38" s="15"/>
      <c r="C38" s="15"/>
    </row>
    <row r="39" spans="1:25" x14ac:dyDescent="0.2">
      <c r="B39" s="15"/>
      <c r="C39" s="15"/>
    </row>
    <row r="40" spans="1:25" x14ac:dyDescent="0.2">
      <c r="A40" t="s">
        <v>36</v>
      </c>
      <c r="B40" t="s">
        <v>37</v>
      </c>
      <c r="C40" t="s">
        <v>38</v>
      </c>
      <c r="D40" s="2" t="s">
        <v>39</v>
      </c>
      <c r="E40" s="2" t="s">
        <v>16</v>
      </c>
    </row>
    <row r="41" spans="1:25" x14ac:dyDescent="0.2">
      <c r="B41" s="28"/>
      <c r="C41" s="28" t="s">
        <v>46</v>
      </c>
      <c r="D41" s="28"/>
      <c r="E41" s="28"/>
      <c r="F41" s="28"/>
      <c r="G41" s="28"/>
      <c r="H41" s="28"/>
      <c r="I41" s="28" t="s">
        <v>47</v>
      </c>
      <c r="J41" s="28"/>
      <c r="K41" s="28"/>
      <c r="L41" s="28"/>
      <c r="M41" s="28"/>
    </row>
    <row r="42" spans="1:25" x14ac:dyDescent="0.2">
      <c r="B42" s="27" t="s">
        <v>13</v>
      </c>
      <c r="C42" s="27" t="s">
        <v>14</v>
      </c>
      <c r="D42" s="27" t="s">
        <v>5</v>
      </c>
      <c r="E42" s="27" t="s">
        <v>3</v>
      </c>
      <c r="F42" s="27" t="s">
        <v>6</v>
      </c>
      <c r="G42" s="27" t="s">
        <v>7</v>
      </c>
      <c r="H42" s="27" t="s">
        <v>8</v>
      </c>
      <c r="I42" s="27" t="s">
        <v>9</v>
      </c>
      <c r="J42" s="27" t="s">
        <v>10</v>
      </c>
      <c r="K42" s="27" t="s">
        <v>11</v>
      </c>
      <c r="L42" s="27" t="s">
        <v>4</v>
      </c>
      <c r="M42" s="27" t="s">
        <v>12</v>
      </c>
    </row>
    <row r="43" spans="1:25" x14ac:dyDescent="0.2">
      <c r="A43" s="29" t="s">
        <v>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25" x14ac:dyDescent="0.2">
      <c r="A44" s="32" t="s">
        <v>40</v>
      </c>
      <c r="B44" s="33">
        <v>6754714.1300000008</v>
      </c>
      <c r="C44" s="33">
        <v>6275208.6799999997</v>
      </c>
      <c r="D44" s="33">
        <v>6461326.2999999998</v>
      </c>
      <c r="E44" s="33">
        <v>7738878.75</v>
      </c>
      <c r="F44" s="33">
        <v>10598038.82</v>
      </c>
      <c r="G44" s="33">
        <v>20447778.600000001</v>
      </c>
      <c r="H44" s="33">
        <v>26878915.600000001</v>
      </c>
      <c r="I44" s="33">
        <v>22632855.18</v>
      </c>
      <c r="J44" s="33">
        <v>18706943.699999999</v>
      </c>
      <c r="K44" s="33">
        <v>14632033.93</v>
      </c>
      <c r="L44" s="33">
        <v>8883852.5500000007</v>
      </c>
      <c r="M44" s="33">
        <v>7977961.1900000004</v>
      </c>
    </row>
    <row r="45" spans="1:25" x14ac:dyDescent="0.2">
      <c r="A45" s="32" t="s">
        <v>41</v>
      </c>
      <c r="B45" s="33">
        <v>4026108.2600000002</v>
      </c>
      <c r="C45" s="33">
        <v>3512214.9999999995</v>
      </c>
      <c r="D45" s="33">
        <v>4002339.0100000002</v>
      </c>
      <c r="E45" s="33">
        <v>4665677.4800000004</v>
      </c>
      <c r="F45" s="33">
        <v>5629305.79</v>
      </c>
      <c r="G45" s="33">
        <v>10847314.779999999</v>
      </c>
      <c r="H45" s="33">
        <v>15337255.260000002</v>
      </c>
      <c r="I45" s="33">
        <v>12518444.889999999</v>
      </c>
      <c r="J45" s="33">
        <v>10605618.18</v>
      </c>
      <c r="K45" s="33">
        <v>7898347.7200000016</v>
      </c>
      <c r="L45" s="33">
        <v>5303858.4399999985</v>
      </c>
      <c r="M45" s="33">
        <v>4742224.71</v>
      </c>
    </row>
    <row r="46" spans="1:25" x14ac:dyDescent="0.2">
      <c r="A46" s="32" t="s">
        <v>42</v>
      </c>
      <c r="B46" s="33">
        <v>623204.12</v>
      </c>
      <c r="C46" s="33">
        <v>580676.44999999995</v>
      </c>
      <c r="D46" s="33">
        <v>637999.07999999996</v>
      </c>
      <c r="E46" s="33">
        <v>683659.81</v>
      </c>
      <c r="F46" s="33">
        <v>772194.82000000007</v>
      </c>
      <c r="G46" s="33">
        <v>1531682.72</v>
      </c>
      <c r="H46" s="33">
        <v>2238513.19</v>
      </c>
      <c r="I46" s="33">
        <v>2086393.5899999996</v>
      </c>
      <c r="J46" s="33">
        <v>2071110.94</v>
      </c>
      <c r="K46" s="33">
        <v>1262508.58</v>
      </c>
      <c r="L46" s="33">
        <v>1084571.1799999997</v>
      </c>
      <c r="M46" s="33">
        <v>1306988.43</v>
      </c>
    </row>
    <row r="47" spans="1:25" x14ac:dyDescent="0.2">
      <c r="A47" s="32" t="s">
        <v>43</v>
      </c>
      <c r="B47" s="34">
        <v>216809.88999999996</v>
      </c>
      <c r="C47" s="34">
        <v>210539.84000000003</v>
      </c>
      <c r="D47" s="34">
        <v>262702.86999999994</v>
      </c>
      <c r="E47" s="34">
        <v>338025.60000000003</v>
      </c>
      <c r="F47" s="34">
        <v>428848.11</v>
      </c>
      <c r="G47" s="34">
        <v>840405.61999999988</v>
      </c>
      <c r="H47" s="34">
        <v>1110788.33</v>
      </c>
      <c r="I47" s="34">
        <v>940410.9700000002</v>
      </c>
      <c r="J47" s="34">
        <v>753007.04000000015</v>
      </c>
      <c r="K47" s="34">
        <v>586834.16999999993</v>
      </c>
      <c r="L47" s="34">
        <v>360363.58999999991</v>
      </c>
      <c r="M47" s="34">
        <v>281028.23</v>
      </c>
    </row>
    <row r="48" spans="1:25" x14ac:dyDescent="0.2">
      <c r="A48" s="3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">
      <c r="A49" s="32" t="s">
        <v>17</v>
      </c>
      <c r="B49" s="33">
        <v>-34866</v>
      </c>
      <c r="C49" s="33">
        <v>-3576</v>
      </c>
      <c r="D49" s="33">
        <v>2685</v>
      </c>
      <c r="E49" s="33">
        <v>218181</v>
      </c>
      <c r="F49" s="33">
        <v>549905</v>
      </c>
      <c r="G49" s="33">
        <v>1019061</v>
      </c>
      <c r="H49" s="33">
        <v>-79153</v>
      </c>
      <c r="I49" s="33">
        <v>-703001</v>
      </c>
      <c r="J49" s="33">
        <v>-201867</v>
      </c>
      <c r="K49" s="33">
        <v>-566554</v>
      </c>
      <c r="L49" s="33">
        <v>-235071</v>
      </c>
      <c r="M49" s="33">
        <v>-48716</v>
      </c>
    </row>
    <row r="50" spans="1:13" x14ac:dyDescent="0.2">
      <c r="A50" s="32" t="s">
        <v>18</v>
      </c>
      <c r="B50" s="34">
        <v>-23120.7</v>
      </c>
      <c r="C50" s="34">
        <v>71850.28</v>
      </c>
      <c r="D50" s="34">
        <v>207789.72</v>
      </c>
      <c r="E50" s="34">
        <v>9160.5</v>
      </c>
      <c r="F50" s="34">
        <v>16070.46</v>
      </c>
      <c r="G50" s="34">
        <v>56115.5</v>
      </c>
      <c r="H50" s="34">
        <v>14134.119999999999</v>
      </c>
      <c r="I50" s="34">
        <v>14154.08</v>
      </c>
      <c r="J50" s="34">
        <v>206.74999999999983</v>
      </c>
      <c r="K50" s="34">
        <v>-215104.78</v>
      </c>
      <c r="L50" s="34">
        <v>177413.35</v>
      </c>
      <c r="M50" s="34">
        <v>-30195.030000000002</v>
      </c>
    </row>
    <row r="51" spans="1:13" x14ac:dyDescent="0.2">
      <c r="A51" s="32" t="s">
        <v>19</v>
      </c>
      <c r="B51" s="33">
        <v>0</v>
      </c>
      <c r="C51" s="33">
        <v>0</v>
      </c>
      <c r="D51" s="33">
        <v>15505</v>
      </c>
      <c r="E51" s="33">
        <v>-2341</v>
      </c>
      <c r="F51" s="33">
        <v>223960</v>
      </c>
      <c r="G51" s="33">
        <v>134948</v>
      </c>
      <c r="H51" s="33">
        <v>724319</v>
      </c>
      <c r="I51" s="33">
        <v>-127183</v>
      </c>
      <c r="J51" s="33">
        <v>-503405</v>
      </c>
      <c r="K51" s="33">
        <v>-411592</v>
      </c>
      <c r="L51" s="33">
        <v>0</v>
      </c>
      <c r="M51" s="33">
        <v>0</v>
      </c>
    </row>
    <row r="52" spans="1:13" x14ac:dyDescent="0.2">
      <c r="A52" s="32" t="s">
        <v>20</v>
      </c>
      <c r="B52" s="34">
        <v>-57281</v>
      </c>
      <c r="C52" s="34">
        <v>-33580</v>
      </c>
      <c r="D52" s="34">
        <v>55875</v>
      </c>
      <c r="E52" s="34">
        <v>667994</v>
      </c>
      <c r="F52" s="34">
        <v>1582718</v>
      </c>
      <c r="G52" s="34">
        <v>2994612</v>
      </c>
      <c r="H52" s="34">
        <v>63470</v>
      </c>
      <c r="I52" s="34">
        <v>-2155583</v>
      </c>
      <c r="J52" s="34">
        <v>-754444</v>
      </c>
      <c r="K52" s="34">
        <v>-1468570</v>
      </c>
      <c r="L52" s="34">
        <v>-780587</v>
      </c>
      <c r="M52" s="34">
        <v>-153315</v>
      </c>
    </row>
    <row r="53" spans="1:13" x14ac:dyDescent="0.2">
      <c r="A53" s="32" t="s">
        <v>21</v>
      </c>
      <c r="B53" s="34">
        <v>0</v>
      </c>
      <c r="C53" s="34">
        <v>0</v>
      </c>
      <c r="D53" s="34">
        <v>66</v>
      </c>
      <c r="E53" s="34">
        <v>1304</v>
      </c>
      <c r="F53" s="34">
        <v>200</v>
      </c>
      <c r="G53" s="34">
        <v>0</v>
      </c>
      <c r="H53" s="34">
        <v>0</v>
      </c>
      <c r="I53" s="34">
        <v>0</v>
      </c>
      <c r="J53" s="34">
        <v>0</v>
      </c>
      <c r="K53" s="34">
        <v>452</v>
      </c>
      <c r="L53" s="34">
        <v>0</v>
      </c>
      <c r="M53" s="34">
        <v>10.5</v>
      </c>
    </row>
    <row r="54" spans="1:13" x14ac:dyDescent="0.2">
      <c r="A54" s="32" t="s">
        <v>22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</row>
    <row r="55" spans="1:13" x14ac:dyDescent="0.2">
      <c r="A55" s="32" t="s">
        <v>23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</row>
    <row r="56" spans="1:13" x14ac:dyDescent="0.2">
      <c r="A56" s="32" t="s">
        <v>24</v>
      </c>
      <c r="B56" s="33">
        <v>0</v>
      </c>
      <c r="C56" s="33">
        <v>0</v>
      </c>
      <c r="D56" s="33">
        <v>18285</v>
      </c>
      <c r="E56" s="33">
        <v>-12691</v>
      </c>
      <c r="F56" s="33">
        <v>141820</v>
      </c>
      <c r="G56" s="33">
        <v>71265</v>
      </c>
      <c r="H56" s="33">
        <v>386674</v>
      </c>
      <c r="I56" s="33">
        <v>-180372</v>
      </c>
      <c r="J56" s="33">
        <v>-195905</v>
      </c>
      <c r="K56" s="33">
        <v>-202285</v>
      </c>
      <c r="L56" s="33">
        <v>0</v>
      </c>
      <c r="M56" s="33">
        <v>0</v>
      </c>
    </row>
    <row r="57" spans="1:13" x14ac:dyDescent="0.2">
      <c r="A57" s="32" t="s">
        <v>25</v>
      </c>
      <c r="B57" s="34">
        <v>28490</v>
      </c>
      <c r="C57" s="34">
        <v>-3482</v>
      </c>
      <c r="D57" s="34">
        <v>6002</v>
      </c>
      <c r="E57" s="34">
        <v>328837</v>
      </c>
      <c r="F57" s="34">
        <v>254103</v>
      </c>
      <c r="G57" s="34">
        <v>463586</v>
      </c>
      <c r="H57" s="34">
        <v>7363</v>
      </c>
      <c r="I57" s="34">
        <v>-545433</v>
      </c>
      <c r="J57" s="34">
        <v>-90107</v>
      </c>
      <c r="K57" s="34">
        <v>-477365</v>
      </c>
      <c r="L57" s="34">
        <v>-84391</v>
      </c>
      <c r="M57" s="34">
        <v>9611</v>
      </c>
    </row>
    <row r="58" spans="1:13" x14ac:dyDescent="0.2">
      <c r="A58" s="32" t="s">
        <v>26</v>
      </c>
      <c r="B58" s="34">
        <v>-6929.77</v>
      </c>
      <c r="C58" s="34">
        <v>3712.08</v>
      </c>
      <c r="D58" s="34">
        <v>2738.16</v>
      </c>
      <c r="E58" s="34">
        <v>9828.67</v>
      </c>
      <c r="F58" s="34">
        <v>2340.1000000000008</v>
      </c>
      <c r="G58" s="34">
        <v>26983.33</v>
      </c>
      <c r="H58" s="34">
        <v>38163.439999999995</v>
      </c>
      <c r="I58" s="34">
        <v>30651.47</v>
      </c>
      <c r="J58" s="34">
        <v>-38171.32</v>
      </c>
      <c r="K58" s="34">
        <v>-13553.66</v>
      </c>
      <c r="L58" s="34">
        <v>42867.29</v>
      </c>
      <c r="M58" s="34">
        <v>-52888.86</v>
      </c>
    </row>
    <row r="59" spans="1:13" x14ac:dyDescent="0.2">
      <c r="A59" s="32" t="s">
        <v>27</v>
      </c>
      <c r="B59" s="34">
        <v>-20263.139999999996</v>
      </c>
      <c r="C59" s="34">
        <v>13213.449999999999</v>
      </c>
      <c r="D59" s="34">
        <v>-4114.75</v>
      </c>
      <c r="E59" s="34">
        <v>-66605.549999999988</v>
      </c>
      <c r="F59" s="34">
        <v>-4383.0700000000006</v>
      </c>
      <c r="G59" s="34">
        <v>99743.67</v>
      </c>
      <c r="H59" s="34">
        <v>150062.46</v>
      </c>
      <c r="I59" s="34">
        <v>174950.96999999997</v>
      </c>
      <c r="J59" s="34">
        <v>-181771.49</v>
      </c>
      <c r="K59" s="34">
        <v>-59757.1</v>
      </c>
      <c r="L59" s="34">
        <v>247005.99</v>
      </c>
      <c r="M59" s="34">
        <v>-319669.18000000005</v>
      </c>
    </row>
    <row r="60" spans="1:13" x14ac:dyDescent="0.2">
      <c r="A60" s="32" t="s">
        <v>28</v>
      </c>
      <c r="B60" s="34">
        <v>-10673.8</v>
      </c>
      <c r="C60" s="34">
        <v>24205.68</v>
      </c>
      <c r="D60" s="34">
        <v>7012.2200000000012</v>
      </c>
      <c r="E60" s="34">
        <v>-1226.73</v>
      </c>
      <c r="F60" s="34">
        <v>12198.45</v>
      </c>
      <c r="G60" s="34">
        <v>20095.780000000002</v>
      </c>
      <c r="H60" s="34">
        <v>12318.18</v>
      </c>
      <c r="I60" s="34">
        <v>259.98</v>
      </c>
      <c r="J60" s="34">
        <v>2686.62</v>
      </c>
      <c r="K60" s="34">
        <v>-13613.76</v>
      </c>
      <c r="L60" s="34">
        <v>44070.840000000004</v>
      </c>
      <c r="M60" s="34">
        <v>-19747.73</v>
      </c>
    </row>
    <row r="61" spans="1:13" x14ac:dyDescent="0.2">
      <c r="A61" s="32" t="s">
        <v>29</v>
      </c>
      <c r="B61" s="33">
        <v>108285</v>
      </c>
      <c r="C61" s="33">
        <v>-38540</v>
      </c>
      <c r="D61" s="33">
        <v>114089</v>
      </c>
      <c r="E61" s="33">
        <v>789590</v>
      </c>
      <c r="F61" s="33">
        <v>447296</v>
      </c>
      <c r="G61" s="33">
        <v>1107535</v>
      </c>
      <c r="H61" s="33">
        <v>141505</v>
      </c>
      <c r="I61" s="33">
        <v>-1271336</v>
      </c>
      <c r="J61" s="33">
        <v>-310573</v>
      </c>
      <c r="K61" s="33">
        <v>-967633</v>
      </c>
      <c r="L61" s="33">
        <v>-241163</v>
      </c>
      <c r="M61" s="33">
        <v>-1882</v>
      </c>
    </row>
    <row r="62" spans="1:13" x14ac:dyDescent="0.2">
      <c r="A62" s="32" t="s">
        <v>30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</row>
    <row r="63" spans="1:13" x14ac:dyDescent="0.2">
      <c r="A63" s="32" t="s">
        <v>31</v>
      </c>
      <c r="B63" s="34">
        <v>0</v>
      </c>
      <c r="C63" s="34">
        <v>0</v>
      </c>
      <c r="D63" s="34">
        <v>219</v>
      </c>
      <c r="E63" s="34">
        <v>1455</v>
      </c>
      <c r="F63" s="34">
        <v>13164</v>
      </c>
      <c r="G63" s="34">
        <v>1658</v>
      </c>
      <c r="H63" s="34">
        <v>35750</v>
      </c>
      <c r="I63" s="34">
        <v>-4787</v>
      </c>
      <c r="J63" s="34">
        <v>-26722</v>
      </c>
      <c r="K63" s="34">
        <v>-18056</v>
      </c>
      <c r="L63" s="34">
        <v>0</v>
      </c>
      <c r="M63" s="34">
        <v>0</v>
      </c>
    </row>
    <row r="64" spans="1:13" x14ac:dyDescent="0.2">
      <c r="A64" s="32" t="s">
        <v>32</v>
      </c>
      <c r="B64" s="33">
        <v>-1403</v>
      </c>
      <c r="C64" s="33">
        <v>-139</v>
      </c>
      <c r="D64" s="33">
        <v>4967</v>
      </c>
      <c r="E64" s="33">
        <v>24884</v>
      </c>
      <c r="F64" s="33">
        <v>19067</v>
      </c>
      <c r="G64" s="33">
        <v>38516</v>
      </c>
      <c r="H64" s="33">
        <v>-7262</v>
      </c>
      <c r="I64" s="33">
        <v>-35775</v>
      </c>
      <c r="J64" s="33">
        <v>-10353</v>
      </c>
      <c r="K64" s="33">
        <v>-28545</v>
      </c>
      <c r="L64" s="33">
        <v>-8834</v>
      </c>
      <c r="M64" s="33">
        <v>-3059</v>
      </c>
    </row>
    <row r="65" spans="1:13" x14ac:dyDescent="0.2">
      <c r="A65" s="32" t="s">
        <v>33</v>
      </c>
      <c r="B65" s="34">
        <v>328</v>
      </c>
      <c r="C65" s="34">
        <v>-3096</v>
      </c>
      <c r="D65" s="34">
        <v>11401</v>
      </c>
      <c r="E65" s="34">
        <v>76755</v>
      </c>
      <c r="F65" s="34">
        <v>55368</v>
      </c>
      <c r="G65" s="34">
        <v>104311</v>
      </c>
      <c r="H65" s="34">
        <v>-3712</v>
      </c>
      <c r="I65" s="34">
        <v>-103057</v>
      </c>
      <c r="J65" s="34">
        <v>-31267</v>
      </c>
      <c r="K65" s="34">
        <v>-70102</v>
      </c>
      <c r="L65" s="34">
        <v>-26872</v>
      </c>
      <c r="M65" s="34">
        <v>-10204</v>
      </c>
    </row>
    <row r="66" spans="1:13" x14ac:dyDescent="0.2">
      <c r="A66" s="32" t="s">
        <v>44</v>
      </c>
      <c r="B66" s="34">
        <v>-17434.410000000003</v>
      </c>
      <c r="C66" s="34">
        <v>30568.489999999991</v>
      </c>
      <c r="D66" s="34">
        <v>442519.35</v>
      </c>
      <c r="E66" s="34">
        <v>2045124.89</v>
      </c>
      <c r="F66" s="34">
        <v>3313826.9400000004</v>
      </c>
      <c r="G66" s="34">
        <v>6138430.2800000003</v>
      </c>
      <c r="H66" s="34">
        <v>1483632.2</v>
      </c>
      <c r="I66" s="34">
        <v>-4906510.5</v>
      </c>
      <c r="J66" s="34">
        <v>-2341692.44</v>
      </c>
      <c r="K66" s="34">
        <v>-4512279.3000000007</v>
      </c>
      <c r="L66" s="34">
        <v>-865560.53</v>
      </c>
      <c r="M66" s="34">
        <v>-630055.30000000005</v>
      </c>
    </row>
    <row r="67" spans="1:13" x14ac:dyDescent="0.2">
      <c r="A67" s="3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">
      <c r="A68" s="29" t="s">
        <v>45</v>
      </c>
      <c r="B68" s="35">
        <v>11603401.99</v>
      </c>
      <c r="C68" s="35">
        <v>10609208.459999999</v>
      </c>
      <c r="D68" s="35">
        <v>11806886.609999999</v>
      </c>
      <c r="E68" s="35">
        <v>15471366.530000001</v>
      </c>
      <c r="F68" s="35">
        <v>20742214.48</v>
      </c>
      <c r="G68" s="35">
        <v>39805612</v>
      </c>
      <c r="H68" s="35">
        <v>47049104.579999998</v>
      </c>
      <c r="I68" s="35">
        <v>33271594.129999995</v>
      </c>
      <c r="J68" s="35">
        <v>29794987.419999998</v>
      </c>
      <c r="K68" s="35">
        <v>19867445.100000005</v>
      </c>
      <c r="L68" s="35">
        <v>14767085.229999999</v>
      </c>
      <c r="M68" s="35">
        <v>13678147.26</v>
      </c>
    </row>
    <row r="70" spans="1:13" ht="13.5" thickBot="1" x14ac:dyDescent="0.25">
      <c r="A70" s="37"/>
      <c r="B70" s="37"/>
      <c r="C70" s="37"/>
      <c r="D70" s="38"/>
      <c r="E70" s="38"/>
      <c r="F70" s="38"/>
      <c r="G70" s="38"/>
      <c r="H70" s="37"/>
      <c r="I70" s="37"/>
      <c r="J70" s="37"/>
      <c r="K70" s="37"/>
      <c r="L70" s="37"/>
      <c r="M70" s="37"/>
    </row>
    <row r="71" spans="1:13" ht="13.5" thickTop="1" x14ac:dyDescent="0.2">
      <c r="A71" s="3" t="s">
        <v>34</v>
      </c>
      <c r="B71" s="36">
        <f>IF(B68&gt;B37,B68-B37,"")</f>
        <v>594235.91999999993</v>
      </c>
      <c r="C71" s="36" t="str">
        <f t="shared" ref="C71:M71" si="0">IF(C68&gt;C37,C68-C37,"")</f>
        <v/>
      </c>
      <c r="D71" s="36">
        <f t="shared" si="0"/>
        <v>757560.30000000075</v>
      </c>
      <c r="E71" s="36" t="str">
        <f t="shared" si="0"/>
        <v/>
      </c>
      <c r="F71" s="36" t="str">
        <f t="shared" si="0"/>
        <v/>
      </c>
      <c r="G71" s="36">
        <f t="shared" si="0"/>
        <v>9900250.1800000034</v>
      </c>
      <c r="H71" s="36">
        <f t="shared" si="0"/>
        <v>1486838.4799999893</v>
      </c>
      <c r="I71" s="36">
        <f t="shared" si="0"/>
        <v>977287.67000000179</v>
      </c>
      <c r="J71" s="36">
        <f t="shared" si="0"/>
        <v>1329231.5400000028</v>
      </c>
      <c r="K71" s="36">
        <f t="shared" si="0"/>
        <v>5085929.9600000046</v>
      </c>
      <c r="L71" s="36">
        <f t="shared" si="0"/>
        <v>2097078.6499999985</v>
      </c>
      <c r="M71" s="36">
        <f t="shared" si="0"/>
        <v>2212081.59</v>
      </c>
    </row>
    <row r="72" spans="1:13" x14ac:dyDescent="0.2">
      <c r="A72" s="3" t="s">
        <v>35</v>
      </c>
      <c r="B72" s="36" t="str">
        <f>IF(B68&lt;B37,B68-B37,"")</f>
        <v/>
      </c>
      <c r="C72" s="36">
        <f t="shared" ref="C72:M72" si="1">IF(C68&lt;C37,C68-C37,"")</f>
        <v>-425947.03000000119</v>
      </c>
      <c r="D72" s="36" t="str">
        <f t="shared" si="1"/>
        <v/>
      </c>
      <c r="E72" s="36" t="str">
        <f t="shared" si="1"/>
        <v/>
      </c>
      <c r="F72" s="36" t="str">
        <f t="shared" si="1"/>
        <v/>
      </c>
      <c r="G72" s="36" t="str">
        <f t="shared" si="1"/>
        <v/>
      </c>
      <c r="H72" s="36" t="str">
        <f t="shared" si="1"/>
        <v/>
      </c>
      <c r="I72" s="36" t="str">
        <f t="shared" si="1"/>
        <v/>
      </c>
      <c r="J72" s="36" t="str">
        <f t="shared" si="1"/>
        <v/>
      </c>
      <c r="K72" s="36" t="str">
        <f t="shared" si="1"/>
        <v/>
      </c>
      <c r="L72" s="36" t="str">
        <f t="shared" si="1"/>
        <v/>
      </c>
      <c r="M72" s="36" t="str">
        <f t="shared" si="1"/>
        <v/>
      </c>
    </row>
  </sheetData>
  <phoneticPr fontId="0" type="noConversion"/>
  <dataValidations disablePrompts="1" count="10">
    <dataValidation type="list" allowBlank="1" showInputMessage="1" sqref="K2:N2">
      <formula1>"..."</formula1>
    </dataValidation>
    <dataValidation type="list" allowBlank="1" showInputMessage="1" sqref="A1">
      <formula1>"..."</formula1>
    </dataValidation>
    <dataValidation type="list" allowBlank="1" showInputMessage="1" sqref="B1">
      <formula1>"..."</formula1>
    </dataValidation>
    <dataValidation type="list" allowBlank="1" showInputMessage="1" sqref="C1">
      <formula1>"..."</formula1>
    </dataValidation>
    <dataValidation type="list" allowBlank="1" showInputMessage="1" sqref="D1">
      <formula1>"..."</formula1>
    </dataValidation>
    <dataValidation type="list" allowBlank="1" showInputMessage="1" sqref="A40">
      <formula1>"..."</formula1>
    </dataValidation>
    <dataValidation type="list" allowBlank="1" showInputMessage="1" sqref="B40">
      <formula1>"..."</formula1>
    </dataValidation>
    <dataValidation type="list" allowBlank="1" showInputMessage="1" sqref="C40">
      <formula1>"..."</formula1>
    </dataValidation>
    <dataValidation type="list" allowBlank="1" showInputMessage="1" sqref="D40">
      <formula1>"..."</formula1>
    </dataValidation>
    <dataValidation type="list" allowBlank="1" showInputMessage="1" sqref="E40">
      <formula1>"..."</formula1>
    </dataValidation>
  </dataValidations>
  <printOptions horizontalCentered="1"/>
  <pageMargins left="0.25" right="0.25" top="0.75" bottom="0.75" header="0.25" footer="0.25"/>
  <pageSetup scale="50" orientation="landscape" r:id="rId1"/>
  <headerFooter alignWithMargins="0">
    <oddHeader>&amp;RCASE NO. 2017-00349
ATTACHMENT 1
TO STAFF DR NO. 1-28</oddHeader>
  </headerFooter>
  <customProperties>
    <customPr name="_pios_id" r:id="rId2"/>
    <customPr name="CellIDs" r:id="rId3"/>
    <customPr name="ConnName" r:id="rId4"/>
    <customPr name="ConnPOV" r:id="rId5"/>
    <customPr name="HyperionXML" r:id="rId6"/>
    <customPr name="NameConnectionMap" r:id="rId7"/>
    <customPr name="POVPosition" r:id="rId8"/>
    <customPr name="SheetHasParityContent" r:id="rId9"/>
    <customPr name="USER_FORMATTING" r:id="rId10"/>
  </customPropertie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Income Statements</vt:lpstr>
      <vt:lpstr>'Income Statements'!FinRep_FinRep_1A4A626C_51D6_469C_A153_FDEB143962D6_1</vt:lpstr>
      <vt:lpstr>'Income Statements'!FinRep_FinRep_BE6F3B6B_4212_48AD_A9E6_21DAB8A3E923_1</vt:lpstr>
      <vt:lpstr>'Income Statements'!FinRep_FinRep_F2554F90_C45E_4337_8CD1_EC50E02B727E_1</vt:lpstr>
      <vt:lpstr>'Income Statements'!Print_Area</vt:lpstr>
    </vt:vector>
  </TitlesOfParts>
  <Company>Navigator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2017-09-20T13:06:39Z</cp:lastPrinted>
  <dcterms:created xsi:type="dcterms:W3CDTF">2003-04-16T16:23:14Z</dcterms:created>
  <dcterms:modified xsi:type="dcterms:W3CDTF">2017-09-20T13:06:48Z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