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MdSt-KY Rate Case\2017 KY Rate Case\Plant Data\"/>
    </mc:Choice>
  </mc:AlternateContent>
  <bookViews>
    <workbookView xWindow="0" yWindow="0" windowWidth="28800" windowHeight="12135" tabRatio="767"/>
  </bookViews>
  <sheets>
    <sheet name="CWIP Summary" sheetId="5" r:id="rId1"/>
    <sheet name="Data" sheetId="1" r:id="rId2"/>
    <sheet name="Recon" sheetId="4" r:id="rId3"/>
  </sheets>
  <definedNames>
    <definedName name="_xlnm._FilterDatabase" localSheetId="1" hidden="1">Data!$A$1:$I$1100</definedName>
  </definedNames>
  <calcPr calcId="152511" iterateCount="1000"/>
  <pivotCaches>
    <pivotCache cacheId="1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54" i="1" l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055" i="1"/>
  <c r="E29" i="4" l="1"/>
  <c r="G29" i="4" s="1"/>
  <c r="I29" i="4" s="1"/>
  <c r="G28" i="4"/>
  <c r="I28" i="4" s="1"/>
  <c r="G27" i="4"/>
  <c r="I27" i="4" s="1"/>
  <c r="E26" i="4"/>
  <c r="G26" i="4" s="1"/>
  <c r="I26" i="4" s="1"/>
  <c r="E25" i="4"/>
  <c r="G25" i="4" s="1"/>
  <c r="I25" i="4" s="1"/>
  <c r="G24" i="4"/>
  <c r="I24" i="4" s="1"/>
  <c r="G23" i="4"/>
  <c r="I23" i="4" s="1"/>
  <c r="E22" i="4"/>
  <c r="G22" i="4" s="1"/>
  <c r="I22" i="4" s="1"/>
  <c r="E21" i="4"/>
  <c r="G21" i="4" s="1"/>
  <c r="I21" i="4" s="1"/>
  <c r="G20" i="4"/>
  <c r="I20" i="4" s="1"/>
  <c r="G19" i="4"/>
  <c r="I19" i="4" s="1"/>
  <c r="E18" i="4"/>
  <c r="G18" i="4" s="1"/>
  <c r="I18" i="4" s="1"/>
  <c r="E17" i="4"/>
  <c r="G17" i="4" s="1"/>
  <c r="I17" i="4" s="1"/>
  <c r="G16" i="4"/>
  <c r="I16" i="4" s="1"/>
  <c r="G15" i="4"/>
  <c r="I15" i="4" s="1"/>
  <c r="E14" i="4"/>
  <c r="G14" i="4" s="1"/>
  <c r="I14" i="4" s="1"/>
  <c r="E13" i="4"/>
  <c r="G13" i="4" s="1"/>
  <c r="I13" i="4" s="1"/>
  <c r="G12" i="4"/>
  <c r="I12" i="4" s="1"/>
  <c r="G11" i="4"/>
  <c r="I11" i="4" s="1"/>
  <c r="G10" i="4"/>
  <c r="I10" i="4" s="1"/>
  <c r="E10" i="4"/>
  <c r="E9" i="4"/>
  <c r="G9" i="4" s="1"/>
  <c r="I9" i="4" s="1"/>
  <c r="G8" i="4"/>
  <c r="I8" i="4" s="1"/>
  <c r="G7" i="4"/>
  <c r="I7" i="4" s="1"/>
  <c r="E6" i="4"/>
  <c r="G6" i="4" s="1"/>
  <c r="I6" i="4" s="1"/>
  <c r="E5" i="4"/>
  <c r="G5" i="4" s="1"/>
  <c r="I5" i="4" s="1"/>
  <c r="G4" i="4"/>
  <c r="I4" i="4" s="1"/>
  <c r="G3" i="4"/>
  <c r="I3" i="4" s="1"/>
  <c r="E2" i="4"/>
  <c r="G2" i="4" s="1"/>
  <c r="I2" i="4" s="1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</calcChain>
</file>

<file path=xl/sharedStrings.xml><?xml version="1.0" encoding="utf-8"?>
<sst xmlns="http://schemas.openxmlformats.org/spreadsheetml/2006/main" count="4518" uniqueCount="305">
  <si>
    <t>Company</t>
  </si>
  <si>
    <t>Account</t>
  </si>
  <si>
    <t>Service Area</t>
  </si>
  <si>
    <t>Project</t>
  </si>
  <si>
    <t>010</t>
  </si>
  <si>
    <t>1070</t>
  </si>
  <si>
    <t>002000</t>
  </si>
  <si>
    <t>010.23302</t>
  </si>
  <si>
    <t>010.24005</t>
  </si>
  <si>
    <t>010.24732</t>
  </si>
  <si>
    <t>010.25034</t>
  </si>
  <si>
    <t>010.25484</t>
  </si>
  <si>
    <t>010.25486</t>
  </si>
  <si>
    <t>010.26755</t>
  </si>
  <si>
    <t>010.27178</t>
  </si>
  <si>
    <t>010.27276</t>
  </si>
  <si>
    <t>010.27440</t>
  </si>
  <si>
    <t>010.27662</t>
  </si>
  <si>
    <t>010.27663</t>
  </si>
  <si>
    <t>010.28080</t>
  </si>
  <si>
    <t>010.28581</t>
  </si>
  <si>
    <t>010.28582</t>
  </si>
  <si>
    <t>010.29020</t>
  </si>
  <si>
    <t>010.29029</t>
  </si>
  <si>
    <t>010.29034</t>
  </si>
  <si>
    <t>010.29047</t>
  </si>
  <si>
    <t>010.29057</t>
  </si>
  <si>
    <t>010.29078</t>
  </si>
  <si>
    <t>010.29090</t>
  </si>
  <si>
    <t>010.29093</t>
  </si>
  <si>
    <t>010.29106</t>
  </si>
  <si>
    <t>010.29178</t>
  </si>
  <si>
    <t>010.29185</t>
  </si>
  <si>
    <t>010.29188</t>
  </si>
  <si>
    <t>010.29191</t>
  </si>
  <si>
    <t>010.29192</t>
  </si>
  <si>
    <t>010.29193</t>
  </si>
  <si>
    <t>010.29199</t>
  </si>
  <si>
    <t>010.29201</t>
  </si>
  <si>
    <t>010.29203</t>
  </si>
  <si>
    <t>010.29205</t>
  </si>
  <si>
    <t>010.29208</t>
  </si>
  <si>
    <t>010.29230</t>
  </si>
  <si>
    <t>010.29307</t>
  </si>
  <si>
    <t>OH.010.10000</t>
  </si>
  <si>
    <t>012000</t>
  </si>
  <si>
    <t>010.26485</t>
  </si>
  <si>
    <t>010.27318</t>
  </si>
  <si>
    <t>010.28362</t>
  </si>
  <si>
    <t>010.28368</t>
  </si>
  <si>
    <t>010.28369</t>
  </si>
  <si>
    <t>010.28802</t>
  </si>
  <si>
    <t>010.28810</t>
  </si>
  <si>
    <t>010.28812</t>
  </si>
  <si>
    <t>010.28816</t>
  </si>
  <si>
    <t>010.29105</t>
  </si>
  <si>
    <t>010.29280</t>
  </si>
  <si>
    <t>010.29437</t>
  </si>
  <si>
    <t>010.29451</t>
  </si>
  <si>
    <t>050</t>
  </si>
  <si>
    <t>009000</t>
  </si>
  <si>
    <t>050.36386</t>
  </si>
  <si>
    <t>050.41905</t>
  </si>
  <si>
    <t>050.42047</t>
  </si>
  <si>
    <t>050.42070</t>
  </si>
  <si>
    <t>050.42071</t>
  </si>
  <si>
    <t>050.42272</t>
  </si>
  <si>
    <t>050.42322</t>
  </si>
  <si>
    <t>050.42363</t>
  </si>
  <si>
    <t>050.42532</t>
  </si>
  <si>
    <t>050.42892</t>
  </si>
  <si>
    <t>050.42954</t>
  </si>
  <si>
    <t>050.42995</t>
  </si>
  <si>
    <t>050.43064</t>
  </si>
  <si>
    <t>050.43164</t>
  </si>
  <si>
    <t>050.43270</t>
  </si>
  <si>
    <t>050.43273</t>
  </si>
  <si>
    <t>050.43303</t>
  </si>
  <si>
    <t>050.43309</t>
  </si>
  <si>
    <t>050.43336</t>
  </si>
  <si>
    <t>050.43426</t>
  </si>
  <si>
    <t>050.43475</t>
  </si>
  <si>
    <t>050.43601</t>
  </si>
  <si>
    <t>050.43897</t>
  </si>
  <si>
    <t>050.43898</t>
  </si>
  <si>
    <t>050.43914</t>
  </si>
  <si>
    <t>050.43924</t>
  </si>
  <si>
    <t>050.43931</t>
  </si>
  <si>
    <t>050.43932</t>
  </si>
  <si>
    <t>050.43940</t>
  </si>
  <si>
    <t>050.43951</t>
  </si>
  <si>
    <t>050.43972</t>
  </si>
  <si>
    <t>050.43993</t>
  </si>
  <si>
    <t>050.43994</t>
  </si>
  <si>
    <t>050.44029</t>
  </si>
  <si>
    <t>050.44038</t>
  </si>
  <si>
    <t>050.44080</t>
  </si>
  <si>
    <t>050.44088</t>
  </si>
  <si>
    <t>050.44104</t>
  </si>
  <si>
    <t>050.44113</t>
  </si>
  <si>
    <t>050.44129</t>
  </si>
  <si>
    <t>050.44133</t>
  </si>
  <si>
    <t>050.44145</t>
  </si>
  <si>
    <t>050.44394</t>
  </si>
  <si>
    <t>050.44424</t>
  </si>
  <si>
    <t>050.44433</t>
  </si>
  <si>
    <t>050.44441</t>
  </si>
  <si>
    <t>050.44458</t>
  </si>
  <si>
    <t>050.44463</t>
  </si>
  <si>
    <t>050.44464</t>
  </si>
  <si>
    <t>050.44465</t>
  </si>
  <si>
    <t>050.44466</t>
  </si>
  <si>
    <t>050.44493</t>
  </si>
  <si>
    <t>050.44496</t>
  </si>
  <si>
    <t>050.44498</t>
  </si>
  <si>
    <t>050.44506</t>
  </si>
  <si>
    <t>050.44508</t>
  </si>
  <si>
    <t>050.44530</t>
  </si>
  <si>
    <t>050.44532</t>
  </si>
  <si>
    <t>050.44533</t>
  </si>
  <si>
    <t>050.44535</t>
  </si>
  <si>
    <t>050.44536</t>
  </si>
  <si>
    <t>050.44544</t>
  </si>
  <si>
    <t>050.44561</t>
  </si>
  <si>
    <t>050.44564</t>
  </si>
  <si>
    <t>050.44580</t>
  </si>
  <si>
    <t>050.44581</t>
  </si>
  <si>
    <t>050.44587</t>
  </si>
  <si>
    <t>050.44593</t>
  </si>
  <si>
    <t>050.44597</t>
  </si>
  <si>
    <t>050.44624</t>
  </si>
  <si>
    <t>050.44626</t>
  </si>
  <si>
    <t>050.44662</t>
  </si>
  <si>
    <t>050.44665</t>
  </si>
  <si>
    <t>050.44670</t>
  </si>
  <si>
    <t>050.44671</t>
  </si>
  <si>
    <t>050.44706</t>
  </si>
  <si>
    <t>050.44711</t>
  </si>
  <si>
    <t>050.44715</t>
  </si>
  <si>
    <t>050.44721</t>
  </si>
  <si>
    <t>050.44722</t>
  </si>
  <si>
    <t>050.44724</t>
  </si>
  <si>
    <t>050.44726</t>
  </si>
  <si>
    <t>050.44727</t>
  </si>
  <si>
    <t>050.44777</t>
  </si>
  <si>
    <t>050.44806</t>
  </si>
  <si>
    <t>050.44817</t>
  </si>
  <si>
    <t>050.44843</t>
  </si>
  <si>
    <t>050.44901</t>
  </si>
  <si>
    <t>050.44923</t>
  </si>
  <si>
    <t>050.44957</t>
  </si>
  <si>
    <t>OH.050.10000</t>
  </si>
  <si>
    <t>OH.050.17884</t>
  </si>
  <si>
    <t>091000</t>
  </si>
  <si>
    <t>050.44082</t>
  </si>
  <si>
    <t>OH.050.10002</t>
  </si>
  <si>
    <t>Month</t>
  </si>
  <si>
    <t>010.29195</t>
  </si>
  <si>
    <t>010.29202</t>
  </si>
  <si>
    <t>010.29204</t>
  </si>
  <si>
    <t>010.29209</t>
  </si>
  <si>
    <t>010.29516</t>
  </si>
  <si>
    <t>010.29603</t>
  </si>
  <si>
    <t>010.29662</t>
  </si>
  <si>
    <t>010.29094</t>
  </si>
  <si>
    <t>010.29524</t>
  </si>
  <si>
    <t>010.29528</t>
  </si>
  <si>
    <t>010.29558</t>
  </si>
  <si>
    <t>050.44527</t>
  </si>
  <si>
    <t>050.44528</t>
  </si>
  <si>
    <t>050.44545</t>
  </si>
  <si>
    <t>050.44579</t>
  </si>
  <si>
    <t>050.44848</t>
  </si>
  <si>
    <t>050.44850</t>
  </si>
  <si>
    <t>050.44851</t>
  </si>
  <si>
    <t>050.44852</t>
  </si>
  <si>
    <t>050.44853</t>
  </si>
  <si>
    <t>050.44857</t>
  </si>
  <si>
    <t>050.44865</t>
  </si>
  <si>
    <t>050.44903</t>
  </si>
  <si>
    <t>050.44992</t>
  </si>
  <si>
    <t>050.45026</t>
  </si>
  <si>
    <t>050.45080</t>
  </si>
  <si>
    <t>050.45128</t>
  </si>
  <si>
    <t>050.45152</t>
  </si>
  <si>
    <t>050.45158</t>
  </si>
  <si>
    <t>050.45160</t>
  </si>
  <si>
    <t>050.45190</t>
  </si>
  <si>
    <t>010.29122</t>
  </si>
  <si>
    <t>010.29183</t>
  </si>
  <si>
    <t>010.29184</t>
  </si>
  <si>
    <t>010.29599</t>
  </si>
  <si>
    <t>010.29663</t>
  </si>
  <si>
    <t>010.29675</t>
  </si>
  <si>
    <t>010.29740</t>
  </si>
  <si>
    <t>010.29741</t>
  </si>
  <si>
    <t>010.29742</t>
  </si>
  <si>
    <t>010.29925</t>
  </si>
  <si>
    <t>050.44762</t>
  </si>
  <si>
    <t>050.44866</t>
  </si>
  <si>
    <t>050.44876</t>
  </si>
  <si>
    <t>050.45138</t>
  </si>
  <si>
    <t>050.45177</t>
  </si>
  <si>
    <t>050.45198</t>
  </si>
  <si>
    <t>050.45274</t>
  </si>
  <si>
    <t>050.45304</t>
  </si>
  <si>
    <t>050.45316</t>
  </si>
  <si>
    <t>050.45317</t>
  </si>
  <si>
    <t>050.45318</t>
  </si>
  <si>
    <t>050.45376</t>
  </si>
  <si>
    <t>010.29187</t>
  </si>
  <si>
    <t>010.29200</t>
  </si>
  <si>
    <t>010.29802</t>
  </si>
  <si>
    <t>010.29810</t>
  </si>
  <si>
    <t>010.29937</t>
  </si>
  <si>
    <t>010.30019</t>
  </si>
  <si>
    <t>010.30149</t>
  </si>
  <si>
    <t>010.29625</t>
  </si>
  <si>
    <t>010.29921</t>
  </si>
  <si>
    <t>050.45027</t>
  </si>
  <si>
    <t>050.45251</t>
  </si>
  <si>
    <t>050.45273</t>
  </si>
  <si>
    <t>050.45319</t>
  </si>
  <si>
    <t>050.45347</t>
  </si>
  <si>
    <t>050.45481</t>
  </si>
  <si>
    <t>050.45482</t>
  </si>
  <si>
    <t>050.45523</t>
  </si>
  <si>
    <t>050.45625</t>
  </si>
  <si>
    <t>010.29978</t>
  </si>
  <si>
    <t>010.30129</t>
  </si>
  <si>
    <t>010.30167</t>
  </si>
  <si>
    <t>010.30243</t>
  </si>
  <si>
    <t>010.30251</t>
  </si>
  <si>
    <t>050.44837</t>
  </si>
  <si>
    <t>050.45379</t>
  </si>
  <si>
    <t>050.45472</t>
  </si>
  <si>
    <t>050.45506</t>
  </si>
  <si>
    <t>050.45546</t>
  </si>
  <si>
    <t>050.45547</t>
  </si>
  <si>
    <t>050.45563</t>
  </si>
  <si>
    <t>050.45564</t>
  </si>
  <si>
    <t>050.45572</t>
  </si>
  <si>
    <t>050.45584</t>
  </si>
  <si>
    <t>050.45586</t>
  </si>
  <si>
    <t>050.45627</t>
  </si>
  <si>
    <t>050.45687</t>
  </si>
  <si>
    <t>050.45730</t>
  </si>
  <si>
    <t>050.45762</t>
  </si>
  <si>
    <t>010.30327</t>
  </si>
  <si>
    <t>010.30397</t>
  </si>
  <si>
    <t>010.30421</t>
  </si>
  <si>
    <t>010.30054</t>
  </si>
  <si>
    <t>050.45083</t>
  </si>
  <si>
    <t>050.45099</t>
  </si>
  <si>
    <t>050.45377</t>
  </si>
  <si>
    <t>050.45461</t>
  </si>
  <si>
    <t>050.45462</t>
  </si>
  <si>
    <t>050.45488</t>
  </si>
  <si>
    <t>050.45775</t>
  </si>
  <si>
    <t>050.45832</t>
  </si>
  <si>
    <t>050.45834</t>
  </si>
  <si>
    <t>050.45861</t>
  </si>
  <si>
    <t>050.45862</t>
  </si>
  <si>
    <t>050.45870</t>
  </si>
  <si>
    <t>050.45878</t>
  </si>
  <si>
    <t>050.45902</t>
  </si>
  <si>
    <t>050.45983</t>
  </si>
  <si>
    <t>010.30073</t>
  </si>
  <si>
    <t>010.30183</t>
  </si>
  <si>
    <t>010.30274</t>
  </si>
  <si>
    <t>050.45416</t>
  </si>
  <si>
    <t>050.45583</t>
  </si>
  <si>
    <t>050.45882</t>
  </si>
  <si>
    <t>050.45899</t>
  </si>
  <si>
    <t>050.45900</t>
  </si>
  <si>
    <t>050.46010</t>
  </si>
  <si>
    <t>050.46065</t>
  </si>
  <si>
    <t>050.46066</t>
  </si>
  <si>
    <t>050.46079</t>
  </si>
  <si>
    <t>050.46127</t>
  </si>
  <si>
    <t>AFUDC</t>
  </si>
  <si>
    <t>RD</t>
  </si>
  <si>
    <t>CWIP by project</t>
  </si>
  <si>
    <t>Accruals</t>
  </si>
  <si>
    <t>Recon</t>
  </si>
  <si>
    <t>Total</t>
  </si>
  <si>
    <t>GL</t>
  </si>
  <si>
    <t>Difference</t>
  </si>
  <si>
    <t>Rate Division</t>
  </si>
  <si>
    <t>002</t>
  </si>
  <si>
    <t>012</t>
  </si>
  <si>
    <t>091</t>
  </si>
  <si>
    <t>009</t>
  </si>
  <si>
    <t>CWIP  Balance</t>
  </si>
  <si>
    <t>CWIP Bal w/o Afudc</t>
  </si>
  <si>
    <t>(All)</t>
  </si>
  <si>
    <t>Column Labels</t>
  </si>
  <si>
    <t>Grand Total</t>
  </si>
  <si>
    <t>Row Labels</t>
  </si>
  <si>
    <t>Sum of CWIP  Balance</t>
  </si>
  <si>
    <t>Total Sum of CWIP  Balance</t>
  </si>
  <si>
    <t>Total Sum of AFUDC</t>
  </si>
  <si>
    <t>Sum of AFUDC</t>
  </si>
  <si>
    <t>Total Sum of CWIP Bal w/o Afudc</t>
  </si>
  <si>
    <t>Sum of CWIP Bal w/o Afudc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</si>
</sst>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NumberFormat="1"/>
    <xf numFmtId="40" fontId="0" fillId="0" borderId="0" xfId="0" applyNumberFormat="1"/>
    <xf numFmtId="0" fontId="0" fillId="0" borderId="0" xfId="0"/>
    <xf numFmtId="0" fontId="0" fillId="0" borderId="0" xfId="0" quotePrefix="1"/>
    <xf numFmtId="164" fontId="0" fillId="0" borderId="0" xfId="0" applyNumberFormat="1"/>
    <xf numFmtId="40" fontId="1" fillId="0" borderId="0" xfId="0" applyNumberFormat="1" applyFont="1" applyAlignment="1">
      <alignment horizontal="center"/>
    </xf>
    <xf numFmtId="40" fontId="2" fillId="0" borderId="0" xfId="0" applyNumberFormat="1" applyFont="1" applyAlignment="1">
      <alignment horizontal="center"/>
    </xf>
    <xf numFmtId="0" fontId="0" fillId="0" borderId="0" xfId="0"/>
    <xf numFmtId="40" fontId="1" fillId="0" borderId="0" xfId="0" applyNumberFormat="1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8" fontId="0" fillId="0" borderId="1" xfId="0" applyNumberFormat="1" applyBorder="1"/>
  </cellXfs>
  <cellStyles count="1">
    <cellStyle name="Normal" xfId="0" builtinId="0"/>
  </cellStyles>
  <dxfs count="16"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numFmt numFmtId="6" formatCode="#,##0_);[Red]\(#,##0\)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numFmt numFmtId="6" formatCode="#,##0_);[Red]\(#,##0\)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numFmt numFmtId="6" formatCode="#,##0_);[Red]\(#,##0\)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numFmt numFmtId="6" formatCode="#,##0_);[Red]\(#,##0\)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numFmt numFmtId="6" formatCode="#,##0_);[Red]\(#,##0\)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numFmt numFmtId="6" formatCode="#,##0_);[Red]\(#,##0\)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numFmt numFmtId="6" formatCode="#,##0_);[Red]\(#,##0\)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numFmt numFmtId="6" formatCode="#,##0_);[Red]\(#,##0\)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annon C Taylor" refreshedDate="42961.781376041668" createdVersion="5" refreshedVersion="5" minRefreshableVersion="3" recordCount="1099">
  <cacheSource type="worksheet">
    <worksheetSource ref="A1:I1100" sheet="Data"/>
  </cacheSource>
  <cacheFields count="9">
    <cacheField name="Month" numFmtId="14">
      <sharedItems containsSemiMixedTypes="0" containsNonDate="0" containsDate="1" containsString="0" minDate="2016-12-01T00:00:00" maxDate="2017-06-02T00:00:00" count="7">
        <d v="2016-12-01T00:00:00"/>
        <d v="2017-01-01T00:00:00"/>
        <d v="2017-02-01T00:00:00"/>
        <d v="2017-03-01T00:00:00"/>
        <d v="2017-04-01T00:00:00"/>
        <d v="2017-05-01T00:00:00"/>
        <d v="2017-06-01T00:00:00"/>
      </sharedItems>
    </cacheField>
    <cacheField name="Company" numFmtId="49">
      <sharedItems count="2">
        <s v="010"/>
        <s v="050"/>
      </sharedItems>
    </cacheField>
    <cacheField name="Account" numFmtId="49">
      <sharedItems/>
    </cacheField>
    <cacheField name="Service Area" numFmtId="49">
      <sharedItems count="4">
        <s v="002000"/>
        <s v="012000"/>
        <s v="009000"/>
        <s v="091000"/>
      </sharedItems>
    </cacheField>
    <cacheField name="RD" numFmtId="0">
      <sharedItems/>
    </cacheField>
    <cacheField name="Project" numFmtId="49">
      <sharedItems/>
    </cacheField>
    <cacheField name="CWIP  Balance" numFmtId="40">
      <sharedItems containsSemiMixedTypes="0" containsString="0" containsNumber="1" minValue="-200379.98" maxValue="7297765.6699999999"/>
    </cacheField>
    <cacheField name="AFUDC" numFmtId="40">
      <sharedItems containsSemiMixedTypes="0" containsString="0" containsNumber="1" minValue="0" maxValue="28271.24"/>
    </cacheField>
    <cacheField name="CWIP Bal w/o Afudc" numFmtId="40">
      <sharedItems containsSemiMixedTypes="0" containsString="0" containsNumber="1" minValue="-200379.98" maxValue="7269494.42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9">
  <r>
    <x v="0"/>
    <x v="0"/>
    <s v="1070"/>
    <x v="0"/>
    <s v="002"/>
    <s v="010.23302"/>
    <n v="77081.34"/>
    <n v="0"/>
    <n v="77081.34"/>
  </r>
  <r>
    <x v="0"/>
    <x v="0"/>
    <s v="1070"/>
    <x v="0"/>
    <s v="002"/>
    <s v="010.24005"/>
    <n v="75740.3"/>
    <n v="0"/>
    <n v="75740.3"/>
  </r>
  <r>
    <x v="0"/>
    <x v="0"/>
    <s v="1070"/>
    <x v="0"/>
    <s v="002"/>
    <s v="010.24732"/>
    <n v="487366.74"/>
    <n v="0"/>
    <n v="487366.74"/>
  </r>
  <r>
    <x v="0"/>
    <x v="0"/>
    <s v="1070"/>
    <x v="0"/>
    <s v="002"/>
    <s v="010.25034"/>
    <n v="1160153.04"/>
    <n v="0"/>
    <n v="1160153.04"/>
  </r>
  <r>
    <x v="0"/>
    <x v="0"/>
    <s v="1070"/>
    <x v="0"/>
    <s v="002"/>
    <s v="010.25484"/>
    <n v="966019.84"/>
    <n v="0"/>
    <n v="966019.84"/>
  </r>
  <r>
    <x v="0"/>
    <x v="0"/>
    <s v="1070"/>
    <x v="0"/>
    <s v="002"/>
    <s v="010.25486"/>
    <n v="296829.98"/>
    <n v="0"/>
    <n v="296829.98"/>
  </r>
  <r>
    <x v="0"/>
    <x v="0"/>
    <s v="1070"/>
    <x v="0"/>
    <s v="002"/>
    <s v="010.26755"/>
    <n v="136838.16"/>
    <n v="0"/>
    <n v="136838.16"/>
  </r>
  <r>
    <x v="0"/>
    <x v="0"/>
    <s v="1070"/>
    <x v="0"/>
    <s v="002"/>
    <s v="010.27178"/>
    <n v="-16.309999999999999"/>
    <n v="0"/>
    <n v="-16.309999999999999"/>
  </r>
  <r>
    <x v="0"/>
    <x v="0"/>
    <s v="1070"/>
    <x v="0"/>
    <s v="002"/>
    <s v="010.27276"/>
    <n v="689512.84"/>
    <n v="0"/>
    <n v="689512.84"/>
  </r>
  <r>
    <x v="0"/>
    <x v="0"/>
    <s v="1070"/>
    <x v="0"/>
    <s v="002"/>
    <s v="010.27440"/>
    <n v="-10.85"/>
    <n v="0"/>
    <n v="-10.85"/>
  </r>
  <r>
    <x v="0"/>
    <x v="0"/>
    <s v="1070"/>
    <x v="0"/>
    <s v="002"/>
    <s v="010.27662"/>
    <n v="50.26"/>
    <n v="0"/>
    <n v="50.26"/>
  </r>
  <r>
    <x v="0"/>
    <x v="0"/>
    <s v="1070"/>
    <x v="0"/>
    <s v="002"/>
    <s v="010.27663"/>
    <n v="50.21"/>
    <n v="0"/>
    <n v="50.21"/>
  </r>
  <r>
    <x v="0"/>
    <x v="0"/>
    <s v="1070"/>
    <x v="0"/>
    <s v="002"/>
    <s v="010.28080"/>
    <n v="286564.52"/>
    <n v="0"/>
    <n v="286564.52"/>
  </r>
  <r>
    <x v="0"/>
    <x v="0"/>
    <s v="1070"/>
    <x v="0"/>
    <s v="002"/>
    <s v="010.28581"/>
    <n v="33595.9"/>
    <n v="0"/>
    <n v="33595.9"/>
  </r>
  <r>
    <x v="0"/>
    <x v="0"/>
    <s v="1070"/>
    <x v="0"/>
    <s v="002"/>
    <s v="010.28582"/>
    <n v="16067.72"/>
    <n v="0"/>
    <n v="16067.72"/>
  </r>
  <r>
    <x v="0"/>
    <x v="0"/>
    <s v="1070"/>
    <x v="0"/>
    <s v="002"/>
    <s v="010.29020"/>
    <n v="50056.5"/>
    <n v="0"/>
    <n v="50056.5"/>
  </r>
  <r>
    <x v="0"/>
    <x v="0"/>
    <s v="1070"/>
    <x v="0"/>
    <s v="002"/>
    <s v="010.29029"/>
    <n v="22270.65"/>
    <n v="0"/>
    <n v="22270.65"/>
  </r>
  <r>
    <x v="0"/>
    <x v="0"/>
    <s v="1070"/>
    <x v="0"/>
    <s v="002"/>
    <s v="010.29034"/>
    <n v="27145.22"/>
    <n v="0"/>
    <n v="27145.22"/>
  </r>
  <r>
    <x v="0"/>
    <x v="0"/>
    <s v="1070"/>
    <x v="0"/>
    <s v="002"/>
    <s v="010.29047"/>
    <n v="147071.82"/>
    <n v="0"/>
    <n v="147071.82"/>
  </r>
  <r>
    <x v="0"/>
    <x v="0"/>
    <s v="1070"/>
    <x v="0"/>
    <s v="002"/>
    <s v="010.29057"/>
    <n v="159484.87"/>
    <n v="0"/>
    <n v="159484.87"/>
  </r>
  <r>
    <x v="0"/>
    <x v="0"/>
    <s v="1070"/>
    <x v="0"/>
    <s v="002"/>
    <s v="010.29078"/>
    <n v="5099.91"/>
    <n v="0"/>
    <n v="5099.91"/>
  </r>
  <r>
    <x v="0"/>
    <x v="0"/>
    <s v="1070"/>
    <x v="0"/>
    <s v="002"/>
    <s v="010.29090"/>
    <n v="23618.959999999999"/>
    <n v="0"/>
    <n v="23618.959999999999"/>
  </r>
  <r>
    <x v="0"/>
    <x v="0"/>
    <s v="1070"/>
    <x v="0"/>
    <s v="002"/>
    <s v="010.29093"/>
    <n v="760.14"/>
    <n v="0"/>
    <n v="760.14"/>
  </r>
  <r>
    <x v="0"/>
    <x v="0"/>
    <s v="1070"/>
    <x v="0"/>
    <s v="002"/>
    <s v="010.29106"/>
    <n v="228253.54"/>
    <n v="0"/>
    <n v="228253.54"/>
  </r>
  <r>
    <x v="0"/>
    <x v="0"/>
    <s v="1070"/>
    <x v="0"/>
    <s v="002"/>
    <s v="010.29178"/>
    <n v="51389.17"/>
    <n v="0"/>
    <n v="51389.17"/>
  </r>
  <r>
    <x v="0"/>
    <x v="0"/>
    <s v="1070"/>
    <x v="0"/>
    <s v="002"/>
    <s v="010.29185"/>
    <n v="8243.68"/>
    <n v="0"/>
    <n v="8243.68"/>
  </r>
  <r>
    <x v="0"/>
    <x v="0"/>
    <s v="1070"/>
    <x v="0"/>
    <s v="002"/>
    <s v="010.29188"/>
    <n v="18387.18"/>
    <n v="0"/>
    <n v="18387.18"/>
  </r>
  <r>
    <x v="0"/>
    <x v="0"/>
    <s v="1070"/>
    <x v="0"/>
    <s v="002"/>
    <s v="010.29191"/>
    <n v="7894.38"/>
    <n v="0"/>
    <n v="7894.38"/>
  </r>
  <r>
    <x v="0"/>
    <x v="0"/>
    <s v="1070"/>
    <x v="0"/>
    <s v="002"/>
    <s v="010.29192"/>
    <n v="6081.06"/>
    <n v="0"/>
    <n v="6081.06"/>
  </r>
  <r>
    <x v="0"/>
    <x v="0"/>
    <s v="1070"/>
    <x v="0"/>
    <s v="002"/>
    <s v="010.29193"/>
    <n v="6081.06"/>
    <n v="0"/>
    <n v="6081.06"/>
  </r>
  <r>
    <x v="0"/>
    <x v="0"/>
    <s v="1070"/>
    <x v="0"/>
    <s v="002"/>
    <s v="010.29199"/>
    <n v="15030.52"/>
    <n v="0"/>
    <n v="15030.52"/>
  </r>
  <r>
    <x v="0"/>
    <x v="0"/>
    <s v="1070"/>
    <x v="0"/>
    <s v="002"/>
    <s v="010.29201"/>
    <n v="5362.04"/>
    <n v="0"/>
    <n v="5362.04"/>
  </r>
  <r>
    <x v="0"/>
    <x v="0"/>
    <s v="1070"/>
    <x v="0"/>
    <s v="002"/>
    <s v="010.29203"/>
    <n v="2728.22"/>
    <n v="0"/>
    <n v="2728.22"/>
  </r>
  <r>
    <x v="0"/>
    <x v="0"/>
    <s v="1070"/>
    <x v="0"/>
    <s v="002"/>
    <s v="010.29205"/>
    <n v="1940.06"/>
    <n v="0"/>
    <n v="1940.06"/>
  </r>
  <r>
    <x v="0"/>
    <x v="0"/>
    <s v="1070"/>
    <x v="0"/>
    <s v="002"/>
    <s v="010.29208"/>
    <n v="4672.5600000000004"/>
    <n v="0"/>
    <n v="4672.5600000000004"/>
  </r>
  <r>
    <x v="0"/>
    <x v="0"/>
    <s v="1070"/>
    <x v="0"/>
    <s v="002"/>
    <s v="010.29230"/>
    <n v="74747.149999999994"/>
    <n v="0"/>
    <n v="74747.149999999994"/>
  </r>
  <r>
    <x v="0"/>
    <x v="0"/>
    <s v="1070"/>
    <x v="0"/>
    <s v="002"/>
    <s v="010.29307"/>
    <n v="3651.16"/>
    <n v="0"/>
    <n v="3651.16"/>
  </r>
  <r>
    <x v="0"/>
    <x v="0"/>
    <s v="1070"/>
    <x v="0"/>
    <s v="002"/>
    <s v="OH.010.10000"/>
    <n v="204.29"/>
    <n v="0"/>
    <n v="204.29"/>
  </r>
  <r>
    <x v="0"/>
    <x v="0"/>
    <s v="1070"/>
    <x v="1"/>
    <s v="012"/>
    <s v="010.26485"/>
    <n v="866906.3"/>
    <n v="0"/>
    <n v="866906.3"/>
  </r>
  <r>
    <x v="0"/>
    <x v="0"/>
    <s v="1070"/>
    <x v="1"/>
    <s v="012"/>
    <s v="010.27318"/>
    <n v="2746.66"/>
    <n v="0"/>
    <n v="2746.66"/>
  </r>
  <r>
    <x v="0"/>
    <x v="0"/>
    <s v="1070"/>
    <x v="1"/>
    <s v="012"/>
    <s v="010.28362"/>
    <n v="58333.42"/>
    <n v="0"/>
    <n v="58333.42"/>
  </r>
  <r>
    <x v="0"/>
    <x v="0"/>
    <s v="1070"/>
    <x v="1"/>
    <s v="012"/>
    <s v="010.28368"/>
    <n v="269303.23"/>
    <n v="0"/>
    <n v="269303.23"/>
  </r>
  <r>
    <x v="0"/>
    <x v="0"/>
    <s v="1070"/>
    <x v="1"/>
    <s v="012"/>
    <s v="010.28369"/>
    <n v="32455.07"/>
    <n v="0"/>
    <n v="32455.07"/>
  </r>
  <r>
    <x v="0"/>
    <x v="0"/>
    <s v="1070"/>
    <x v="1"/>
    <s v="012"/>
    <s v="010.28802"/>
    <n v="94558"/>
    <n v="0"/>
    <n v="94558"/>
  </r>
  <r>
    <x v="0"/>
    <x v="0"/>
    <s v="1070"/>
    <x v="1"/>
    <s v="012"/>
    <s v="010.28810"/>
    <n v="64706.29"/>
    <n v="0"/>
    <n v="64706.29"/>
  </r>
  <r>
    <x v="0"/>
    <x v="0"/>
    <s v="1070"/>
    <x v="1"/>
    <s v="012"/>
    <s v="010.28812"/>
    <n v="15690.15"/>
    <n v="0"/>
    <n v="15690.15"/>
  </r>
  <r>
    <x v="0"/>
    <x v="0"/>
    <s v="1070"/>
    <x v="1"/>
    <s v="012"/>
    <s v="010.28816"/>
    <n v="18319.740000000002"/>
    <n v="0"/>
    <n v="18319.740000000002"/>
  </r>
  <r>
    <x v="0"/>
    <x v="0"/>
    <s v="1070"/>
    <x v="1"/>
    <s v="012"/>
    <s v="010.29105"/>
    <n v="25612.85"/>
    <n v="0"/>
    <n v="25612.85"/>
  </r>
  <r>
    <x v="0"/>
    <x v="0"/>
    <s v="1070"/>
    <x v="1"/>
    <s v="012"/>
    <s v="010.29280"/>
    <n v="9528.41"/>
    <n v="0"/>
    <n v="9528.41"/>
  </r>
  <r>
    <x v="0"/>
    <x v="0"/>
    <s v="1070"/>
    <x v="1"/>
    <s v="012"/>
    <s v="010.29437"/>
    <n v="4459.3"/>
    <n v="0"/>
    <n v="4459.3"/>
  </r>
  <r>
    <x v="0"/>
    <x v="0"/>
    <s v="1070"/>
    <x v="1"/>
    <s v="012"/>
    <s v="010.29451"/>
    <n v="1500.11"/>
    <n v="0"/>
    <n v="1500.11"/>
  </r>
  <r>
    <x v="0"/>
    <x v="1"/>
    <s v="1070"/>
    <x v="2"/>
    <s v="009"/>
    <s v="050.36386"/>
    <n v="1971.61"/>
    <n v="6.47"/>
    <n v="1965.1399999999999"/>
  </r>
  <r>
    <x v="0"/>
    <x v="1"/>
    <s v="1070"/>
    <x v="2"/>
    <s v="009"/>
    <s v="050.41905"/>
    <n v="1133819.5"/>
    <n v="5818.17"/>
    <n v="1128001.33"/>
  </r>
  <r>
    <x v="0"/>
    <x v="1"/>
    <s v="1070"/>
    <x v="2"/>
    <s v="009"/>
    <s v="050.42047"/>
    <n v="2412.92"/>
    <n v="3.53"/>
    <n v="2409.39"/>
  </r>
  <r>
    <x v="0"/>
    <x v="1"/>
    <s v="1070"/>
    <x v="2"/>
    <s v="009"/>
    <s v="050.42070"/>
    <n v="0.12"/>
    <n v="0.12"/>
    <n v="0"/>
  </r>
  <r>
    <x v="0"/>
    <x v="1"/>
    <s v="1070"/>
    <x v="2"/>
    <s v="009"/>
    <s v="050.42071"/>
    <n v="436.59"/>
    <n v="1.3"/>
    <n v="435.28999999999996"/>
  </r>
  <r>
    <x v="0"/>
    <x v="1"/>
    <s v="1070"/>
    <x v="2"/>
    <s v="009"/>
    <s v="050.42272"/>
    <n v="164873.9"/>
    <n v="255.7"/>
    <n v="164618.19999999998"/>
  </r>
  <r>
    <x v="0"/>
    <x v="1"/>
    <s v="1070"/>
    <x v="2"/>
    <s v="009"/>
    <s v="050.42322"/>
    <n v="81638.33"/>
    <n v="483.16"/>
    <n v="81155.17"/>
  </r>
  <r>
    <x v="0"/>
    <x v="1"/>
    <s v="1070"/>
    <x v="2"/>
    <s v="009"/>
    <s v="050.42363"/>
    <n v="7038.52"/>
    <n v="29.02"/>
    <n v="7009.5"/>
  </r>
  <r>
    <x v="0"/>
    <x v="1"/>
    <s v="1070"/>
    <x v="2"/>
    <s v="009"/>
    <s v="050.42532"/>
    <n v="4137.21"/>
    <n v="1.79"/>
    <n v="4135.42"/>
  </r>
  <r>
    <x v="0"/>
    <x v="1"/>
    <s v="1070"/>
    <x v="2"/>
    <s v="009"/>
    <s v="050.42892"/>
    <n v="-1425.74"/>
    <n v="8.8000000000000007"/>
    <n v="-1434.54"/>
  </r>
  <r>
    <x v="0"/>
    <x v="1"/>
    <s v="1070"/>
    <x v="2"/>
    <s v="009"/>
    <s v="050.42954"/>
    <n v="522996.21"/>
    <n v="2680.61"/>
    <n v="520315.60000000003"/>
  </r>
  <r>
    <x v="0"/>
    <x v="1"/>
    <s v="1070"/>
    <x v="2"/>
    <s v="009"/>
    <s v="050.42995"/>
    <n v="139017.99"/>
    <n v="777.69999999999993"/>
    <n v="138240.28999999998"/>
  </r>
  <r>
    <x v="0"/>
    <x v="1"/>
    <s v="1070"/>
    <x v="2"/>
    <s v="009"/>
    <s v="050.43064"/>
    <n v="105241.57"/>
    <n v="638.33000000000004"/>
    <n v="104603.24"/>
  </r>
  <r>
    <x v="0"/>
    <x v="1"/>
    <s v="1070"/>
    <x v="2"/>
    <s v="009"/>
    <s v="050.43164"/>
    <n v="88639.61"/>
    <n v="262.02"/>
    <n v="88377.59"/>
  </r>
  <r>
    <x v="0"/>
    <x v="1"/>
    <s v="1070"/>
    <x v="2"/>
    <s v="009"/>
    <s v="050.43270"/>
    <n v="21381.200000000001"/>
    <n v="75.2"/>
    <n v="21306"/>
  </r>
  <r>
    <x v="0"/>
    <x v="1"/>
    <s v="1070"/>
    <x v="2"/>
    <s v="009"/>
    <s v="050.43273"/>
    <n v="24274.7"/>
    <n v="123.68"/>
    <n v="24151.02"/>
  </r>
  <r>
    <x v="0"/>
    <x v="1"/>
    <s v="1070"/>
    <x v="2"/>
    <s v="009"/>
    <s v="050.43303"/>
    <n v="779289.55"/>
    <n v="4045.1000000000004"/>
    <n v="775244.45000000007"/>
  </r>
  <r>
    <x v="0"/>
    <x v="1"/>
    <s v="1070"/>
    <x v="2"/>
    <s v="009"/>
    <s v="050.43309"/>
    <n v="645.29999999999995"/>
    <n v="0"/>
    <n v="645.29999999999995"/>
  </r>
  <r>
    <x v="0"/>
    <x v="1"/>
    <s v="1070"/>
    <x v="2"/>
    <s v="009"/>
    <s v="050.43336"/>
    <n v="67266.759999999995"/>
    <n v="199.76"/>
    <n v="67067"/>
  </r>
  <r>
    <x v="0"/>
    <x v="1"/>
    <s v="1070"/>
    <x v="2"/>
    <s v="009"/>
    <s v="050.43426"/>
    <n v="16891.490000000002"/>
    <n v="52.89"/>
    <n v="16838.600000000002"/>
  </r>
  <r>
    <x v="0"/>
    <x v="1"/>
    <s v="1070"/>
    <x v="2"/>
    <s v="009"/>
    <s v="050.43475"/>
    <n v="528.04999999999995"/>
    <n v="0.76"/>
    <n v="527.29"/>
  </r>
  <r>
    <x v="0"/>
    <x v="1"/>
    <s v="1070"/>
    <x v="2"/>
    <s v="009"/>
    <s v="050.43601"/>
    <n v="516440.77"/>
    <n v="2031.69"/>
    <n v="514409.08"/>
  </r>
  <r>
    <x v="0"/>
    <x v="1"/>
    <s v="1070"/>
    <x v="2"/>
    <s v="009"/>
    <s v="050.43897"/>
    <n v="211750.12"/>
    <n v="428.74"/>
    <n v="211321.38"/>
  </r>
  <r>
    <x v="0"/>
    <x v="1"/>
    <s v="1070"/>
    <x v="2"/>
    <s v="009"/>
    <s v="050.43898"/>
    <n v="108441.55"/>
    <n v="158.41"/>
    <n v="108283.14"/>
  </r>
  <r>
    <x v="0"/>
    <x v="1"/>
    <s v="1070"/>
    <x v="2"/>
    <s v="009"/>
    <s v="050.43914"/>
    <n v="235365.78"/>
    <n v="499.25"/>
    <n v="234866.53"/>
  </r>
  <r>
    <x v="0"/>
    <x v="1"/>
    <s v="1070"/>
    <x v="2"/>
    <s v="009"/>
    <s v="050.43924"/>
    <n v="6452.98"/>
    <n v="23.15"/>
    <n v="6429.83"/>
  </r>
  <r>
    <x v="0"/>
    <x v="1"/>
    <s v="1070"/>
    <x v="2"/>
    <s v="009"/>
    <s v="050.43931"/>
    <n v="5506.22"/>
    <n v="21.86"/>
    <n v="5484.3600000000006"/>
  </r>
  <r>
    <x v="0"/>
    <x v="1"/>
    <s v="1070"/>
    <x v="2"/>
    <s v="009"/>
    <s v="050.43932"/>
    <n v="344526.98"/>
    <n v="236.7"/>
    <n v="344290.27999999997"/>
  </r>
  <r>
    <x v="0"/>
    <x v="1"/>
    <s v="1070"/>
    <x v="2"/>
    <s v="009"/>
    <s v="050.43940"/>
    <n v="121377.71"/>
    <n v="258.27"/>
    <n v="121119.44"/>
  </r>
  <r>
    <x v="0"/>
    <x v="1"/>
    <s v="1070"/>
    <x v="2"/>
    <s v="009"/>
    <s v="050.43951"/>
    <n v="37618.199999999997"/>
    <n v="80.87"/>
    <n v="37537.329999999994"/>
  </r>
  <r>
    <x v="0"/>
    <x v="1"/>
    <s v="1070"/>
    <x v="2"/>
    <s v="009"/>
    <s v="050.43972"/>
    <n v="119187.47"/>
    <n v="238.72000000000003"/>
    <n v="118948.75"/>
  </r>
  <r>
    <x v="0"/>
    <x v="1"/>
    <s v="1070"/>
    <x v="2"/>
    <s v="009"/>
    <s v="050.43993"/>
    <n v="133586.32999999999"/>
    <n v="215.11"/>
    <n v="133371.22"/>
  </r>
  <r>
    <x v="0"/>
    <x v="1"/>
    <s v="1070"/>
    <x v="2"/>
    <s v="009"/>
    <s v="050.43994"/>
    <n v="391174.98"/>
    <n v="702.01"/>
    <n v="390472.97"/>
  </r>
  <r>
    <x v="0"/>
    <x v="1"/>
    <s v="1070"/>
    <x v="2"/>
    <s v="009"/>
    <s v="050.44029"/>
    <n v="133824.89000000001"/>
    <n v="249.89"/>
    <n v="133575"/>
  </r>
  <r>
    <x v="0"/>
    <x v="1"/>
    <s v="1070"/>
    <x v="2"/>
    <s v="009"/>
    <s v="050.44038"/>
    <n v="141849.04999999999"/>
    <n v="254.24"/>
    <n v="141594.81"/>
  </r>
  <r>
    <x v="0"/>
    <x v="1"/>
    <s v="1070"/>
    <x v="2"/>
    <s v="009"/>
    <s v="050.44080"/>
    <n v="254236.99"/>
    <n v="560.94000000000005"/>
    <n v="253676.05"/>
  </r>
  <r>
    <x v="0"/>
    <x v="1"/>
    <s v="1070"/>
    <x v="2"/>
    <s v="009"/>
    <s v="050.44088"/>
    <n v="63853.46"/>
    <n v="191.61"/>
    <n v="63661.85"/>
  </r>
  <r>
    <x v="0"/>
    <x v="1"/>
    <s v="1070"/>
    <x v="2"/>
    <s v="009"/>
    <s v="050.44104"/>
    <n v="13162.77"/>
    <n v="29.7"/>
    <n v="13133.07"/>
  </r>
  <r>
    <x v="0"/>
    <x v="1"/>
    <s v="1070"/>
    <x v="2"/>
    <s v="009"/>
    <s v="050.44113"/>
    <n v="20883.939999999999"/>
    <n v="17.3"/>
    <n v="20866.64"/>
  </r>
  <r>
    <x v="0"/>
    <x v="1"/>
    <s v="1070"/>
    <x v="2"/>
    <s v="009"/>
    <s v="050.44129"/>
    <n v="1480719.03"/>
    <n v="1466.62"/>
    <n v="1479252.41"/>
  </r>
  <r>
    <x v="0"/>
    <x v="1"/>
    <s v="1070"/>
    <x v="2"/>
    <s v="009"/>
    <s v="050.44133"/>
    <n v="188534.49"/>
    <n v="479.64"/>
    <n v="188054.84999999998"/>
  </r>
  <r>
    <x v="0"/>
    <x v="1"/>
    <s v="1070"/>
    <x v="2"/>
    <s v="009"/>
    <s v="050.44145"/>
    <n v="95403.44"/>
    <n v="265.58999999999997"/>
    <n v="95137.85"/>
  </r>
  <r>
    <x v="0"/>
    <x v="1"/>
    <s v="1070"/>
    <x v="2"/>
    <s v="009"/>
    <s v="050.44394"/>
    <n v="50295.97"/>
    <n v="126.82999999999998"/>
    <n v="50169.14"/>
  </r>
  <r>
    <x v="0"/>
    <x v="1"/>
    <s v="1070"/>
    <x v="2"/>
    <s v="009"/>
    <s v="050.44424"/>
    <n v="16165.28"/>
    <n v="18.89"/>
    <n v="16146.390000000001"/>
  </r>
  <r>
    <x v="0"/>
    <x v="1"/>
    <s v="1070"/>
    <x v="2"/>
    <s v="009"/>
    <s v="050.44433"/>
    <n v="12795.1"/>
    <n v="23.11"/>
    <n v="12771.99"/>
  </r>
  <r>
    <x v="0"/>
    <x v="1"/>
    <s v="1070"/>
    <x v="2"/>
    <s v="009"/>
    <s v="050.44441"/>
    <n v="164055.85999999999"/>
    <n v="331.04"/>
    <n v="163724.81999999998"/>
  </r>
  <r>
    <x v="0"/>
    <x v="1"/>
    <s v="1070"/>
    <x v="2"/>
    <s v="009"/>
    <s v="050.44458"/>
    <n v="2615.0100000000002"/>
    <n v="4.58"/>
    <n v="2610.4300000000003"/>
  </r>
  <r>
    <x v="0"/>
    <x v="1"/>
    <s v="1070"/>
    <x v="2"/>
    <s v="009"/>
    <s v="050.44463"/>
    <n v="112.73"/>
    <n v="0.2"/>
    <n v="112.53"/>
  </r>
  <r>
    <x v="0"/>
    <x v="1"/>
    <s v="1070"/>
    <x v="2"/>
    <s v="009"/>
    <s v="050.44464"/>
    <n v="1998.68"/>
    <n v="3.1100000000000003"/>
    <n v="1995.5700000000002"/>
  </r>
  <r>
    <x v="0"/>
    <x v="1"/>
    <s v="1070"/>
    <x v="2"/>
    <s v="009"/>
    <s v="050.44465"/>
    <n v="-635.6"/>
    <n v="0"/>
    <n v="-635.6"/>
  </r>
  <r>
    <x v="0"/>
    <x v="1"/>
    <s v="1070"/>
    <x v="2"/>
    <s v="009"/>
    <s v="050.44466"/>
    <n v="-343.78"/>
    <n v="0"/>
    <n v="-343.78"/>
  </r>
  <r>
    <x v="0"/>
    <x v="1"/>
    <s v="1070"/>
    <x v="2"/>
    <s v="009"/>
    <s v="050.44493"/>
    <n v="2621.41"/>
    <n v="8.41"/>
    <n v="2613"/>
  </r>
  <r>
    <x v="0"/>
    <x v="1"/>
    <s v="1070"/>
    <x v="2"/>
    <s v="009"/>
    <s v="050.44496"/>
    <n v="4904.43"/>
    <n v="15.49"/>
    <n v="4888.9400000000005"/>
  </r>
  <r>
    <x v="0"/>
    <x v="1"/>
    <s v="1070"/>
    <x v="2"/>
    <s v="009"/>
    <s v="050.44498"/>
    <n v="-23952.19"/>
    <n v="5.0599999999999996"/>
    <n v="-23957.25"/>
  </r>
  <r>
    <x v="0"/>
    <x v="1"/>
    <s v="1070"/>
    <x v="2"/>
    <s v="009"/>
    <s v="050.44506"/>
    <n v="21170.01"/>
    <n v="0"/>
    <n v="21170.01"/>
  </r>
  <r>
    <x v="0"/>
    <x v="1"/>
    <s v="1070"/>
    <x v="2"/>
    <s v="009"/>
    <s v="050.44508"/>
    <n v="2188.79"/>
    <n v="0"/>
    <n v="2188.79"/>
  </r>
  <r>
    <x v="0"/>
    <x v="1"/>
    <s v="1070"/>
    <x v="2"/>
    <s v="009"/>
    <s v="050.44530"/>
    <n v="12334.74"/>
    <n v="0"/>
    <n v="12334.74"/>
  </r>
  <r>
    <x v="0"/>
    <x v="1"/>
    <s v="1070"/>
    <x v="2"/>
    <s v="009"/>
    <s v="050.44532"/>
    <n v="20620.87"/>
    <n v="0"/>
    <n v="20620.87"/>
  </r>
  <r>
    <x v="0"/>
    <x v="1"/>
    <s v="1070"/>
    <x v="2"/>
    <s v="009"/>
    <s v="050.44533"/>
    <n v="8463.7199999999993"/>
    <n v="0"/>
    <n v="8463.7199999999993"/>
  </r>
  <r>
    <x v="0"/>
    <x v="1"/>
    <s v="1070"/>
    <x v="2"/>
    <s v="009"/>
    <s v="050.44535"/>
    <n v="13903.18"/>
    <n v="0"/>
    <n v="13903.18"/>
  </r>
  <r>
    <x v="0"/>
    <x v="1"/>
    <s v="1070"/>
    <x v="2"/>
    <s v="009"/>
    <s v="050.44536"/>
    <n v="19022.8"/>
    <n v="0"/>
    <n v="19022.8"/>
  </r>
  <r>
    <x v="0"/>
    <x v="1"/>
    <s v="1070"/>
    <x v="2"/>
    <s v="009"/>
    <s v="050.44544"/>
    <n v="171208.94"/>
    <n v="341.74"/>
    <n v="170867.20000000001"/>
  </r>
  <r>
    <x v="0"/>
    <x v="1"/>
    <s v="1070"/>
    <x v="2"/>
    <s v="009"/>
    <s v="050.44561"/>
    <n v="3134.36"/>
    <n v="9.09"/>
    <n v="3125.27"/>
  </r>
  <r>
    <x v="0"/>
    <x v="1"/>
    <s v="1070"/>
    <x v="2"/>
    <s v="009"/>
    <s v="050.44564"/>
    <n v="-15768.83"/>
    <n v="0"/>
    <n v="-15768.83"/>
  </r>
  <r>
    <x v="0"/>
    <x v="1"/>
    <s v="1070"/>
    <x v="2"/>
    <s v="009"/>
    <s v="050.44580"/>
    <n v="21070.36"/>
    <n v="0"/>
    <n v="21070.36"/>
  </r>
  <r>
    <x v="0"/>
    <x v="1"/>
    <s v="1070"/>
    <x v="2"/>
    <s v="009"/>
    <s v="050.44581"/>
    <n v="32454.86"/>
    <n v="0"/>
    <n v="32454.86"/>
  </r>
  <r>
    <x v="0"/>
    <x v="1"/>
    <s v="1070"/>
    <x v="2"/>
    <s v="009"/>
    <s v="050.44587"/>
    <n v="21113.74"/>
    <n v="17.170000000000002"/>
    <n v="21096.570000000003"/>
  </r>
  <r>
    <x v="0"/>
    <x v="1"/>
    <s v="1070"/>
    <x v="2"/>
    <s v="009"/>
    <s v="050.44593"/>
    <n v="58.7"/>
    <n v="0.04"/>
    <n v="58.660000000000004"/>
  </r>
  <r>
    <x v="0"/>
    <x v="1"/>
    <s v="1070"/>
    <x v="2"/>
    <s v="009"/>
    <s v="050.44597"/>
    <n v="44475.72"/>
    <n v="30.56"/>
    <n v="44445.16"/>
  </r>
  <r>
    <x v="0"/>
    <x v="1"/>
    <s v="1070"/>
    <x v="2"/>
    <s v="009"/>
    <s v="050.44624"/>
    <n v="44669.19"/>
    <n v="32.32"/>
    <n v="44636.87"/>
  </r>
  <r>
    <x v="0"/>
    <x v="1"/>
    <s v="1070"/>
    <x v="2"/>
    <s v="009"/>
    <s v="050.44626"/>
    <n v="457679.84"/>
    <n v="888.78"/>
    <n v="456791.06"/>
  </r>
  <r>
    <x v="0"/>
    <x v="1"/>
    <s v="1070"/>
    <x v="2"/>
    <s v="009"/>
    <s v="050.44662"/>
    <n v="41679.1"/>
    <n v="83.65"/>
    <n v="41595.449999999997"/>
  </r>
  <r>
    <x v="0"/>
    <x v="1"/>
    <s v="1070"/>
    <x v="2"/>
    <s v="009"/>
    <s v="050.44665"/>
    <n v="25017.360000000001"/>
    <n v="29.939999999999998"/>
    <n v="24987.420000000002"/>
  </r>
  <r>
    <x v="0"/>
    <x v="1"/>
    <s v="1070"/>
    <x v="2"/>
    <s v="009"/>
    <s v="050.44670"/>
    <n v="3171.01"/>
    <n v="6.3699999999999992"/>
    <n v="3164.6400000000003"/>
  </r>
  <r>
    <x v="0"/>
    <x v="1"/>
    <s v="1070"/>
    <x v="2"/>
    <s v="009"/>
    <s v="050.44671"/>
    <n v="5000.62"/>
    <n v="10.25"/>
    <n v="4990.37"/>
  </r>
  <r>
    <x v="0"/>
    <x v="1"/>
    <s v="1070"/>
    <x v="2"/>
    <s v="009"/>
    <s v="050.44706"/>
    <n v="1773.8"/>
    <n v="3.5599999999999996"/>
    <n v="1770.24"/>
  </r>
  <r>
    <x v="0"/>
    <x v="1"/>
    <s v="1070"/>
    <x v="2"/>
    <s v="009"/>
    <s v="050.44711"/>
    <n v="12408.13"/>
    <n v="25.15"/>
    <n v="12382.98"/>
  </r>
  <r>
    <x v="0"/>
    <x v="1"/>
    <s v="1070"/>
    <x v="2"/>
    <s v="009"/>
    <s v="050.44715"/>
    <n v="3815.31"/>
    <n v="4.07"/>
    <n v="3811.24"/>
  </r>
  <r>
    <x v="0"/>
    <x v="1"/>
    <s v="1070"/>
    <x v="2"/>
    <s v="009"/>
    <s v="050.44721"/>
    <n v="2481.35"/>
    <n v="1.7"/>
    <n v="2479.65"/>
  </r>
  <r>
    <x v="0"/>
    <x v="1"/>
    <s v="1070"/>
    <x v="2"/>
    <s v="009"/>
    <s v="050.44722"/>
    <n v="67.38"/>
    <n v="0.05"/>
    <n v="67.33"/>
  </r>
  <r>
    <x v="0"/>
    <x v="1"/>
    <s v="1070"/>
    <x v="2"/>
    <s v="009"/>
    <s v="050.44724"/>
    <n v="253163.08"/>
    <n v="496.96000000000004"/>
    <n v="252666.12"/>
  </r>
  <r>
    <x v="0"/>
    <x v="1"/>
    <s v="1070"/>
    <x v="2"/>
    <s v="009"/>
    <s v="050.44726"/>
    <n v="60702.18"/>
    <n v="0"/>
    <n v="60702.18"/>
  </r>
  <r>
    <x v="0"/>
    <x v="1"/>
    <s v="1070"/>
    <x v="2"/>
    <s v="009"/>
    <s v="050.44727"/>
    <n v="140671.64000000001"/>
    <n v="282.83000000000004"/>
    <n v="140388.81000000003"/>
  </r>
  <r>
    <x v="0"/>
    <x v="1"/>
    <s v="1070"/>
    <x v="2"/>
    <s v="009"/>
    <s v="050.44777"/>
    <n v="533.66999999999996"/>
    <n v="1.08"/>
    <n v="532.58999999999992"/>
  </r>
  <r>
    <x v="0"/>
    <x v="1"/>
    <s v="1070"/>
    <x v="2"/>
    <s v="009"/>
    <s v="050.44806"/>
    <n v="-69319.53"/>
    <n v="0"/>
    <n v="-69319.53"/>
  </r>
  <r>
    <x v="0"/>
    <x v="1"/>
    <s v="1070"/>
    <x v="2"/>
    <s v="009"/>
    <s v="050.44817"/>
    <n v="925.45"/>
    <n v="1.8599999999999999"/>
    <n v="923.59"/>
  </r>
  <r>
    <x v="0"/>
    <x v="1"/>
    <s v="1070"/>
    <x v="2"/>
    <s v="009"/>
    <s v="050.44843"/>
    <n v="34.44"/>
    <n v="0.02"/>
    <n v="34.419999999999995"/>
  </r>
  <r>
    <x v="0"/>
    <x v="1"/>
    <s v="1070"/>
    <x v="2"/>
    <s v="009"/>
    <s v="050.44901"/>
    <n v="1598.24"/>
    <n v="1.1000000000000001"/>
    <n v="1597.14"/>
  </r>
  <r>
    <x v="0"/>
    <x v="1"/>
    <s v="1070"/>
    <x v="2"/>
    <s v="009"/>
    <s v="050.44923"/>
    <n v="7729.32"/>
    <n v="5.31"/>
    <n v="7724.0099999999993"/>
  </r>
  <r>
    <x v="0"/>
    <x v="1"/>
    <s v="1070"/>
    <x v="2"/>
    <s v="009"/>
    <s v="050.44957"/>
    <n v="9962.67"/>
    <n v="6.84"/>
    <n v="9955.83"/>
  </r>
  <r>
    <x v="0"/>
    <x v="1"/>
    <s v="1070"/>
    <x v="2"/>
    <s v="009"/>
    <s v="OH.050.10000"/>
    <n v="28664.89"/>
    <n v="0"/>
    <n v="28664.89"/>
  </r>
  <r>
    <x v="0"/>
    <x v="1"/>
    <s v="1070"/>
    <x v="2"/>
    <s v="009"/>
    <s v="OH.050.17884"/>
    <n v="-380.21"/>
    <n v="0"/>
    <n v="-380.21"/>
  </r>
  <r>
    <x v="0"/>
    <x v="1"/>
    <s v="1070"/>
    <x v="3"/>
    <s v="091"/>
    <s v="050.44082"/>
    <n v="37541"/>
    <n v="0"/>
    <n v="37541"/>
  </r>
  <r>
    <x v="0"/>
    <x v="1"/>
    <s v="1070"/>
    <x v="3"/>
    <s v="091"/>
    <s v="OH.050.10000"/>
    <n v="-30877.200000000001"/>
    <n v="0"/>
    <n v="-30877.200000000001"/>
  </r>
  <r>
    <x v="0"/>
    <x v="1"/>
    <s v="1070"/>
    <x v="3"/>
    <s v="091"/>
    <s v="OH.050.10002"/>
    <n v="20375.13"/>
    <n v="0"/>
    <n v="20375.13"/>
  </r>
  <r>
    <x v="1"/>
    <x v="0"/>
    <s v="1070"/>
    <x v="0"/>
    <s v="002"/>
    <s v="010.23302"/>
    <n v="77081.34"/>
    <n v="0"/>
    <n v="77081.34"/>
  </r>
  <r>
    <x v="1"/>
    <x v="0"/>
    <s v="1070"/>
    <x v="0"/>
    <s v="002"/>
    <s v="010.24005"/>
    <n v="76226.600000000006"/>
    <n v="0"/>
    <n v="76226.600000000006"/>
  </r>
  <r>
    <x v="1"/>
    <x v="0"/>
    <s v="1070"/>
    <x v="0"/>
    <s v="002"/>
    <s v="010.25034"/>
    <n v="1215578.04"/>
    <n v="0"/>
    <n v="1215578.04"/>
  </r>
  <r>
    <x v="1"/>
    <x v="0"/>
    <s v="1070"/>
    <x v="0"/>
    <s v="002"/>
    <s v="010.25484"/>
    <n v="966019.84"/>
    <n v="0"/>
    <n v="966019.84"/>
  </r>
  <r>
    <x v="1"/>
    <x v="0"/>
    <s v="1070"/>
    <x v="0"/>
    <s v="002"/>
    <s v="010.25486"/>
    <n v="296829.98"/>
    <n v="0"/>
    <n v="296829.98"/>
  </r>
  <r>
    <x v="1"/>
    <x v="0"/>
    <s v="1070"/>
    <x v="0"/>
    <s v="002"/>
    <s v="010.26755"/>
    <n v="136838.16"/>
    <n v="0"/>
    <n v="136838.16"/>
  </r>
  <r>
    <x v="1"/>
    <x v="0"/>
    <s v="1070"/>
    <x v="0"/>
    <s v="002"/>
    <s v="010.27178"/>
    <n v="-16.309999999999999"/>
    <n v="0"/>
    <n v="-16.309999999999999"/>
  </r>
  <r>
    <x v="1"/>
    <x v="0"/>
    <s v="1070"/>
    <x v="0"/>
    <s v="002"/>
    <s v="010.27440"/>
    <n v="-10.85"/>
    <n v="0"/>
    <n v="-10.85"/>
  </r>
  <r>
    <x v="1"/>
    <x v="0"/>
    <s v="1070"/>
    <x v="0"/>
    <s v="002"/>
    <s v="010.27662"/>
    <n v="50.26"/>
    <n v="0"/>
    <n v="50.26"/>
  </r>
  <r>
    <x v="1"/>
    <x v="0"/>
    <s v="1070"/>
    <x v="0"/>
    <s v="002"/>
    <s v="010.27663"/>
    <n v="50.21"/>
    <n v="0"/>
    <n v="50.21"/>
  </r>
  <r>
    <x v="1"/>
    <x v="0"/>
    <s v="1070"/>
    <x v="0"/>
    <s v="002"/>
    <s v="010.28080"/>
    <n v="304208.93"/>
    <n v="0"/>
    <n v="304208.93"/>
  </r>
  <r>
    <x v="1"/>
    <x v="0"/>
    <s v="1070"/>
    <x v="0"/>
    <s v="002"/>
    <s v="010.28582"/>
    <n v="21320.71"/>
    <n v="0"/>
    <n v="21320.71"/>
  </r>
  <r>
    <x v="1"/>
    <x v="0"/>
    <s v="1070"/>
    <x v="0"/>
    <s v="002"/>
    <s v="010.29020"/>
    <n v="55537.09"/>
    <n v="0"/>
    <n v="55537.09"/>
  </r>
  <r>
    <x v="1"/>
    <x v="0"/>
    <s v="1070"/>
    <x v="0"/>
    <s v="002"/>
    <s v="010.29029"/>
    <n v="31592.42"/>
    <n v="0"/>
    <n v="31592.42"/>
  </r>
  <r>
    <x v="1"/>
    <x v="0"/>
    <s v="1070"/>
    <x v="0"/>
    <s v="002"/>
    <s v="010.29034"/>
    <n v="47019.839999999997"/>
    <n v="0"/>
    <n v="47019.839999999997"/>
  </r>
  <r>
    <x v="1"/>
    <x v="0"/>
    <s v="1070"/>
    <x v="0"/>
    <s v="002"/>
    <s v="010.29047"/>
    <n v="159143.97"/>
    <n v="0"/>
    <n v="159143.97"/>
  </r>
  <r>
    <x v="1"/>
    <x v="0"/>
    <s v="1070"/>
    <x v="0"/>
    <s v="002"/>
    <s v="010.29057"/>
    <n v="210325.15"/>
    <n v="0"/>
    <n v="210325.15"/>
  </r>
  <r>
    <x v="1"/>
    <x v="0"/>
    <s v="1070"/>
    <x v="0"/>
    <s v="002"/>
    <s v="010.29078"/>
    <n v="19994.150000000001"/>
    <n v="0"/>
    <n v="19994.150000000001"/>
  </r>
  <r>
    <x v="1"/>
    <x v="0"/>
    <s v="1070"/>
    <x v="0"/>
    <s v="002"/>
    <s v="010.29090"/>
    <n v="112547.89"/>
    <n v="0"/>
    <n v="112547.89"/>
  </r>
  <r>
    <x v="1"/>
    <x v="0"/>
    <s v="1070"/>
    <x v="0"/>
    <s v="002"/>
    <s v="010.29093"/>
    <n v="1804.19"/>
    <n v="0"/>
    <n v="1804.19"/>
  </r>
  <r>
    <x v="1"/>
    <x v="0"/>
    <s v="1070"/>
    <x v="0"/>
    <s v="002"/>
    <s v="010.29178"/>
    <n v="401530.42"/>
    <n v="0"/>
    <n v="401530.42"/>
  </r>
  <r>
    <x v="1"/>
    <x v="0"/>
    <s v="1070"/>
    <x v="0"/>
    <s v="002"/>
    <s v="010.29185"/>
    <n v="8920.35"/>
    <n v="0"/>
    <n v="8920.35"/>
  </r>
  <r>
    <x v="1"/>
    <x v="0"/>
    <s v="1070"/>
    <x v="0"/>
    <s v="002"/>
    <s v="010.29188"/>
    <n v="18387.18"/>
    <n v="0"/>
    <n v="18387.18"/>
  </r>
  <r>
    <x v="1"/>
    <x v="0"/>
    <s v="1070"/>
    <x v="0"/>
    <s v="002"/>
    <s v="010.29191"/>
    <n v="7894.38"/>
    <n v="0"/>
    <n v="7894.38"/>
  </r>
  <r>
    <x v="1"/>
    <x v="0"/>
    <s v="1070"/>
    <x v="0"/>
    <s v="002"/>
    <s v="010.29192"/>
    <n v="6580.21"/>
    <n v="0"/>
    <n v="6580.21"/>
  </r>
  <r>
    <x v="1"/>
    <x v="0"/>
    <s v="1070"/>
    <x v="0"/>
    <s v="002"/>
    <s v="010.29193"/>
    <n v="6580.21"/>
    <n v="0"/>
    <n v="6580.21"/>
  </r>
  <r>
    <x v="1"/>
    <x v="0"/>
    <s v="1070"/>
    <x v="0"/>
    <s v="002"/>
    <s v="010.29195"/>
    <n v="15305.65"/>
    <n v="0"/>
    <n v="15305.65"/>
  </r>
  <r>
    <x v="1"/>
    <x v="0"/>
    <s v="1070"/>
    <x v="0"/>
    <s v="002"/>
    <s v="010.29199"/>
    <n v="16264.28"/>
    <n v="0"/>
    <n v="16264.28"/>
  </r>
  <r>
    <x v="1"/>
    <x v="0"/>
    <s v="1070"/>
    <x v="0"/>
    <s v="002"/>
    <s v="010.29201"/>
    <n v="5362.04"/>
    <n v="0"/>
    <n v="5362.04"/>
  </r>
  <r>
    <x v="1"/>
    <x v="0"/>
    <s v="1070"/>
    <x v="0"/>
    <s v="002"/>
    <s v="010.29202"/>
    <n v="4222.87"/>
    <n v="0"/>
    <n v="4222.87"/>
  </r>
  <r>
    <x v="1"/>
    <x v="0"/>
    <s v="1070"/>
    <x v="0"/>
    <s v="002"/>
    <s v="010.29203"/>
    <n v="2952.16"/>
    <n v="0"/>
    <n v="2952.16"/>
  </r>
  <r>
    <x v="1"/>
    <x v="0"/>
    <s v="1070"/>
    <x v="0"/>
    <s v="002"/>
    <s v="010.29204"/>
    <n v="7806.61"/>
    <n v="0"/>
    <n v="7806.61"/>
  </r>
  <r>
    <x v="1"/>
    <x v="0"/>
    <s v="1070"/>
    <x v="0"/>
    <s v="002"/>
    <s v="010.29205"/>
    <n v="1940.06"/>
    <n v="0"/>
    <n v="1940.06"/>
  </r>
  <r>
    <x v="1"/>
    <x v="0"/>
    <s v="1070"/>
    <x v="0"/>
    <s v="002"/>
    <s v="010.29208"/>
    <n v="5056.1000000000004"/>
    <n v="0"/>
    <n v="5056.1000000000004"/>
  </r>
  <r>
    <x v="1"/>
    <x v="0"/>
    <s v="1070"/>
    <x v="0"/>
    <s v="002"/>
    <s v="010.29209"/>
    <n v="4474.96"/>
    <n v="0"/>
    <n v="4474.96"/>
  </r>
  <r>
    <x v="1"/>
    <x v="0"/>
    <s v="1070"/>
    <x v="0"/>
    <s v="002"/>
    <s v="010.29230"/>
    <n v="78586.13"/>
    <n v="0"/>
    <n v="78586.13"/>
  </r>
  <r>
    <x v="1"/>
    <x v="0"/>
    <s v="1070"/>
    <x v="0"/>
    <s v="002"/>
    <s v="010.29307"/>
    <n v="5985.71"/>
    <n v="0"/>
    <n v="5985.71"/>
  </r>
  <r>
    <x v="1"/>
    <x v="0"/>
    <s v="1070"/>
    <x v="0"/>
    <s v="002"/>
    <s v="010.29516"/>
    <n v="19619.14"/>
    <n v="0"/>
    <n v="19619.14"/>
  </r>
  <r>
    <x v="1"/>
    <x v="0"/>
    <s v="1070"/>
    <x v="0"/>
    <s v="002"/>
    <s v="010.29603"/>
    <n v="2813.02"/>
    <n v="0"/>
    <n v="2813.02"/>
  </r>
  <r>
    <x v="1"/>
    <x v="0"/>
    <s v="1070"/>
    <x v="0"/>
    <s v="002"/>
    <s v="010.29662"/>
    <n v="8436.3799999999992"/>
    <n v="0"/>
    <n v="8436.3799999999992"/>
  </r>
  <r>
    <x v="1"/>
    <x v="0"/>
    <s v="1070"/>
    <x v="0"/>
    <s v="002"/>
    <s v="OH.010.10000"/>
    <n v="598740.92000000004"/>
    <n v="0"/>
    <n v="598740.92000000004"/>
  </r>
  <r>
    <x v="1"/>
    <x v="0"/>
    <s v="1070"/>
    <x v="1"/>
    <s v="012"/>
    <s v="010.26485"/>
    <n v="889159.54"/>
    <n v="0"/>
    <n v="889159.54"/>
  </r>
  <r>
    <x v="1"/>
    <x v="0"/>
    <s v="1070"/>
    <x v="1"/>
    <s v="012"/>
    <s v="010.28368"/>
    <n v="408401.11"/>
    <n v="0"/>
    <n v="408401.11"/>
  </r>
  <r>
    <x v="1"/>
    <x v="0"/>
    <s v="1070"/>
    <x v="1"/>
    <s v="012"/>
    <s v="010.28369"/>
    <n v="38136.85"/>
    <n v="0"/>
    <n v="38136.85"/>
  </r>
  <r>
    <x v="1"/>
    <x v="0"/>
    <s v="1070"/>
    <x v="1"/>
    <s v="012"/>
    <s v="010.28812"/>
    <n v="15690.15"/>
    <n v="0"/>
    <n v="15690.15"/>
  </r>
  <r>
    <x v="1"/>
    <x v="0"/>
    <s v="1070"/>
    <x v="1"/>
    <s v="012"/>
    <s v="010.28816"/>
    <n v="18319.740000000002"/>
    <n v="0"/>
    <n v="18319.740000000002"/>
  </r>
  <r>
    <x v="1"/>
    <x v="0"/>
    <s v="1070"/>
    <x v="1"/>
    <s v="012"/>
    <s v="010.29094"/>
    <n v="162.12"/>
    <n v="0"/>
    <n v="162.12"/>
  </r>
  <r>
    <x v="1"/>
    <x v="0"/>
    <s v="1070"/>
    <x v="1"/>
    <s v="012"/>
    <s v="010.29105"/>
    <n v="31745.97"/>
    <n v="0"/>
    <n v="31745.97"/>
  </r>
  <r>
    <x v="1"/>
    <x v="0"/>
    <s v="1070"/>
    <x v="1"/>
    <s v="012"/>
    <s v="010.29280"/>
    <n v="20073.89"/>
    <n v="0"/>
    <n v="20073.89"/>
  </r>
  <r>
    <x v="1"/>
    <x v="0"/>
    <s v="1070"/>
    <x v="1"/>
    <s v="012"/>
    <s v="010.29437"/>
    <n v="4459.3"/>
    <n v="0"/>
    <n v="4459.3"/>
  </r>
  <r>
    <x v="1"/>
    <x v="0"/>
    <s v="1070"/>
    <x v="1"/>
    <s v="012"/>
    <s v="010.29451"/>
    <n v="9077.4599999999991"/>
    <n v="0"/>
    <n v="9077.4599999999991"/>
  </r>
  <r>
    <x v="1"/>
    <x v="0"/>
    <s v="1070"/>
    <x v="1"/>
    <s v="012"/>
    <s v="010.29524"/>
    <n v="2820.48"/>
    <n v="0"/>
    <n v="2820.48"/>
  </r>
  <r>
    <x v="1"/>
    <x v="0"/>
    <s v="1070"/>
    <x v="1"/>
    <s v="012"/>
    <s v="010.29528"/>
    <n v="719537.38"/>
    <n v="0"/>
    <n v="719537.38"/>
  </r>
  <r>
    <x v="1"/>
    <x v="0"/>
    <s v="1070"/>
    <x v="1"/>
    <s v="012"/>
    <s v="010.29558"/>
    <n v="3249.38"/>
    <n v="0"/>
    <n v="3249.38"/>
  </r>
  <r>
    <x v="1"/>
    <x v="1"/>
    <s v="1070"/>
    <x v="2"/>
    <s v="009"/>
    <s v="050.36386"/>
    <n v="1971.61"/>
    <n v="6.47"/>
    <n v="1965.1399999999999"/>
  </r>
  <r>
    <x v="1"/>
    <x v="1"/>
    <s v="1070"/>
    <x v="2"/>
    <s v="009"/>
    <s v="050.41905"/>
    <n v="1201227.18"/>
    <n v="7397.63"/>
    <n v="1193829.55"/>
  </r>
  <r>
    <x v="1"/>
    <x v="1"/>
    <s v="1070"/>
    <x v="2"/>
    <s v="009"/>
    <s v="050.42047"/>
    <n v="2412.92"/>
    <n v="3.53"/>
    <n v="2409.39"/>
  </r>
  <r>
    <x v="1"/>
    <x v="1"/>
    <s v="1070"/>
    <x v="2"/>
    <s v="009"/>
    <s v="050.42070"/>
    <n v="0.12"/>
    <n v="0.12"/>
    <n v="0"/>
  </r>
  <r>
    <x v="1"/>
    <x v="1"/>
    <s v="1070"/>
    <x v="2"/>
    <s v="009"/>
    <s v="050.42071"/>
    <n v="436.59"/>
    <n v="1.3"/>
    <n v="435.28999999999996"/>
  </r>
  <r>
    <x v="1"/>
    <x v="1"/>
    <s v="1070"/>
    <x v="2"/>
    <s v="009"/>
    <s v="050.42272"/>
    <n v="183713.62"/>
    <n v="491.97"/>
    <n v="183221.65"/>
  </r>
  <r>
    <x v="1"/>
    <x v="1"/>
    <s v="1070"/>
    <x v="2"/>
    <s v="009"/>
    <s v="050.42322"/>
    <n v="81638.33"/>
    <n v="483.16"/>
    <n v="81155.17"/>
  </r>
  <r>
    <x v="1"/>
    <x v="1"/>
    <s v="1070"/>
    <x v="2"/>
    <s v="009"/>
    <s v="050.42363"/>
    <n v="7048.04"/>
    <n v="38.54"/>
    <n v="7009.5"/>
  </r>
  <r>
    <x v="1"/>
    <x v="1"/>
    <s v="1070"/>
    <x v="2"/>
    <s v="009"/>
    <s v="050.42532"/>
    <n v="3966.07"/>
    <n v="7.29"/>
    <n v="3958.78"/>
  </r>
  <r>
    <x v="1"/>
    <x v="1"/>
    <s v="1070"/>
    <x v="2"/>
    <s v="009"/>
    <s v="050.42892"/>
    <n v="-1425.74"/>
    <n v="8.8000000000000007"/>
    <n v="-1434.54"/>
  </r>
  <r>
    <x v="1"/>
    <x v="1"/>
    <s v="1070"/>
    <x v="2"/>
    <s v="009"/>
    <s v="050.42995"/>
    <n v="139206"/>
    <n v="965.71"/>
    <n v="138240.29"/>
  </r>
  <r>
    <x v="1"/>
    <x v="1"/>
    <s v="1070"/>
    <x v="2"/>
    <s v="009"/>
    <s v="050.43064"/>
    <n v="104940.05"/>
    <n v="780.40000000000009"/>
    <n v="104159.65000000001"/>
  </r>
  <r>
    <x v="1"/>
    <x v="1"/>
    <s v="1070"/>
    <x v="2"/>
    <s v="009"/>
    <s v="050.43164"/>
    <n v="88759.66"/>
    <n v="382.07"/>
    <n v="88377.59"/>
  </r>
  <r>
    <x v="1"/>
    <x v="1"/>
    <s v="1070"/>
    <x v="2"/>
    <s v="009"/>
    <s v="050.43270"/>
    <n v="24528.66"/>
    <n v="106.29"/>
    <n v="24422.37"/>
  </r>
  <r>
    <x v="1"/>
    <x v="1"/>
    <s v="1070"/>
    <x v="2"/>
    <s v="009"/>
    <s v="050.43273"/>
    <n v="24231.96"/>
    <n v="156.45000000000002"/>
    <n v="24075.51"/>
  </r>
  <r>
    <x v="1"/>
    <x v="1"/>
    <s v="1070"/>
    <x v="2"/>
    <s v="009"/>
    <s v="050.43303"/>
    <n v="784315.94"/>
    <n v="5101.93"/>
    <n v="779214.00999999989"/>
  </r>
  <r>
    <x v="1"/>
    <x v="1"/>
    <s v="1070"/>
    <x v="2"/>
    <s v="009"/>
    <s v="050.43309"/>
    <n v="645.29999999999995"/>
    <n v="0"/>
    <n v="645.29999999999995"/>
  </r>
  <r>
    <x v="1"/>
    <x v="1"/>
    <s v="1070"/>
    <x v="2"/>
    <s v="009"/>
    <s v="050.43336"/>
    <n v="66288.429999999993"/>
    <n v="290.14"/>
    <n v="65998.289999999994"/>
  </r>
  <r>
    <x v="1"/>
    <x v="1"/>
    <s v="1070"/>
    <x v="2"/>
    <s v="009"/>
    <s v="050.43426"/>
    <n v="16057.14"/>
    <n v="75.19"/>
    <n v="15981.949999999999"/>
  </r>
  <r>
    <x v="1"/>
    <x v="1"/>
    <s v="1070"/>
    <x v="2"/>
    <s v="009"/>
    <s v="050.43475"/>
    <n v="528.04999999999995"/>
    <n v="0.76"/>
    <n v="527.29"/>
  </r>
  <r>
    <x v="1"/>
    <x v="1"/>
    <s v="1070"/>
    <x v="2"/>
    <s v="009"/>
    <s v="050.43897"/>
    <n v="258422.04"/>
    <n v="747.27"/>
    <n v="257674.77000000002"/>
  </r>
  <r>
    <x v="1"/>
    <x v="1"/>
    <s v="1070"/>
    <x v="2"/>
    <s v="009"/>
    <s v="050.43898"/>
    <n v="124143.26"/>
    <n v="316.04999999999995"/>
    <n v="123827.20999999999"/>
  </r>
  <r>
    <x v="1"/>
    <x v="1"/>
    <s v="1070"/>
    <x v="2"/>
    <s v="009"/>
    <s v="050.43914"/>
    <n v="316003.12"/>
    <n v="872.79"/>
    <n v="315130.33"/>
  </r>
  <r>
    <x v="1"/>
    <x v="1"/>
    <s v="1070"/>
    <x v="2"/>
    <s v="009"/>
    <s v="050.43931"/>
    <n v="5506.22"/>
    <n v="21.86"/>
    <n v="5484.3600000000006"/>
  </r>
  <r>
    <x v="1"/>
    <x v="1"/>
    <s v="1070"/>
    <x v="2"/>
    <s v="009"/>
    <s v="050.43932"/>
    <n v="905763.11"/>
    <n v="1084.96"/>
    <n v="904678.15"/>
  </r>
  <r>
    <x v="1"/>
    <x v="1"/>
    <s v="1070"/>
    <x v="2"/>
    <s v="009"/>
    <s v="050.43940"/>
    <n v="144644.53"/>
    <n v="438.46999999999997"/>
    <n v="144206.06"/>
  </r>
  <r>
    <x v="1"/>
    <x v="1"/>
    <s v="1070"/>
    <x v="2"/>
    <s v="009"/>
    <s v="050.43951"/>
    <n v="37618.199999999997"/>
    <n v="80.87"/>
    <n v="37537.329999999994"/>
  </r>
  <r>
    <x v="1"/>
    <x v="1"/>
    <s v="1070"/>
    <x v="2"/>
    <s v="009"/>
    <s v="050.43972"/>
    <n v="215765.46"/>
    <n v="465.73"/>
    <n v="215299.72999999998"/>
  </r>
  <r>
    <x v="1"/>
    <x v="1"/>
    <s v="1070"/>
    <x v="2"/>
    <s v="009"/>
    <s v="050.43993"/>
    <n v="141502.79999999999"/>
    <n v="401.52"/>
    <n v="141101.28"/>
  </r>
  <r>
    <x v="1"/>
    <x v="1"/>
    <s v="1070"/>
    <x v="2"/>
    <s v="009"/>
    <s v="050.43994"/>
    <n v="395007.7"/>
    <n v="1234.6399999999999"/>
    <n v="393773.06"/>
  </r>
  <r>
    <x v="1"/>
    <x v="1"/>
    <s v="1070"/>
    <x v="2"/>
    <s v="009"/>
    <s v="050.44029"/>
    <n v="159191.46"/>
    <n v="448.41999999999996"/>
    <n v="158743.03999999998"/>
  </r>
  <r>
    <x v="1"/>
    <x v="1"/>
    <s v="1070"/>
    <x v="2"/>
    <s v="009"/>
    <s v="050.44038"/>
    <n v="241876.35"/>
    <n v="514.32999999999993"/>
    <n v="241362.02000000002"/>
  </r>
  <r>
    <x v="1"/>
    <x v="1"/>
    <s v="1070"/>
    <x v="2"/>
    <s v="009"/>
    <s v="050.44080"/>
    <n v="312367.40999999997"/>
    <n v="944.74"/>
    <n v="311422.67"/>
  </r>
  <r>
    <x v="1"/>
    <x v="1"/>
    <s v="1070"/>
    <x v="2"/>
    <s v="009"/>
    <s v="050.44088"/>
    <n v="63853.46"/>
    <n v="191.61"/>
    <n v="63661.85"/>
  </r>
  <r>
    <x v="1"/>
    <x v="1"/>
    <s v="1070"/>
    <x v="2"/>
    <s v="009"/>
    <s v="050.44104"/>
    <n v="12795.46"/>
    <n v="47.28"/>
    <n v="12748.179999999998"/>
  </r>
  <r>
    <x v="1"/>
    <x v="1"/>
    <s v="1070"/>
    <x v="2"/>
    <s v="009"/>
    <s v="050.44113"/>
    <n v="20472.849999999999"/>
    <n v="45.35"/>
    <n v="20427.5"/>
  </r>
  <r>
    <x v="1"/>
    <x v="1"/>
    <s v="1070"/>
    <x v="2"/>
    <s v="009"/>
    <s v="050.44129"/>
    <n v="1711629.18"/>
    <n v="3631.29"/>
    <n v="1707997.89"/>
  </r>
  <r>
    <x v="1"/>
    <x v="1"/>
    <s v="1070"/>
    <x v="2"/>
    <s v="009"/>
    <s v="050.44133"/>
    <n v="459619"/>
    <n v="918.89"/>
    <n v="458700.11"/>
  </r>
  <r>
    <x v="1"/>
    <x v="1"/>
    <s v="1070"/>
    <x v="2"/>
    <s v="009"/>
    <s v="050.44145"/>
    <n v="233615"/>
    <n v="488.53999999999996"/>
    <n v="233126.46"/>
  </r>
  <r>
    <x v="1"/>
    <x v="1"/>
    <s v="1070"/>
    <x v="2"/>
    <s v="009"/>
    <s v="050.44394"/>
    <n v="50675.79"/>
    <n v="195.19"/>
    <n v="50480.6"/>
  </r>
  <r>
    <x v="1"/>
    <x v="1"/>
    <s v="1070"/>
    <x v="2"/>
    <s v="009"/>
    <s v="050.44433"/>
    <n v="12795.1"/>
    <n v="23.11"/>
    <n v="12771.99"/>
  </r>
  <r>
    <x v="1"/>
    <x v="1"/>
    <s v="1070"/>
    <x v="2"/>
    <s v="009"/>
    <s v="050.44441"/>
    <n v="221970.01"/>
    <n v="592.59"/>
    <n v="221377.42"/>
  </r>
  <r>
    <x v="1"/>
    <x v="1"/>
    <s v="1070"/>
    <x v="2"/>
    <s v="009"/>
    <s v="050.44458"/>
    <n v="2615.0100000000002"/>
    <n v="4.58"/>
    <n v="2610.4300000000003"/>
  </r>
  <r>
    <x v="1"/>
    <x v="1"/>
    <s v="1070"/>
    <x v="2"/>
    <s v="009"/>
    <s v="050.44463"/>
    <n v="1160.4100000000001"/>
    <n v="1.06"/>
    <n v="1159.3500000000001"/>
  </r>
  <r>
    <x v="1"/>
    <x v="1"/>
    <s v="1070"/>
    <x v="2"/>
    <s v="009"/>
    <s v="050.44464"/>
    <n v="2537.7800000000002"/>
    <n v="6.18"/>
    <n v="2531.6000000000004"/>
  </r>
  <r>
    <x v="1"/>
    <x v="1"/>
    <s v="1070"/>
    <x v="2"/>
    <s v="009"/>
    <s v="050.44465"/>
    <n v="-635.6"/>
    <n v="0"/>
    <n v="-635.6"/>
  </r>
  <r>
    <x v="1"/>
    <x v="1"/>
    <s v="1070"/>
    <x v="2"/>
    <s v="009"/>
    <s v="050.44466"/>
    <n v="4556.1099999999997"/>
    <n v="2.86"/>
    <n v="4553.25"/>
  </r>
  <r>
    <x v="1"/>
    <x v="1"/>
    <s v="1070"/>
    <x v="2"/>
    <s v="009"/>
    <s v="050.44498"/>
    <n v="-24189.31"/>
    <n v="5.0599999999999996"/>
    <n v="-24194.370000000003"/>
  </r>
  <r>
    <x v="1"/>
    <x v="1"/>
    <s v="1070"/>
    <x v="2"/>
    <s v="009"/>
    <s v="050.44527"/>
    <n v="2188.0100000000002"/>
    <n v="0"/>
    <n v="2188.0100000000002"/>
  </r>
  <r>
    <x v="1"/>
    <x v="1"/>
    <s v="1070"/>
    <x v="2"/>
    <s v="009"/>
    <s v="050.44528"/>
    <n v="6342.75"/>
    <n v="0"/>
    <n v="6342.75"/>
  </r>
  <r>
    <x v="1"/>
    <x v="1"/>
    <s v="1070"/>
    <x v="2"/>
    <s v="009"/>
    <s v="050.44530"/>
    <n v="12591.84"/>
    <n v="0"/>
    <n v="12591.84"/>
  </r>
  <r>
    <x v="1"/>
    <x v="1"/>
    <s v="1070"/>
    <x v="2"/>
    <s v="009"/>
    <s v="050.44532"/>
    <n v="23679.3"/>
    <n v="0"/>
    <n v="23679.3"/>
  </r>
  <r>
    <x v="1"/>
    <x v="1"/>
    <s v="1070"/>
    <x v="2"/>
    <s v="009"/>
    <s v="050.44535"/>
    <n v="16224.71"/>
    <n v="0"/>
    <n v="16224.71"/>
  </r>
  <r>
    <x v="1"/>
    <x v="1"/>
    <s v="1070"/>
    <x v="2"/>
    <s v="009"/>
    <s v="050.44544"/>
    <n v="293549.02"/>
    <n v="656.71"/>
    <n v="292892.31"/>
  </r>
  <r>
    <x v="1"/>
    <x v="1"/>
    <s v="1070"/>
    <x v="2"/>
    <s v="009"/>
    <s v="050.44545"/>
    <n v="30314.66"/>
    <n v="20.57"/>
    <n v="30294.09"/>
  </r>
  <r>
    <x v="1"/>
    <x v="1"/>
    <s v="1070"/>
    <x v="2"/>
    <s v="009"/>
    <s v="050.44561"/>
    <n v="3134.36"/>
    <n v="9.09"/>
    <n v="3125.27"/>
  </r>
  <r>
    <x v="1"/>
    <x v="1"/>
    <s v="1070"/>
    <x v="2"/>
    <s v="009"/>
    <s v="050.44564"/>
    <n v="53857.02"/>
    <n v="25.85"/>
    <n v="53831.17"/>
  </r>
  <r>
    <x v="1"/>
    <x v="1"/>
    <s v="1070"/>
    <x v="2"/>
    <s v="009"/>
    <s v="050.44579"/>
    <n v="9688.14"/>
    <n v="0"/>
    <n v="9688.14"/>
  </r>
  <r>
    <x v="1"/>
    <x v="1"/>
    <s v="1070"/>
    <x v="2"/>
    <s v="009"/>
    <s v="050.44580"/>
    <n v="31958.21"/>
    <n v="0"/>
    <n v="31958.21"/>
  </r>
  <r>
    <x v="1"/>
    <x v="1"/>
    <s v="1070"/>
    <x v="2"/>
    <s v="009"/>
    <s v="050.44581"/>
    <n v="69805.899999999994"/>
    <n v="0"/>
    <n v="69805.899999999994"/>
  </r>
  <r>
    <x v="1"/>
    <x v="1"/>
    <s v="1070"/>
    <x v="2"/>
    <s v="009"/>
    <s v="050.44587"/>
    <n v="198745.55"/>
    <n v="166.37"/>
    <n v="198579.18"/>
  </r>
  <r>
    <x v="1"/>
    <x v="1"/>
    <s v="1070"/>
    <x v="2"/>
    <s v="009"/>
    <s v="050.44593"/>
    <n v="2761.74"/>
    <n v="1.95"/>
    <n v="2759.79"/>
  </r>
  <r>
    <x v="1"/>
    <x v="1"/>
    <s v="1070"/>
    <x v="2"/>
    <s v="009"/>
    <s v="050.44597"/>
    <n v="44536.09"/>
    <n v="90.929999999999993"/>
    <n v="44445.159999999996"/>
  </r>
  <r>
    <x v="1"/>
    <x v="1"/>
    <s v="1070"/>
    <x v="2"/>
    <s v="009"/>
    <s v="050.44662"/>
    <n v="45035.55"/>
    <n v="142.39000000000001"/>
    <n v="44893.16"/>
  </r>
  <r>
    <x v="1"/>
    <x v="1"/>
    <s v="1070"/>
    <x v="2"/>
    <s v="009"/>
    <s v="050.44665"/>
    <n v="32240.13"/>
    <n v="68.760000000000005"/>
    <n v="32171.370000000003"/>
  </r>
  <r>
    <x v="1"/>
    <x v="1"/>
    <s v="1070"/>
    <x v="2"/>
    <s v="009"/>
    <s v="050.44671"/>
    <n v="4980.21"/>
    <n v="17.009999999999998"/>
    <n v="4963.2"/>
  </r>
  <r>
    <x v="1"/>
    <x v="1"/>
    <s v="1070"/>
    <x v="2"/>
    <s v="009"/>
    <s v="050.44706"/>
    <n v="1773.8"/>
    <n v="3.56"/>
    <n v="1770.24"/>
  </r>
  <r>
    <x v="1"/>
    <x v="1"/>
    <s v="1070"/>
    <x v="2"/>
    <s v="009"/>
    <s v="050.44715"/>
    <n v="5142.1400000000003"/>
    <n v="10.14"/>
    <n v="5132"/>
  </r>
  <r>
    <x v="1"/>
    <x v="1"/>
    <s v="1070"/>
    <x v="2"/>
    <s v="009"/>
    <s v="050.44721"/>
    <n v="2484.7199999999998"/>
    <n v="5.07"/>
    <n v="2479.6499999999996"/>
  </r>
  <r>
    <x v="1"/>
    <x v="1"/>
    <s v="1070"/>
    <x v="2"/>
    <s v="009"/>
    <s v="050.44722"/>
    <n v="67.47"/>
    <n v="0.14000000000000001"/>
    <n v="67.33"/>
  </r>
  <r>
    <x v="1"/>
    <x v="1"/>
    <s v="1070"/>
    <x v="2"/>
    <s v="009"/>
    <s v="050.44724"/>
    <n v="267536.14"/>
    <n v="849.69"/>
    <n v="266686.45"/>
  </r>
  <r>
    <x v="1"/>
    <x v="1"/>
    <s v="1070"/>
    <x v="2"/>
    <s v="009"/>
    <s v="050.44726"/>
    <n v="60702.18"/>
    <n v="0"/>
    <n v="60702.18"/>
  </r>
  <r>
    <x v="1"/>
    <x v="1"/>
    <s v="1070"/>
    <x v="2"/>
    <s v="009"/>
    <s v="050.44727"/>
    <n v="274871.61"/>
    <n v="564.48"/>
    <n v="274307.13"/>
  </r>
  <r>
    <x v="1"/>
    <x v="1"/>
    <s v="1070"/>
    <x v="2"/>
    <s v="009"/>
    <s v="050.44777"/>
    <n v="533.66999999999996"/>
    <n v="1.08"/>
    <n v="532.58999999999992"/>
  </r>
  <r>
    <x v="1"/>
    <x v="1"/>
    <s v="1070"/>
    <x v="2"/>
    <s v="009"/>
    <s v="050.44806"/>
    <n v="-21573.16"/>
    <n v="0"/>
    <n v="-21573.16"/>
  </r>
  <r>
    <x v="1"/>
    <x v="1"/>
    <s v="1070"/>
    <x v="2"/>
    <s v="009"/>
    <s v="050.44817"/>
    <n v="925.45"/>
    <n v="1.86"/>
    <n v="923.59"/>
  </r>
  <r>
    <x v="1"/>
    <x v="1"/>
    <s v="1070"/>
    <x v="2"/>
    <s v="009"/>
    <s v="050.44843"/>
    <n v="401.67"/>
    <n v="0.32"/>
    <n v="401.35"/>
  </r>
  <r>
    <x v="1"/>
    <x v="1"/>
    <s v="1070"/>
    <x v="2"/>
    <s v="009"/>
    <s v="050.44848"/>
    <n v="36921.51"/>
    <n v="25.06"/>
    <n v="36896.450000000004"/>
  </r>
  <r>
    <x v="1"/>
    <x v="1"/>
    <s v="1070"/>
    <x v="2"/>
    <s v="009"/>
    <s v="050.44850"/>
    <n v="36921.51"/>
    <n v="25.06"/>
    <n v="36896.450000000004"/>
  </r>
  <r>
    <x v="1"/>
    <x v="1"/>
    <s v="1070"/>
    <x v="2"/>
    <s v="009"/>
    <s v="050.44851"/>
    <n v="36921.51"/>
    <n v="25.06"/>
    <n v="36896.450000000004"/>
  </r>
  <r>
    <x v="1"/>
    <x v="1"/>
    <s v="1070"/>
    <x v="2"/>
    <s v="009"/>
    <s v="050.44852"/>
    <n v="36921.51"/>
    <n v="25.06"/>
    <n v="36896.450000000004"/>
  </r>
  <r>
    <x v="1"/>
    <x v="1"/>
    <s v="1070"/>
    <x v="2"/>
    <s v="009"/>
    <s v="050.44853"/>
    <n v="36921.51"/>
    <n v="25.06"/>
    <n v="36896.450000000004"/>
  </r>
  <r>
    <x v="1"/>
    <x v="1"/>
    <s v="1070"/>
    <x v="2"/>
    <s v="009"/>
    <s v="050.44857"/>
    <n v="36921.51"/>
    <n v="25.06"/>
    <n v="36896.450000000004"/>
  </r>
  <r>
    <x v="1"/>
    <x v="1"/>
    <s v="1070"/>
    <x v="2"/>
    <s v="009"/>
    <s v="050.44865"/>
    <n v="3639.26"/>
    <n v="2.4700000000000002"/>
    <n v="3636.7900000000004"/>
  </r>
  <r>
    <x v="1"/>
    <x v="1"/>
    <s v="1070"/>
    <x v="2"/>
    <s v="009"/>
    <s v="050.44901"/>
    <n v="29930.89"/>
    <n v="22.5"/>
    <n v="29908.39"/>
  </r>
  <r>
    <x v="1"/>
    <x v="1"/>
    <s v="1070"/>
    <x v="2"/>
    <s v="009"/>
    <s v="050.44903"/>
    <n v="4469.5"/>
    <n v="0"/>
    <n v="4469.5"/>
  </r>
  <r>
    <x v="1"/>
    <x v="1"/>
    <s v="1070"/>
    <x v="2"/>
    <s v="009"/>
    <s v="050.44923"/>
    <n v="26474.04"/>
    <n v="28.52"/>
    <n v="26445.52"/>
  </r>
  <r>
    <x v="1"/>
    <x v="1"/>
    <s v="1070"/>
    <x v="2"/>
    <s v="009"/>
    <s v="050.44957"/>
    <n v="9976.19"/>
    <n v="20.36"/>
    <n v="9955.83"/>
  </r>
  <r>
    <x v="1"/>
    <x v="1"/>
    <s v="1070"/>
    <x v="2"/>
    <s v="009"/>
    <s v="050.44992"/>
    <n v="6153.39"/>
    <n v="4.18"/>
    <n v="6149.21"/>
  </r>
  <r>
    <x v="1"/>
    <x v="1"/>
    <s v="1070"/>
    <x v="2"/>
    <s v="009"/>
    <s v="050.45026"/>
    <n v="-576.04999999999995"/>
    <n v="0"/>
    <n v="-576.04999999999995"/>
  </r>
  <r>
    <x v="1"/>
    <x v="1"/>
    <s v="1070"/>
    <x v="2"/>
    <s v="009"/>
    <s v="050.45080"/>
    <n v="4619.13"/>
    <n v="3.14"/>
    <n v="4615.99"/>
  </r>
  <r>
    <x v="1"/>
    <x v="1"/>
    <s v="1070"/>
    <x v="2"/>
    <s v="009"/>
    <s v="050.45128"/>
    <n v="15467.81"/>
    <n v="10.5"/>
    <n v="15457.31"/>
  </r>
  <r>
    <x v="1"/>
    <x v="1"/>
    <s v="1070"/>
    <x v="2"/>
    <s v="009"/>
    <s v="050.45152"/>
    <n v="138983.14000000001"/>
    <n v="94.33"/>
    <n v="138888.81000000003"/>
  </r>
  <r>
    <x v="1"/>
    <x v="1"/>
    <s v="1070"/>
    <x v="2"/>
    <s v="009"/>
    <s v="050.45158"/>
    <n v="361712.18"/>
    <n v="245.5"/>
    <n v="361466.68"/>
  </r>
  <r>
    <x v="1"/>
    <x v="1"/>
    <s v="1070"/>
    <x v="2"/>
    <s v="009"/>
    <s v="050.45160"/>
    <n v="1585.67"/>
    <n v="1.08"/>
    <n v="1584.5900000000001"/>
  </r>
  <r>
    <x v="1"/>
    <x v="1"/>
    <s v="1070"/>
    <x v="2"/>
    <s v="009"/>
    <s v="050.45190"/>
    <n v="183334.43"/>
    <n v="124.43"/>
    <n v="183210"/>
  </r>
  <r>
    <x v="1"/>
    <x v="1"/>
    <s v="1070"/>
    <x v="2"/>
    <s v="009"/>
    <s v="OH.050.10000"/>
    <n v="28664.89"/>
    <n v="0"/>
    <n v="28664.89"/>
  </r>
  <r>
    <x v="1"/>
    <x v="1"/>
    <s v="1070"/>
    <x v="2"/>
    <s v="009"/>
    <s v="OH.050.17884"/>
    <n v="265447.15999999997"/>
    <n v="0"/>
    <n v="265447.15999999997"/>
  </r>
  <r>
    <x v="1"/>
    <x v="1"/>
    <s v="1070"/>
    <x v="3"/>
    <s v="091"/>
    <s v="OH.050.10000"/>
    <n v="-177703.33"/>
    <n v="0"/>
    <n v="-177703.33"/>
  </r>
  <r>
    <x v="1"/>
    <x v="1"/>
    <s v="1070"/>
    <x v="3"/>
    <s v="091"/>
    <s v="OH.050.10002"/>
    <n v="20375.13"/>
    <n v="0"/>
    <n v="20375.13"/>
  </r>
  <r>
    <x v="2"/>
    <x v="0"/>
    <s v="1070"/>
    <x v="0"/>
    <s v="002"/>
    <s v="010.23302"/>
    <n v="77081.34"/>
    <n v="0"/>
    <n v="77081.34"/>
  </r>
  <r>
    <x v="2"/>
    <x v="0"/>
    <s v="1070"/>
    <x v="0"/>
    <s v="002"/>
    <s v="010.24005"/>
    <n v="76044.240000000005"/>
    <n v="0"/>
    <n v="76044.240000000005"/>
  </r>
  <r>
    <x v="2"/>
    <x v="0"/>
    <s v="1070"/>
    <x v="0"/>
    <s v="002"/>
    <s v="010.25034"/>
    <n v="1279404.8400000001"/>
    <n v="0"/>
    <n v="1279404.8400000001"/>
  </r>
  <r>
    <x v="2"/>
    <x v="0"/>
    <s v="1070"/>
    <x v="0"/>
    <s v="002"/>
    <s v="010.25484"/>
    <n v="966019.84"/>
    <n v="0"/>
    <n v="966019.84"/>
  </r>
  <r>
    <x v="2"/>
    <x v="0"/>
    <s v="1070"/>
    <x v="0"/>
    <s v="002"/>
    <s v="010.25486"/>
    <n v="296829.98"/>
    <n v="0"/>
    <n v="296829.98"/>
  </r>
  <r>
    <x v="2"/>
    <x v="0"/>
    <s v="1070"/>
    <x v="0"/>
    <s v="002"/>
    <s v="010.26755"/>
    <n v="136838.16"/>
    <n v="0"/>
    <n v="136838.16"/>
  </r>
  <r>
    <x v="2"/>
    <x v="0"/>
    <s v="1070"/>
    <x v="0"/>
    <s v="002"/>
    <s v="010.27178"/>
    <n v="-16.309999999999999"/>
    <n v="0"/>
    <n v="-16.309999999999999"/>
  </r>
  <r>
    <x v="2"/>
    <x v="0"/>
    <s v="1070"/>
    <x v="0"/>
    <s v="002"/>
    <s v="010.27440"/>
    <n v="-10.85"/>
    <n v="0"/>
    <n v="-10.85"/>
  </r>
  <r>
    <x v="2"/>
    <x v="0"/>
    <s v="1070"/>
    <x v="0"/>
    <s v="002"/>
    <s v="010.27662"/>
    <n v="50.26"/>
    <n v="0"/>
    <n v="50.26"/>
  </r>
  <r>
    <x v="2"/>
    <x v="0"/>
    <s v="1070"/>
    <x v="0"/>
    <s v="002"/>
    <s v="010.27663"/>
    <n v="50.21"/>
    <n v="0"/>
    <n v="50.21"/>
  </r>
  <r>
    <x v="2"/>
    <x v="0"/>
    <s v="1070"/>
    <x v="0"/>
    <s v="002"/>
    <s v="010.28080"/>
    <n v="337867.68"/>
    <n v="0"/>
    <n v="337867.68"/>
  </r>
  <r>
    <x v="2"/>
    <x v="0"/>
    <s v="1070"/>
    <x v="0"/>
    <s v="002"/>
    <s v="010.28582"/>
    <n v="24886.11"/>
    <n v="0"/>
    <n v="24886.11"/>
  </r>
  <r>
    <x v="2"/>
    <x v="0"/>
    <s v="1070"/>
    <x v="0"/>
    <s v="002"/>
    <s v="010.29020"/>
    <n v="109710.27"/>
    <n v="0"/>
    <n v="109710.27"/>
  </r>
  <r>
    <x v="2"/>
    <x v="0"/>
    <s v="1070"/>
    <x v="0"/>
    <s v="002"/>
    <s v="010.29029"/>
    <n v="64234.43"/>
    <n v="0"/>
    <n v="64234.43"/>
  </r>
  <r>
    <x v="2"/>
    <x v="0"/>
    <s v="1070"/>
    <x v="0"/>
    <s v="002"/>
    <s v="010.29034"/>
    <n v="47582.58"/>
    <n v="0"/>
    <n v="47582.58"/>
  </r>
  <r>
    <x v="2"/>
    <x v="0"/>
    <s v="1070"/>
    <x v="0"/>
    <s v="002"/>
    <s v="010.29047"/>
    <n v="159143.97"/>
    <n v="0"/>
    <n v="159143.97"/>
  </r>
  <r>
    <x v="2"/>
    <x v="0"/>
    <s v="1070"/>
    <x v="0"/>
    <s v="002"/>
    <s v="010.29057"/>
    <n v="319781.03000000003"/>
    <n v="0"/>
    <n v="319781.03000000003"/>
  </r>
  <r>
    <x v="2"/>
    <x v="0"/>
    <s v="1070"/>
    <x v="0"/>
    <s v="002"/>
    <s v="010.29078"/>
    <n v="22093.05"/>
    <n v="0"/>
    <n v="22093.05"/>
  </r>
  <r>
    <x v="2"/>
    <x v="0"/>
    <s v="1070"/>
    <x v="0"/>
    <s v="002"/>
    <s v="010.29090"/>
    <n v="122405.62"/>
    <n v="0"/>
    <n v="122405.62"/>
  </r>
  <r>
    <x v="2"/>
    <x v="0"/>
    <s v="1070"/>
    <x v="0"/>
    <s v="002"/>
    <s v="010.29093"/>
    <n v="2602.64"/>
    <n v="0"/>
    <n v="2602.64"/>
  </r>
  <r>
    <x v="2"/>
    <x v="0"/>
    <s v="1070"/>
    <x v="0"/>
    <s v="002"/>
    <s v="010.29122"/>
    <n v="399.45"/>
    <n v="0"/>
    <n v="399.45"/>
  </r>
  <r>
    <x v="2"/>
    <x v="0"/>
    <s v="1070"/>
    <x v="0"/>
    <s v="002"/>
    <s v="010.29178"/>
    <n v="432617.61"/>
    <n v="0"/>
    <n v="432617.61"/>
  </r>
  <r>
    <x v="2"/>
    <x v="0"/>
    <s v="1070"/>
    <x v="0"/>
    <s v="002"/>
    <s v="010.29183"/>
    <n v="9962.61"/>
    <n v="0"/>
    <n v="9962.61"/>
  </r>
  <r>
    <x v="2"/>
    <x v="0"/>
    <s v="1070"/>
    <x v="0"/>
    <s v="002"/>
    <s v="010.29184"/>
    <n v="4470.91"/>
    <n v="0"/>
    <n v="4470.91"/>
  </r>
  <r>
    <x v="2"/>
    <x v="0"/>
    <s v="1070"/>
    <x v="0"/>
    <s v="002"/>
    <s v="010.29185"/>
    <n v="8920.35"/>
    <n v="0"/>
    <n v="8920.35"/>
  </r>
  <r>
    <x v="2"/>
    <x v="0"/>
    <s v="1070"/>
    <x v="0"/>
    <s v="002"/>
    <s v="010.29188"/>
    <n v="18387.18"/>
    <n v="0"/>
    <n v="18387.18"/>
  </r>
  <r>
    <x v="2"/>
    <x v="0"/>
    <s v="1070"/>
    <x v="0"/>
    <s v="002"/>
    <s v="010.29191"/>
    <n v="7894.38"/>
    <n v="0"/>
    <n v="7894.38"/>
  </r>
  <r>
    <x v="2"/>
    <x v="0"/>
    <s v="1070"/>
    <x v="0"/>
    <s v="002"/>
    <s v="010.29192"/>
    <n v="6580.21"/>
    <n v="0"/>
    <n v="6580.21"/>
  </r>
  <r>
    <x v="2"/>
    <x v="0"/>
    <s v="1070"/>
    <x v="0"/>
    <s v="002"/>
    <s v="010.29193"/>
    <n v="6580.21"/>
    <n v="0"/>
    <n v="6580.21"/>
  </r>
  <r>
    <x v="2"/>
    <x v="0"/>
    <s v="1070"/>
    <x v="0"/>
    <s v="002"/>
    <s v="010.29195"/>
    <n v="15305.65"/>
    <n v="0"/>
    <n v="15305.65"/>
  </r>
  <r>
    <x v="2"/>
    <x v="0"/>
    <s v="1070"/>
    <x v="0"/>
    <s v="002"/>
    <s v="010.29199"/>
    <n v="16264.28"/>
    <n v="0"/>
    <n v="16264.28"/>
  </r>
  <r>
    <x v="2"/>
    <x v="0"/>
    <s v="1070"/>
    <x v="0"/>
    <s v="002"/>
    <s v="010.29201"/>
    <n v="5362.04"/>
    <n v="0"/>
    <n v="5362.04"/>
  </r>
  <r>
    <x v="2"/>
    <x v="0"/>
    <s v="1070"/>
    <x v="0"/>
    <s v="002"/>
    <s v="010.29202"/>
    <n v="4571.25"/>
    <n v="0"/>
    <n v="4571.25"/>
  </r>
  <r>
    <x v="2"/>
    <x v="0"/>
    <s v="1070"/>
    <x v="0"/>
    <s v="002"/>
    <s v="010.29203"/>
    <n v="2952.16"/>
    <n v="0"/>
    <n v="2952.16"/>
  </r>
  <r>
    <x v="2"/>
    <x v="0"/>
    <s v="1070"/>
    <x v="0"/>
    <s v="002"/>
    <s v="010.29204"/>
    <n v="8450.65"/>
    <n v="0"/>
    <n v="8450.65"/>
  </r>
  <r>
    <x v="2"/>
    <x v="0"/>
    <s v="1070"/>
    <x v="0"/>
    <s v="002"/>
    <s v="010.29205"/>
    <n v="1940.06"/>
    <n v="0"/>
    <n v="1940.06"/>
  </r>
  <r>
    <x v="2"/>
    <x v="0"/>
    <s v="1070"/>
    <x v="0"/>
    <s v="002"/>
    <s v="010.29208"/>
    <n v="5056.1000000000004"/>
    <n v="0"/>
    <n v="5056.1000000000004"/>
  </r>
  <r>
    <x v="2"/>
    <x v="0"/>
    <s v="1070"/>
    <x v="0"/>
    <s v="002"/>
    <s v="010.29209"/>
    <n v="4844.1499999999996"/>
    <n v="0"/>
    <n v="4844.1499999999996"/>
  </r>
  <r>
    <x v="2"/>
    <x v="0"/>
    <s v="1070"/>
    <x v="0"/>
    <s v="002"/>
    <s v="010.29230"/>
    <n v="81304.52"/>
    <n v="0"/>
    <n v="81304.52"/>
  </r>
  <r>
    <x v="2"/>
    <x v="0"/>
    <s v="1070"/>
    <x v="0"/>
    <s v="002"/>
    <s v="010.29307"/>
    <n v="6561.17"/>
    <n v="0"/>
    <n v="6561.17"/>
  </r>
  <r>
    <x v="2"/>
    <x v="0"/>
    <s v="1070"/>
    <x v="0"/>
    <s v="002"/>
    <s v="010.29516"/>
    <n v="55704.29"/>
    <n v="0"/>
    <n v="55704.29"/>
  </r>
  <r>
    <x v="2"/>
    <x v="0"/>
    <s v="1070"/>
    <x v="0"/>
    <s v="002"/>
    <s v="010.29599"/>
    <n v="125777.56"/>
    <n v="0"/>
    <n v="125777.56"/>
  </r>
  <r>
    <x v="2"/>
    <x v="0"/>
    <s v="1070"/>
    <x v="0"/>
    <s v="002"/>
    <s v="010.29603"/>
    <n v="23044.87"/>
    <n v="0"/>
    <n v="23044.87"/>
  </r>
  <r>
    <x v="2"/>
    <x v="0"/>
    <s v="1070"/>
    <x v="0"/>
    <s v="002"/>
    <s v="010.29662"/>
    <n v="30656.98"/>
    <n v="0"/>
    <n v="30656.98"/>
  </r>
  <r>
    <x v="2"/>
    <x v="0"/>
    <s v="1070"/>
    <x v="0"/>
    <s v="002"/>
    <s v="010.29663"/>
    <n v="3442.55"/>
    <n v="0"/>
    <n v="3442.55"/>
  </r>
  <r>
    <x v="2"/>
    <x v="0"/>
    <s v="1070"/>
    <x v="0"/>
    <s v="002"/>
    <s v="010.29675"/>
    <n v="6873.5"/>
    <n v="0"/>
    <n v="6873.5"/>
  </r>
  <r>
    <x v="2"/>
    <x v="0"/>
    <s v="1070"/>
    <x v="0"/>
    <s v="002"/>
    <s v="010.29740"/>
    <n v="1256.76"/>
    <n v="0"/>
    <n v="1256.76"/>
  </r>
  <r>
    <x v="2"/>
    <x v="0"/>
    <s v="1070"/>
    <x v="0"/>
    <s v="002"/>
    <s v="010.29741"/>
    <n v="1885.14"/>
    <n v="0"/>
    <n v="1885.14"/>
  </r>
  <r>
    <x v="2"/>
    <x v="0"/>
    <s v="1070"/>
    <x v="0"/>
    <s v="002"/>
    <s v="010.29742"/>
    <n v="3092.31"/>
    <n v="0"/>
    <n v="3092.31"/>
  </r>
  <r>
    <x v="2"/>
    <x v="0"/>
    <s v="1070"/>
    <x v="0"/>
    <s v="002"/>
    <s v="010.29925"/>
    <n v="110354.72"/>
    <n v="0"/>
    <n v="110354.72"/>
  </r>
  <r>
    <x v="2"/>
    <x v="0"/>
    <s v="1070"/>
    <x v="0"/>
    <s v="002"/>
    <s v="OH.010.10000"/>
    <n v="1586982.64"/>
    <n v="0"/>
    <n v="1586982.64"/>
  </r>
  <r>
    <x v="2"/>
    <x v="0"/>
    <s v="1070"/>
    <x v="1"/>
    <s v="012"/>
    <s v="010.26485"/>
    <n v="887805.14"/>
    <n v="0"/>
    <n v="887805.14"/>
  </r>
  <r>
    <x v="2"/>
    <x v="0"/>
    <s v="1070"/>
    <x v="1"/>
    <s v="012"/>
    <s v="010.28368"/>
    <n v="411379.5"/>
    <n v="0"/>
    <n v="411379.5"/>
  </r>
  <r>
    <x v="2"/>
    <x v="0"/>
    <s v="1070"/>
    <x v="1"/>
    <s v="012"/>
    <s v="010.28369"/>
    <n v="38237.919999999998"/>
    <n v="0"/>
    <n v="38237.919999999998"/>
  </r>
  <r>
    <x v="2"/>
    <x v="0"/>
    <s v="1070"/>
    <x v="1"/>
    <s v="012"/>
    <s v="010.28812"/>
    <n v="15690.15"/>
    <n v="0"/>
    <n v="15690.15"/>
  </r>
  <r>
    <x v="2"/>
    <x v="0"/>
    <s v="1070"/>
    <x v="1"/>
    <s v="012"/>
    <s v="010.28816"/>
    <n v="18319.740000000002"/>
    <n v="0"/>
    <n v="18319.740000000002"/>
  </r>
  <r>
    <x v="2"/>
    <x v="0"/>
    <s v="1070"/>
    <x v="1"/>
    <s v="012"/>
    <s v="010.29094"/>
    <n v="97878.96"/>
    <n v="0"/>
    <n v="97878.96"/>
  </r>
  <r>
    <x v="2"/>
    <x v="0"/>
    <s v="1070"/>
    <x v="1"/>
    <s v="012"/>
    <s v="010.29105"/>
    <n v="48433.79"/>
    <n v="0"/>
    <n v="48433.79"/>
  </r>
  <r>
    <x v="2"/>
    <x v="0"/>
    <s v="1070"/>
    <x v="1"/>
    <s v="012"/>
    <s v="010.29280"/>
    <n v="20856.009999999998"/>
    <n v="0"/>
    <n v="20856.009999999998"/>
  </r>
  <r>
    <x v="2"/>
    <x v="0"/>
    <s v="1070"/>
    <x v="1"/>
    <s v="012"/>
    <s v="010.29437"/>
    <n v="4825.3599999999997"/>
    <n v="0"/>
    <n v="4825.3599999999997"/>
  </r>
  <r>
    <x v="2"/>
    <x v="0"/>
    <s v="1070"/>
    <x v="1"/>
    <s v="012"/>
    <s v="010.29451"/>
    <n v="25767.03"/>
    <n v="0"/>
    <n v="25767.03"/>
  </r>
  <r>
    <x v="2"/>
    <x v="0"/>
    <s v="1070"/>
    <x v="1"/>
    <s v="012"/>
    <s v="010.29524"/>
    <n v="39052.449999999997"/>
    <n v="0"/>
    <n v="39052.449999999997"/>
  </r>
  <r>
    <x v="2"/>
    <x v="0"/>
    <s v="1070"/>
    <x v="1"/>
    <s v="012"/>
    <s v="010.29528"/>
    <n v="871713.91"/>
    <n v="0"/>
    <n v="871713.91"/>
  </r>
  <r>
    <x v="2"/>
    <x v="0"/>
    <s v="1070"/>
    <x v="1"/>
    <s v="012"/>
    <s v="010.29558"/>
    <n v="3249.38"/>
    <n v="0"/>
    <n v="3249.38"/>
  </r>
  <r>
    <x v="2"/>
    <x v="1"/>
    <s v="1070"/>
    <x v="2"/>
    <s v="009"/>
    <s v="050.36386"/>
    <n v="1971.61"/>
    <n v="0"/>
    <n v="1971.61"/>
  </r>
  <r>
    <x v="2"/>
    <x v="1"/>
    <s v="1070"/>
    <x v="2"/>
    <s v="009"/>
    <s v="050.41905"/>
    <n v="1297093.92"/>
    <n v="1677.79"/>
    <n v="1295416.1299999999"/>
  </r>
  <r>
    <x v="2"/>
    <x v="1"/>
    <s v="1070"/>
    <x v="2"/>
    <s v="009"/>
    <s v="050.42070"/>
    <n v="0.12"/>
    <n v="0"/>
    <n v="0.12"/>
  </r>
  <r>
    <x v="2"/>
    <x v="1"/>
    <s v="1070"/>
    <x v="2"/>
    <s v="009"/>
    <s v="050.42071"/>
    <n v="436.59"/>
    <n v="0"/>
    <n v="436.59"/>
  </r>
  <r>
    <x v="2"/>
    <x v="1"/>
    <s v="1070"/>
    <x v="2"/>
    <s v="009"/>
    <s v="050.42272"/>
    <n v="335979.39"/>
    <n v="349.92"/>
    <n v="335629.47000000003"/>
  </r>
  <r>
    <x v="2"/>
    <x v="1"/>
    <s v="1070"/>
    <x v="2"/>
    <s v="009"/>
    <s v="050.42322"/>
    <n v="81638.33"/>
    <n v="0"/>
    <n v="81638.33"/>
  </r>
  <r>
    <x v="2"/>
    <x v="1"/>
    <s v="1070"/>
    <x v="2"/>
    <s v="009"/>
    <s v="050.42892"/>
    <n v="-1425.74"/>
    <n v="0"/>
    <n v="-1425.74"/>
  </r>
  <r>
    <x v="2"/>
    <x v="1"/>
    <s v="1070"/>
    <x v="2"/>
    <s v="009"/>
    <s v="050.42995"/>
    <n v="139206"/>
    <n v="0"/>
    <n v="139206"/>
  </r>
  <r>
    <x v="2"/>
    <x v="1"/>
    <s v="1070"/>
    <x v="2"/>
    <s v="009"/>
    <s v="050.43064"/>
    <n v="105080.95"/>
    <n v="140.9"/>
    <n v="104940.05"/>
  </r>
  <r>
    <x v="2"/>
    <x v="1"/>
    <s v="1070"/>
    <x v="2"/>
    <s v="009"/>
    <s v="050.43164"/>
    <n v="110981.06"/>
    <n v="134.22"/>
    <n v="110846.84"/>
  </r>
  <r>
    <x v="2"/>
    <x v="1"/>
    <s v="1070"/>
    <x v="2"/>
    <s v="009"/>
    <s v="050.43270"/>
    <n v="29708.05"/>
    <n v="36.47"/>
    <n v="29671.579999999998"/>
  </r>
  <r>
    <x v="2"/>
    <x v="1"/>
    <s v="1070"/>
    <x v="2"/>
    <s v="009"/>
    <s v="050.43273"/>
    <n v="24644.93"/>
    <n v="32.78"/>
    <n v="24612.15"/>
  </r>
  <r>
    <x v="2"/>
    <x v="1"/>
    <s v="1070"/>
    <x v="2"/>
    <s v="009"/>
    <s v="050.43303"/>
    <n v="792575.59"/>
    <n v="1057.8900000000001"/>
    <n v="791517.7"/>
  </r>
  <r>
    <x v="2"/>
    <x v="1"/>
    <s v="1070"/>
    <x v="2"/>
    <s v="009"/>
    <s v="050.43309"/>
    <n v="645.29999999999995"/>
    <n v="0"/>
    <n v="645.29999999999995"/>
  </r>
  <r>
    <x v="2"/>
    <x v="1"/>
    <s v="1070"/>
    <x v="2"/>
    <s v="009"/>
    <s v="050.43336"/>
    <n v="66377.539999999994"/>
    <n v="89.11"/>
    <n v="66288.429999999993"/>
  </r>
  <r>
    <x v="2"/>
    <x v="1"/>
    <s v="1070"/>
    <x v="2"/>
    <s v="009"/>
    <s v="050.43475"/>
    <n v="528.04999999999995"/>
    <n v="0"/>
    <n v="528.04999999999995"/>
  </r>
  <r>
    <x v="2"/>
    <x v="1"/>
    <s v="1070"/>
    <x v="2"/>
    <s v="009"/>
    <s v="050.43914"/>
    <n v="600362.56000000006"/>
    <n v="616.95000000000005"/>
    <n v="599745.6100000001"/>
  </r>
  <r>
    <x v="2"/>
    <x v="1"/>
    <s v="1070"/>
    <x v="2"/>
    <s v="009"/>
    <s v="050.43931"/>
    <n v="5506.22"/>
    <n v="0"/>
    <n v="5506.22"/>
  </r>
  <r>
    <x v="2"/>
    <x v="1"/>
    <s v="1070"/>
    <x v="2"/>
    <s v="009"/>
    <s v="050.43932"/>
    <n v="980486.92"/>
    <n v="1270.9000000000001"/>
    <n v="979216.02"/>
  </r>
  <r>
    <x v="2"/>
    <x v="1"/>
    <s v="1070"/>
    <x v="2"/>
    <s v="009"/>
    <s v="050.43940"/>
    <n v="151080.53"/>
    <n v="198.89"/>
    <n v="150881.63999999998"/>
  </r>
  <r>
    <x v="2"/>
    <x v="1"/>
    <s v="1070"/>
    <x v="2"/>
    <s v="009"/>
    <s v="050.43951"/>
    <n v="37618.199999999997"/>
    <n v="0"/>
    <n v="37618.199999999997"/>
  </r>
  <r>
    <x v="2"/>
    <x v="1"/>
    <s v="1070"/>
    <x v="2"/>
    <s v="009"/>
    <s v="050.43972"/>
    <n v="284608.78000000003"/>
    <n v="336.9"/>
    <n v="284271.88"/>
  </r>
  <r>
    <x v="2"/>
    <x v="1"/>
    <s v="1070"/>
    <x v="2"/>
    <s v="009"/>
    <s v="050.43993"/>
    <n v="173366.43"/>
    <n v="211.85"/>
    <n v="173154.58"/>
  </r>
  <r>
    <x v="2"/>
    <x v="1"/>
    <s v="1070"/>
    <x v="2"/>
    <s v="009"/>
    <s v="050.43994"/>
    <n v="414674.14"/>
    <n v="544.5"/>
    <n v="414129.64"/>
  </r>
  <r>
    <x v="2"/>
    <x v="1"/>
    <s v="1070"/>
    <x v="2"/>
    <s v="009"/>
    <s v="050.44029"/>
    <n v="294270.89"/>
    <n v="305.27999999999997"/>
    <n v="293965.61"/>
  </r>
  <r>
    <x v="2"/>
    <x v="1"/>
    <s v="1070"/>
    <x v="2"/>
    <s v="009"/>
    <s v="050.44038"/>
    <n v="324898.13"/>
    <n v="381.62"/>
    <n v="324516.51"/>
  </r>
  <r>
    <x v="2"/>
    <x v="1"/>
    <s v="1070"/>
    <x v="2"/>
    <s v="009"/>
    <s v="050.44080"/>
    <n v="361493.34"/>
    <n v="453.27"/>
    <n v="361040.07"/>
  </r>
  <r>
    <x v="2"/>
    <x v="1"/>
    <s v="1070"/>
    <x v="2"/>
    <s v="009"/>
    <s v="050.44088"/>
    <n v="63853.46"/>
    <n v="0"/>
    <n v="63853.46"/>
  </r>
  <r>
    <x v="2"/>
    <x v="1"/>
    <s v="1070"/>
    <x v="2"/>
    <s v="009"/>
    <s v="050.44113"/>
    <n v="20546.39"/>
    <n v="27.61"/>
    <n v="20518.78"/>
  </r>
  <r>
    <x v="2"/>
    <x v="1"/>
    <s v="1070"/>
    <x v="2"/>
    <s v="009"/>
    <s v="050.44129"/>
    <n v="2145876.09"/>
    <n v="2597.16"/>
    <n v="2143278.9299999997"/>
  </r>
  <r>
    <x v="2"/>
    <x v="1"/>
    <s v="1070"/>
    <x v="2"/>
    <s v="009"/>
    <s v="050.44133"/>
    <n v="906772.94"/>
    <n v="920.45"/>
    <n v="905852.49"/>
  </r>
  <r>
    <x v="2"/>
    <x v="1"/>
    <s v="1070"/>
    <x v="2"/>
    <s v="009"/>
    <s v="050.44145"/>
    <n v="567464.76"/>
    <n v="539.71"/>
    <n v="566925.05000000005"/>
  </r>
  <r>
    <x v="2"/>
    <x v="1"/>
    <s v="1070"/>
    <x v="2"/>
    <s v="009"/>
    <s v="050.44394"/>
    <n v="50901.9"/>
    <n v="68.260000000000005"/>
    <n v="50833.64"/>
  </r>
  <r>
    <x v="2"/>
    <x v="1"/>
    <s v="1070"/>
    <x v="2"/>
    <s v="009"/>
    <s v="050.44433"/>
    <n v="12795.1"/>
    <n v="0"/>
    <n v="12795.1"/>
  </r>
  <r>
    <x v="2"/>
    <x v="1"/>
    <s v="1070"/>
    <x v="2"/>
    <s v="009"/>
    <s v="050.44441"/>
    <n v="255086.57"/>
    <n v="321"/>
    <n v="254765.57"/>
  </r>
  <r>
    <x v="2"/>
    <x v="1"/>
    <s v="1070"/>
    <x v="2"/>
    <s v="009"/>
    <s v="050.44463"/>
    <n v="992.96"/>
    <n v="1.45"/>
    <n v="991.51"/>
  </r>
  <r>
    <x v="2"/>
    <x v="1"/>
    <s v="1070"/>
    <x v="2"/>
    <s v="009"/>
    <s v="050.44498"/>
    <n v="-24289.61"/>
    <n v="0"/>
    <n v="-24289.61"/>
  </r>
  <r>
    <x v="2"/>
    <x v="1"/>
    <s v="1070"/>
    <x v="2"/>
    <s v="009"/>
    <s v="050.44528"/>
    <n v="10310.549999999999"/>
    <n v="0"/>
    <n v="10310.549999999999"/>
  </r>
  <r>
    <x v="2"/>
    <x v="1"/>
    <s v="1070"/>
    <x v="2"/>
    <s v="009"/>
    <s v="050.44530"/>
    <n v="12591.84"/>
    <n v="0"/>
    <n v="12591.84"/>
  </r>
  <r>
    <x v="2"/>
    <x v="1"/>
    <s v="1070"/>
    <x v="2"/>
    <s v="009"/>
    <s v="050.44535"/>
    <n v="16224.71"/>
    <n v="0"/>
    <n v="16224.71"/>
  </r>
  <r>
    <x v="2"/>
    <x v="1"/>
    <s v="1070"/>
    <x v="2"/>
    <s v="009"/>
    <s v="050.44544"/>
    <n v="326454.11"/>
    <n v="417.33"/>
    <n v="326036.77999999997"/>
  </r>
  <r>
    <x v="2"/>
    <x v="1"/>
    <s v="1070"/>
    <x v="2"/>
    <s v="009"/>
    <s v="050.44545"/>
    <n v="125452.34"/>
    <n v="105.04"/>
    <n v="125347.3"/>
  </r>
  <r>
    <x v="2"/>
    <x v="1"/>
    <s v="1070"/>
    <x v="2"/>
    <s v="009"/>
    <s v="050.44561"/>
    <n v="3134.36"/>
    <n v="0"/>
    <n v="3134.36"/>
  </r>
  <r>
    <x v="2"/>
    <x v="1"/>
    <s v="1070"/>
    <x v="2"/>
    <s v="009"/>
    <s v="050.44564"/>
    <n v="53857.02"/>
    <n v="0"/>
    <n v="53857.02"/>
  </r>
  <r>
    <x v="2"/>
    <x v="1"/>
    <s v="1070"/>
    <x v="2"/>
    <s v="009"/>
    <s v="050.44579"/>
    <n v="10269.43"/>
    <n v="0"/>
    <n v="10269.43"/>
  </r>
  <r>
    <x v="2"/>
    <x v="1"/>
    <s v="1070"/>
    <x v="2"/>
    <s v="009"/>
    <s v="050.44587"/>
    <n v="331027.96999999997"/>
    <n v="357.13"/>
    <n v="330670.83999999997"/>
  </r>
  <r>
    <x v="2"/>
    <x v="1"/>
    <s v="1070"/>
    <x v="2"/>
    <s v="009"/>
    <s v="050.44593"/>
    <n v="16631.759999999998"/>
    <n v="13.08"/>
    <n v="16618.679999999997"/>
  </r>
  <r>
    <x v="2"/>
    <x v="1"/>
    <s v="1070"/>
    <x v="2"/>
    <s v="009"/>
    <s v="050.44597"/>
    <n v="44536.09"/>
    <n v="0"/>
    <n v="44536.09"/>
  </r>
  <r>
    <x v="2"/>
    <x v="1"/>
    <s v="1070"/>
    <x v="2"/>
    <s v="009"/>
    <s v="050.44662"/>
    <n v="45096.160000000003"/>
    <n v="60.61"/>
    <n v="45035.55"/>
  </r>
  <r>
    <x v="2"/>
    <x v="1"/>
    <s v="1070"/>
    <x v="2"/>
    <s v="009"/>
    <s v="050.44665"/>
    <n v="32677.71"/>
    <n v="43.7"/>
    <n v="32634.01"/>
  </r>
  <r>
    <x v="2"/>
    <x v="1"/>
    <s v="1070"/>
    <x v="2"/>
    <s v="009"/>
    <s v="050.44671"/>
    <n v="4986.91"/>
    <n v="6.7"/>
    <n v="4980.21"/>
  </r>
  <r>
    <x v="2"/>
    <x v="1"/>
    <s v="1070"/>
    <x v="2"/>
    <s v="009"/>
    <s v="050.44706"/>
    <n v="10545.26"/>
    <n v="8.3000000000000007"/>
    <n v="10536.960000000001"/>
  </r>
  <r>
    <x v="2"/>
    <x v="1"/>
    <s v="1070"/>
    <x v="2"/>
    <s v="009"/>
    <s v="050.44715"/>
    <n v="5149.07"/>
    <n v="6.93"/>
    <n v="5142.1399999999994"/>
  </r>
  <r>
    <x v="2"/>
    <x v="1"/>
    <s v="1070"/>
    <x v="2"/>
    <s v="009"/>
    <s v="050.44721"/>
    <n v="2484.7199999999998"/>
    <n v="0"/>
    <n v="2484.7199999999998"/>
  </r>
  <r>
    <x v="2"/>
    <x v="1"/>
    <s v="1070"/>
    <x v="2"/>
    <s v="009"/>
    <s v="050.44722"/>
    <n v="67.47"/>
    <n v="0"/>
    <n v="67.47"/>
  </r>
  <r>
    <x v="2"/>
    <x v="1"/>
    <s v="1070"/>
    <x v="2"/>
    <s v="009"/>
    <s v="050.44724"/>
    <n v="282335.28000000003"/>
    <n v="369.77"/>
    <n v="281965.51"/>
  </r>
  <r>
    <x v="2"/>
    <x v="1"/>
    <s v="1070"/>
    <x v="2"/>
    <s v="009"/>
    <s v="050.44726"/>
    <n v="75203.83"/>
    <n v="0"/>
    <n v="75203.83"/>
  </r>
  <r>
    <x v="2"/>
    <x v="1"/>
    <s v="1070"/>
    <x v="2"/>
    <s v="009"/>
    <s v="050.44727"/>
    <n v="275241.92"/>
    <n v="370.31"/>
    <n v="274871.61"/>
  </r>
  <r>
    <x v="2"/>
    <x v="1"/>
    <s v="1070"/>
    <x v="2"/>
    <s v="009"/>
    <s v="050.44762"/>
    <n v="2158.77"/>
    <n v="1.46"/>
    <n v="2157.31"/>
  </r>
  <r>
    <x v="2"/>
    <x v="1"/>
    <s v="1070"/>
    <x v="2"/>
    <s v="009"/>
    <s v="050.44777"/>
    <n v="533.66999999999996"/>
    <n v="0"/>
    <n v="533.66999999999996"/>
  </r>
  <r>
    <x v="2"/>
    <x v="1"/>
    <s v="1070"/>
    <x v="2"/>
    <s v="009"/>
    <s v="050.44843"/>
    <n v="22427.82"/>
    <n v="15.4"/>
    <n v="22412.42"/>
  </r>
  <r>
    <x v="2"/>
    <x v="1"/>
    <s v="1070"/>
    <x v="2"/>
    <s v="009"/>
    <s v="050.44848"/>
    <n v="36971.32"/>
    <n v="49.81"/>
    <n v="36921.51"/>
  </r>
  <r>
    <x v="2"/>
    <x v="1"/>
    <s v="1070"/>
    <x v="2"/>
    <s v="009"/>
    <s v="050.44850"/>
    <n v="36971.32"/>
    <n v="49.81"/>
    <n v="36921.51"/>
  </r>
  <r>
    <x v="2"/>
    <x v="1"/>
    <s v="1070"/>
    <x v="2"/>
    <s v="009"/>
    <s v="050.44851"/>
    <n v="36971.32"/>
    <n v="49.81"/>
    <n v="36921.51"/>
  </r>
  <r>
    <x v="2"/>
    <x v="1"/>
    <s v="1070"/>
    <x v="2"/>
    <s v="009"/>
    <s v="050.44852"/>
    <n v="36971.32"/>
    <n v="49.81"/>
    <n v="36921.51"/>
  </r>
  <r>
    <x v="2"/>
    <x v="1"/>
    <s v="1070"/>
    <x v="2"/>
    <s v="009"/>
    <s v="050.44853"/>
    <n v="36971.32"/>
    <n v="49.81"/>
    <n v="36921.51"/>
  </r>
  <r>
    <x v="2"/>
    <x v="1"/>
    <s v="1070"/>
    <x v="2"/>
    <s v="009"/>
    <s v="050.44857"/>
    <n v="36971.32"/>
    <n v="49.81"/>
    <n v="36921.51"/>
  </r>
  <r>
    <x v="2"/>
    <x v="1"/>
    <s v="1070"/>
    <x v="2"/>
    <s v="009"/>
    <s v="050.44865"/>
    <n v="3644.17"/>
    <n v="4.91"/>
    <n v="3639.26"/>
  </r>
  <r>
    <x v="2"/>
    <x v="1"/>
    <s v="1070"/>
    <x v="2"/>
    <s v="009"/>
    <s v="050.44866"/>
    <n v="91189.07"/>
    <n v="61.51"/>
    <n v="91127.560000000012"/>
  </r>
  <r>
    <x v="2"/>
    <x v="1"/>
    <s v="1070"/>
    <x v="2"/>
    <s v="009"/>
    <s v="050.44876"/>
    <n v="28098.54"/>
    <n v="18.95"/>
    <n v="28079.59"/>
  </r>
  <r>
    <x v="2"/>
    <x v="1"/>
    <s v="1070"/>
    <x v="2"/>
    <s v="009"/>
    <s v="050.44901"/>
    <n v="34270.410000000003"/>
    <n v="43.28"/>
    <n v="34227.130000000005"/>
  </r>
  <r>
    <x v="2"/>
    <x v="1"/>
    <s v="1070"/>
    <x v="2"/>
    <s v="009"/>
    <s v="050.44923"/>
    <n v="62101.760000000002"/>
    <n v="59.71"/>
    <n v="62042.05"/>
  </r>
  <r>
    <x v="2"/>
    <x v="1"/>
    <s v="1070"/>
    <x v="2"/>
    <s v="009"/>
    <s v="050.44957"/>
    <n v="59106.79"/>
    <n v="46.57"/>
    <n v="59060.22"/>
  </r>
  <r>
    <x v="2"/>
    <x v="1"/>
    <s v="1070"/>
    <x v="2"/>
    <s v="009"/>
    <s v="050.45026"/>
    <n v="-576.04999999999995"/>
    <n v="0"/>
    <n v="-576.04999999999995"/>
  </r>
  <r>
    <x v="2"/>
    <x v="1"/>
    <s v="1070"/>
    <x v="2"/>
    <s v="009"/>
    <s v="050.45080"/>
    <n v="4625.3599999999997"/>
    <n v="6.23"/>
    <n v="4619.13"/>
  </r>
  <r>
    <x v="2"/>
    <x v="1"/>
    <s v="1070"/>
    <x v="2"/>
    <s v="009"/>
    <s v="050.45128"/>
    <n v="15488.68"/>
    <n v="20.87"/>
    <n v="15467.81"/>
  </r>
  <r>
    <x v="2"/>
    <x v="1"/>
    <s v="1070"/>
    <x v="2"/>
    <s v="009"/>
    <s v="050.45138"/>
    <n v="3199.21"/>
    <n v="2.16"/>
    <n v="3197.05"/>
  </r>
  <r>
    <x v="2"/>
    <x v="1"/>
    <s v="1070"/>
    <x v="2"/>
    <s v="009"/>
    <s v="050.45152"/>
    <n v="139170.64000000001"/>
    <n v="187.5"/>
    <n v="138983.14000000001"/>
  </r>
  <r>
    <x v="2"/>
    <x v="1"/>
    <s v="1070"/>
    <x v="2"/>
    <s v="009"/>
    <s v="050.45158"/>
    <n v="362200.16"/>
    <n v="487.98"/>
    <n v="361712.18"/>
  </r>
  <r>
    <x v="2"/>
    <x v="1"/>
    <s v="1070"/>
    <x v="2"/>
    <s v="009"/>
    <s v="050.45160"/>
    <n v="1587.81"/>
    <n v="2.14"/>
    <n v="1585.6699999999998"/>
  </r>
  <r>
    <x v="2"/>
    <x v="1"/>
    <s v="1070"/>
    <x v="2"/>
    <s v="009"/>
    <s v="050.45177"/>
    <n v="35043.15"/>
    <n v="23.64"/>
    <n v="35019.51"/>
  </r>
  <r>
    <x v="2"/>
    <x v="1"/>
    <s v="1070"/>
    <x v="2"/>
    <s v="009"/>
    <s v="050.45190"/>
    <n v="183581.76"/>
    <n v="247.33"/>
    <n v="183334.43000000002"/>
  </r>
  <r>
    <x v="2"/>
    <x v="1"/>
    <s v="1070"/>
    <x v="2"/>
    <s v="009"/>
    <s v="050.45198"/>
    <n v="6271.01"/>
    <n v="4.2300000000000004"/>
    <n v="6266.7800000000007"/>
  </r>
  <r>
    <x v="2"/>
    <x v="1"/>
    <s v="1070"/>
    <x v="2"/>
    <s v="009"/>
    <s v="050.45274"/>
    <n v="1440.15"/>
    <n v="0.97"/>
    <n v="1439.18"/>
  </r>
  <r>
    <x v="2"/>
    <x v="1"/>
    <s v="1070"/>
    <x v="2"/>
    <s v="009"/>
    <s v="050.45304"/>
    <n v="1264.23"/>
    <n v="0.85"/>
    <n v="1263.3800000000001"/>
  </r>
  <r>
    <x v="2"/>
    <x v="1"/>
    <s v="1070"/>
    <x v="2"/>
    <s v="009"/>
    <s v="050.45316"/>
    <n v="4448.82"/>
    <n v="3"/>
    <n v="4445.82"/>
  </r>
  <r>
    <x v="2"/>
    <x v="1"/>
    <s v="1070"/>
    <x v="2"/>
    <s v="009"/>
    <s v="050.45317"/>
    <n v="2747.95"/>
    <n v="1.85"/>
    <n v="2746.1"/>
  </r>
  <r>
    <x v="2"/>
    <x v="1"/>
    <s v="1070"/>
    <x v="2"/>
    <s v="009"/>
    <s v="050.45318"/>
    <n v="431.91"/>
    <n v="0.28999999999999998"/>
    <n v="431.62"/>
  </r>
  <r>
    <x v="2"/>
    <x v="1"/>
    <s v="1070"/>
    <x v="2"/>
    <s v="009"/>
    <s v="050.45376"/>
    <n v="1532.66"/>
    <n v="1.03"/>
    <n v="1531.63"/>
  </r>
  <r>
    <x v="2"/>
    <x v="1"/>
    <s v="1070"/>
    <x v="2"/>
    <s v="009"/>
    <s v="OH.050.10000"/>
    <n v="28664.89"/>
    <n v="0"/>
    <n v="28664.89"/>
  </r>
  <r>
    <x v="2"/>
    <x v="1"/>
    <s v="1070"/>
    <x v="2"/>
    <s v="009"/>
    <s v="OH.050.17884"/>
    <n v="260608.49"/>
    <n v="0"/>
    <n v="260608.49"/>
  </r>
  <r>
    <x v="2"/>
    <x v="1"/>
    <s v="1070"/>
    <x v="3"/>
    <s v="091"/>
    <s v="OH.050.10000"/>
    <n v="-200379.98"/>
    <n v="0"/>
    <n v="-200379.98"/>
  </r>
  <r>
    <x v="2"/>
    <x v="1"/>
    <s v="1070"/>
    <x v="3"/>
    <s v="091"/>
    <s v="OH.050.10002"/>
    <n v="20375.13"/>
    <n v="0"/>
    <n v="20375.13"/>
  </r>
  <r>
    <x v="3"/>
    <x v="0"/>
    <s v="1070"/>
    <x v="0"/>
    <s v="002"/>
    <s v="010.23302"/>
    <n v="77081.34"/>
    <n v="0"/>
    <n v="77081.34"/>
  </r>
  <r>
    <x v="3"/>
    <x v="0"/>
    <s v="1070"/>
    <x v="0"/>
    <s v="002"/>
    <s v="010.24005"/>
    <n v="77564.86"/>
    <n v="0"/>
    <n v="77564.86"/>
  </r>
  <r>
    <x v="3"/>
    <x v="0"/>
    <s v="1070"/>
    <x v="0"/>
    <s v="002"/>
    <s v="010.25034"/>
    <n v="1378381.78"/>
    <n v="0"/>
    <n v="1378381.78"/>
  </r>
  <r>
    <x v="3"/>
    <x v="0"/>
    <s v="1070"/>
    <x v="0"/>
    <s v="002"/>
    <s v="010.25484"/>
    <n v="966019.84"/>
    <n v="0"/>
    <n v="966019.84"/>
  </r>
  <r>
    <x v="3"/>
    <x v="0"/>
    <s v="1070"/>
    <x v="0"/>
    <s v="002"/>
    <s v="010.25486"/>
    <n v="296829.98"/>
    <n v="0"/>
    <n v="296829.98"/>
  </r>
  <r>
    <x v="3"/>
    <x v="0"/>
    <s v="1070"/>
    <x v="0"/>
    <s v="002"/>
    <s v="010.26755"/>
    <n v="136838.16"/>
    <n v="0"/>
    <n v="136838.16"/>
  </r>
  <r>
    <x v="3"/>
    <x v="0"/>
    <s v="1070"/>
    <x v="0"/>
    <s v="002"/>
    <s v="010.28080"/>
    <n v="350256.86"/>
    <n v="0"/>
    <n v="350256.86"/>
  </r>
  <r>
    <x v="3"/>
    <x v="0"/>
    <s v="1070"/>
    <x v="0"/>
    <s v="002"/>
    <s v="010.28582"/>
    <n v="24368.93"/>
    <n v="0"/>
    <n v="24368.93"/>
  </r>
  <r>
    <x v="3"/>
    <x v="0"/>
    <s v="1070"/>
    <x v="0"/>
    <s v="002"/>
    <s v="010.29020"/>
    <n v="158665.35"/>
    <n v="0"/>
    <n v="158665.35"/>
  </r>
  <r>
    <x v="3"/>
    <x v="0"/>
    <s v="1070"/>
    <x v="0"/>
    <s v="002"/>
    <s v="010.29029"/>
    <n v="139698.84"/>
    <n v="0"/>
    <n v="139698.84"/>
  </r>
  <r>
    <x v="3"/>
    <x v="0"/>
    <s v="1070"/>
    <x v="0"/>
    <s v="002"/>
    <s v="010.29034"/>
    <n v="69720.679999999993"/>
    <n v="0"/>
    <n v="69720.679999999993"/>
  </r>
  <r>
    <x v="3"/>
    <x v="0"/>
    <s v="1070"/>
    <x v="0"/>
    <s v="002"/>
    <s v="010.29047"/>
    <n v="159377.76999999999"/>
    <n v="0"/>
    <n v="159377.76999999999"/>
  </r>
  <r>
    <x v="3"/>
    <x v="0"/>
    <s v="1070"/>
    <x v="0"/>
    <s v="002"/>
    <s v="010.29057"/>
    <n v="442724.36"/>
    <n v="0"/>
    <n v="442724.36"/>
  </r>
  <r>
    <x v="3"/>
    <x v="0"/>
    <s v="1070"/>
    <x v="0"/>
    <s v="002"/>
    <s v="010.29078"/>
    <n v="32417.22"/>
    <n v="0"/>
    <n v="32417.22"/>
  </r>
  <r>
    <x v="3"/>
    <x v="0"/>
    <s v="1070"/>
    <x v="0"/>
    <s v="002"/>
    <s v="010.29090"/>
    <n v="149040.13"/>
    <n v="0"/>
    <n v="149040.13"/>
  </r>
  <r>
    <x v="3"/>
    <x v="0"/>
    <s v="1070"/>
    <x v="0"/>
    <s v="002"/>
    <s v="010.29093"/>
    <n v="4456.58"/>
    <n v="0"/>
    <n v="4456.58"/>
  </r>
  <r>
    <x v="3"/>
    <x v="0"/>
    <s v="1070"/>
    <x v="0"/>
    <s v="002"/>
    <s v="010.29122"/>
    <n v="418917.95"/>
    <n v="0"/>
    <n v="418917.95"/>
  </r>
  <r>
    <x v="3"/>
    <x v="0"/>
    <s v="1070"/>
    <x v="0"/>
    <s v="002"/>
    <s v="010.29178"/>
    <n v="442517.31"/>
    <n v="0"/>
    <n v="442517.31"/>
  </r>
  <r>
    <x v="3"/>
    <x v="0"/>
    <s v="1070"/>
    <x v="0"/>
    <s v="002"/>
    <s v="010.29183"/>
    <n v="10155.56"/>
    <n v="0"/>
    <n v="10155.56"/>
  </r>
  <r>
    <x v="3"/>
    <x v="0"/>
    <s v="1070"/>
    <x v="0"/>
    <s v="002"/>
    <s v="010.29184"/>
    <n v="4933.5"/>
    <n v="0"/>
    <n v="4933.5"/>
  </r>
  <r>
    <x v="3"/>
    <x v="0"/>
    <s v="1070"/>
    <x v="0"/>
    <s v="002"/>
    <s v="010.29185"/>
    <n v="8933.4599999999991"/>
    <n v="0"/>
    <n v="8933.4599999999991"/>
  </r>
  <r>
    <x v="3"/>
    <x v="0"/>
    <s v="1070"/>
    <x v="0"/>
    <s v="002"/>
    <s v="010.29187"/>
    <n v="15237.66"/>
    <n v="0"/>
    <n v="15237.66"/>
  </r>
  <r>
    <x v="3"/>
    <x v="0"/>
    <s v="1070"/>
    <x v="0"/>
    <s v="002"/>
    <s v="010.29188"/>
    <n v="18387.18"/>
    <n v="0"/>
    <n v="18387.18"/>
  </r>
  <r>
    <x v="3"/>
    <x v="0"/>
    <s v="1070"/>
    <x v="0"/>
    <s v="002"/>
    <s v="010.29191"/>
    <n v="7894.38"/>
    <n v="0"/>
    <n v="7894.38"/>
  </r>
  <r>
    <x v="3"/>
    <x v="0"/>
    <s v="1070"/>
    <x v="0"/>
    <s v="002"/>
    <s v="010.29192"/>
    <n v="6589.88"/>
    <n v="0"/>
    <n v="6589.88"/>
  </r>
  <r>
    <x v="3"/>
    <x v="0"/>
    <s v="1070"/>
    <x v="0"/>
    <s v="002"/>
    <s v="010.29193"/>
    <n v="6589.88"/>
    <n v="0"/>
    <n v="6589.88"/>
  </r>
  <r>
    <x v="3"/>
    <x v="0"/>
    <s v="1070"/>
    <x v="0"/>
    <s v="002"/>
    <s v="010.29195"/>
    <n v="16889.25"/>
    <n v="0"/>
    <n v="16889.25"/>
  </r>
  <r>
    <x v="3"/>
    <x v="0"/>
    <s v="1070"/>
    <x v="0"/>
    <s v="002"/>
    <s v="010.29199"/>
    <n v="16288.17"/>
    <n v="0"/>
    <n v="16288.17"/>
  </r>
  <r>
    <x v="3"/>
    <x v="0"/>
    <s v="1070"/>
    <x v="0"/>
    <s v="002"/>
    <s v="010.29200"/>
    <n v="4513.1899999999996"/>
    <n v="0"/>
    <n v="4513.1899999999996"/>
  </r>
  <r>
    <x v="3"/>
    <x v="0"/>
    <s v="1070"/>
    <x v="0"/>
    <s v="002"/>
    <s v="010.29201"/>
    <n v="5362.04"/>
    <n v="0"/>
    <n v="5362.04"/>
  </r>
  <r>
    <x v="3"/>
    <x v="0"/>
    <s v="1070"/>
    <x v="0"/>
    <s v="002"/>
    <s v="010.29202"/>
    <n v="4659.78"/>
    <n v="0"/>
    <n v="4659.78"/>
  </r>
  <r>
    <x v="3"/>
    <x v="0"/>
    <s v="1070"/>
    <x v="0"/>
    <s v="002"/>
    <s v="010.29203"/>
    <n v="2956.5"/>
    <n v="0"/>
    <n v="2956.5"/>
  </r>
  <r>
    <x v="3"/>
    <x v="0"/>
    <s v="1070"/>
    <x v="0"/>
    <s v="002"/>
    <s v="010.29204"/>
    <n v="8614.31"/>
    <n v="0"/>
    <n v="8614.31"/>
  </r>
  <r>
    <x v="3"/>
    <x v="0"/>
    <s v="1070"/>
    <x v="0"/>
    <s v="002"/>
    <s v="010.29205"/>
    <n v="1940.06"/>
    <n v="0"/>
    <n v="1940.06"/>
  </r>
  <r>
    <x v="3"/>
    <x v="0"/>
    <s v="1070"/>
    <x v="0"/>
    <s v="002"/>
    <s v="010.29208"/>
    <n v="5063.53"/>
    <n v="0"/>
    <n v="5063.53"/>
  </r>
  <r>
    <x v="3"/>
    <x v="0"/>
    <s v="1070"/>
    <x v="0"/>
    <s v="002"/>
    <s v="010.29209"/>
    <n v="4937.97"/>
    <n v="0"/>
    <n v="4937.97"/>
  </r>
  <r>
    <x v="3"/>
    <x v="0"/>
    <s v="1070"/>
    <x v="0"/>
    <s v="002"/>
    <s v="010.29230"/>
    <n v="124935.35"/>
    <n v="0"/>
    <n v="124935.35"/>
  </r>
  <r>
    <x v="3"/>
    <x v="0"/>
    <s v="1070"/>
    <x v="0"/>
    <s v="002"/>
    <s v="010.29307"/>
    <n v="6064.48"/>
    <n v="0"/>
    <n v="6064.48"/>
  </r>
  <r>
    <x v="3"/>
    <x v="0"/>
    <s v="1070"/>
    <x v="0"/>
    <s v="002"/>
    <s v="010.29516"/>
    <n v="79606.64"/>
    <n v="0"/>
    <n v="79606.64"/>
  </r>
  <r>
    <x v="3"/>
    <x v="0"/>
    <s v="1070"/>
    <x v="0"/>
    <s v="002"/>
    <s v="010.29599"/>
    <n v="139215.24"/>
    <n v="0"/>
    <n v="139215.24"/>
  </r>
  <r>
    <x v="3"/>
    <x v="0"/>
    <s v="1070"/>
    <x v="0"/>
    <s v="002"/>
    <s v="010.29603"/>
    <n v="38143.81"/>
    <n v="0"/>
    <n v="38143.81"/>
  </r>
  <r>
    <x v="3"/>
    <x v="0"/>
    <s v="1070"/>
    <x v="0"/>
    <s v="002"/>
    <s v="010.29662"/>
    <n v="84057.12"/>
    <n v="0"/>
    <n v="84057.12"/>
  </r>
  <r>
    <x v="3"/>
    <x v="0"/>
    <s v="1070"/>
    <x v="0"/>
    <s v="002"/>
    <s v="010.29663"/>
    <n v="7617.04"/>
    <n v="0"/>
    <n v="7617.04"/>
  </r>
  <r>
    <x v="3"/>
    <x v="0"/>
    <s v="1070"/>
    <x v="0"/>
    <s v="002"/>
    <s v="010.29675"/>
    <n v="7305.72"/>
    <n v="0"/>
    <n v="7305.72"/>
  </r>
  <r>
    <x v="3"/>
    <x v="0"/>
    <s v="1070"/>
    <x v="0"/>
    <s v="002"/>
    <s v="010.29740"/>
    <n v="2765.71"/>
    <n v="0"/>
    <n v="2765.71"/>
  </r>
  <r>
    <x v="3"/>
    <x v="0"/>
    <s v="1070"/>
    <x v="0"/>
    <s v="002"/>
    <s v="010.29741"/>
    <n v="7819.09"/>
    <n v="0"/>
    <n v="7819.09"/>
  </r>
  <r>
    <x v="3"/>
    <x v="0"/>
    <s v="1070"/>
    <x v="0"/>
    <s v="002"/>
    <s v="010.29742"/>
    <n v="1973.47"/>
    <n v="0"/>
    <n v="1973.47"/>
  </r>
  <r>
    <x v="3"/>
    <x v="0"/>
    <s v="1070"/>
    <x v="0"/>
    <s v="002"/>
    <s v="010.29802"/>
    <n v="3536.63"/>
    <n v="0"/>
    <n v="3536.63"/>
  </r>
  <r>
    <x v="3"/>
    <x v="0"/>
    <s v="1070"/>
    <x v="0"/>
    <s v="002"/>
    <s v="010.29810"/>
    <n v="16287.45"/>
    <n v="0"/>
    <n v="16287.45"/>
  </r>
  <r>
    <x v="3"/>
    <x v="0"/>
    <s v="1070"/>
    <x v="0"/>
    <s v="002"/>
    <s v="010.29925"/>
    <n v="117234.21"/>
    <n v="0"/>
    <n v="117234.21"/>
  </r>
  <r>
    <x v="3"/>
    <x v="0"/>
    <s v="1070"/>
    <x v="0"/>
    <s v="002"/>
    <s v="010.29937"/>
    <n v="1460.22"/>
    <n v="0"/>
    <n v="1460.22"/>
  </r>
  <r>
    <x v="3"/>
    <x v="0"/>
    <s v="1070"/>
    <x v="0"/>
    <s v="002"/>
    <s v="010.30019"/>
    <n v="3608.01"/>
    <n v="0"/>
    <n v="3608.01"/>
  </r>
  <r>
    <x v="3"/>
    <x v="0"/>
    <s v="1070"/>
    <x v="0"/>
    <s v="002"/>
    <s v="010.30149"/>
    <n v="14003.94"/>
    <n v="0"/>
    <n v="14003.94"/>
  </r>
  <r>
    <x v="3"/>
    <x v="0"/>
    <s v="1070"/>
    <x v="0"/>
    <s v="002"/>
    <s v="OH.010.10000"/>
    <n v="204.29"/>
    <n v="0"/>
    <n v="204.29"/>
  </r>
  <r>
    <x v="3"/>
    <x v="0"/>
    <s v="1070"/>
    <x v="1"/>
    <s v="012"/>
    <s v="010.26485"/>
    <n v="892380.51"/>
    <n v="0"/>
    <n v="892380.51"/>
  </r>
  <r>
    <x v="3"/>
    <x v="0"/>
    <s v="1070"/>
    <x v="1"/>
    <s v="012"/>
    <s v="010.28368"/>
    <n v="492536.69"/>
    <n v="0"/>
    <n v="492536.69"/>
  </r>
  <r>
    <x v="3"/>
    <x v="0"/>
    <s v="1070"/>
    <x v="1"/>
    <s v="012"/>
    <s v="010.28369"/>
    <n v="38724.730000000003"/>
    <n v="0"/>
    <n v="38724.730000000003"/>
  </r>
  <r>
    <x v="3"/>
    <x v="0"/>
    <s v="1070"/>
    <x v="1"/>
    <s v="012"/>
    <s v="010.28812"/>
    <n v="15690.15"/>
    <n v="0"/>
    <n v="15690.15"/>
  </r>
  <r>
    <x v="3"/>
    <x v="0"/>
    <s v="1070"/>
    <x v="1"/>
    <s v="012"/>
    <s v="010.28816"/>
    <n v="18319.740000000002"/>
    <n v="0"/>
    <n v="18319.740000000002"/>
  </r>
  <r>
    <x v="3"/>
    <x v="0"/>
    <s v="1070"/>
    <x v="1"/>
    <s v="012"/>
    <s v="010.29094"/>
    <n v="99774.58"/>
    <n v="0"/>
    <n v="99774.58"/>
  </r>
  <r>
    <x v="3"/>
    <x v="0"/>
    <s v="1070"/>
    <x v="1"/>
    <s v="012"/>
    <s v="010.29105"/>
    <n v="62861.22"/>
    <n v="0"/>
    <n v="62861.22"/>
  </r>
  <r>
    <x v="3"/>
    <x v="0"/>
    <s v="1070"/>
    <x v="1"/>
    <s v="012"/>
    <s v="010.29280"/>
    <n v="21962.240000000002"/>
    <n v="0"/>
    <n v="21962.240000000002"/>
  </r>
  <r>
    <x v="3"/>
    <x v="0"/>
    <s v="1070"/>
    <x v="1"/>
    <s v="012"/>
    <s v="010.29437"/>
    <n v="4832.45"/>
    <n v="0"/>
    <n v="4832.45"/>
  </r>
  <r>
    <x v="3"/>
    <x v="0"/>
    <s v="1070"/>
    <x v="1"/>
    <s v="012"/>
    <s v="010.29451"/>
    <n v="43387.4"/>
    <n v="0"/>
    <n v="43387.4"/>
  </r>
  <r>
    <x v="3"/>
    <x v="0"/>
    <s v="1070"/>
    <x v="1"/>
    <s v="012"/>
    <s v="010.29528"/>
    <n v="1354225.7"/>
    <n v="0"/>
    <n v="1354225.7"/>
  </r>
  <r>
    <x v="3"/>
    <x v="0"/>
    <s v="1070"/>
    <x v="1"/>
    <s v="012"/>
    <s v="010.29558"/>
    <n v="3312.31"/>
    <n v="0"/>
    <n v="3312.31"/>
  </r>
  <r>
    <x v="3"/>
    <x v="0"/>
    <s v="1070"/>
    <x v="1"/>
    <s v="012"/>
    <s v="010.29625"/>
    <n v="1460.22"/>
    <n v="0"/>
    <n v="1460.22"/>
  </r>
  <r>
    <x v="3"/>
    <x v="0"/>
    <s v="1070"/>
    <x v="1"/>
    <s v="012"/>
    <s v="010.29921"/>
    <n v="2224.6799999999998"/>
    <n v="0"/>
    <n v="2224.6799999999998"/>
  </r>
  <r>
    <x v="3"/>
    <x v="1"/>
    <s v="1070"/>
    <x v="2"/>
    <s v="009"/>
    <s v="050.36386"/>
    <n v="1971.61"/>
    <n v="6.47"/>
    <n v="1965.1399999999999"/>
  </r>
  <r>
    <x v="3"/>
    <x v="1"/>
    <s v="1070"/>
    <x v="2"/>
    <s v="009"/>
    <s v="050.42070"/>
    <n v="0.12"/>
    <n v="0.12"/>
    <n v="0"/>
  </r>
  <r>
    <x v="3"/>
    <x v="1"/>
    <s v="1070"/>
    <x v="2"/>
    <s v="009"/>
    <s v="050.42071"/>
    <n v="436.59"/>
    <n v="1.3"/>
    <n v="435.28999999999996"/>
  </r>
  <r>
    <x v="3"/>
    <x v="1"/>
    <s v="1070"/>
    <x v="2"/>
    <s v="009"/>
    <s v="050.42272"/>
    <n v="345612.07"/>
    <n v="1294.8899999999999"/>
    <n v="344317.18"/>
  </r>
  <r>
    <x v="3"/>
    <x v="1"/>
    <s v="1070"/>
    <x v="2"/>
    <s v="009"/>
    <s v="050.42322"/>
    <n v="81638.33"/>
    <n v="483.16"/>
    <n v="81155.17"/>
  </r>
  <r>
    <x v="3"/>
    <x v="1"/>
    <s v="1070"/>
    <x v="2"/>
    <s v="009"/>
    <s v="050.42892"/>
    <n v="4765.1400000000003"/>
    <n v="11.020000000000001"/>
    <n v="4754.12"/>
  </r>
  <r>
    <x v="3"/>
    <x v="1"/>
    <s v="1070"/>
    <x v="2"/>
    <s v="009"/>
    <s v="050.42995"/>
    <n v="139206"/>
    <n v="965.71"/>
    <n v="138240.29"/>
  </r>
  <r>
    <x v="3"/>
    <x v="1"/>
    <s v="1070"/>
    <x v="2"/>
    <s v="009"/>
    <s v="050.43064"/>
    <n v="105080.95"/>
    <n v="921.3"/>
    <n v="104159.65"/>
  </r>
  <r>
    <x v="3"/>
    <x v="1"/>
    <s v="1070"/>
    <x v="2"/>
    <s v="009"/>
    <s v="050.43164"/>
    <n v="121746.39"/>
    <n v="670.65"/>
    <n v="121075.74"/>
  </r>
  <r>
    <x v="3"/>
    <x v="1"/>
    <s v="1070"/>
    <x v="2"/>
    <s v="009"/>
    <s v="050.43270"/>
    <n v="37379.54"/>
    <n v="187.29"/>
    <n v="37192.25"/>
  </r>
  <r>
    <x v="3"/>
    <x v="1"/>
    <s v="1070"/>
    <x v="2"/>
    <s v="009"/>
    <s v="050.43273"/>
    <n v="28936.02"/>
    <n v="224.7"/>
    <n v="28711.32"/>
  </r>
  <r>
    <x v="3"/>
    <x v="1"/>
    <s v="1070"/>
    <x v="2"/>
    <s v="009"/>
    <s v="050.43303"/>
    <n v="856218.88"/>
    <n v="7251.15"/>
    <n v="848967.73"/>
  </r>
  <r>
    <x v="3"/>
    <x v="1"/>
    <s v="1070"/>
    <x v="2"/>
    <s v="009"/>
    <s v="050.43309"/>
    <n v="645.29999999999995"/>
    <n v="0"/>
    <n v="645.29999999999995"/>
  </r>
  <r>
    <x v="3"/>
    <x v="1"/>
    <s v="1070"/>
    <x v="2"/>
    <s v="009"/>
    <s v="050.43336"/>
    <n v="66377.539999999994"/>
    <n v="379.25"/>
    <n v="65998.289999999994"/>
  </r>
  <r>
    <x v="3"/>
    <x v="1"/>
    <s v="1070"/>
    <x v="2"/>
    <s v="009"/>
    <s v="050.43475"/>
    <n v="528.04999999999995"/>
    <n v="0.76"/>
    <n v="527.29"/>
  </r>
  <r>
    <x v="3"/>
    <x v="1"/>
    <s v="1070"/>
    <x v="2"/>
    <s v="009"/>
    <s v="050.43914"/>
    <n v="780495.75"/>
    <n v="2407.71"/>
    <n v="778088.04"/>
  </r>
  <r>
    <x v="3"/>
    <x v="1"/>
    <s v="1070"/>
    <x v="2"/>
    <s v="009"/>
    <s v="050.43931"/>
    <n v="5506.22"/>
    <n v="21.86"/>
    <n v="5484.3600000000006"/>
  </r>
  <r>
    <x v="3"/>
    <x v="1"/>
    <s v="1070"/>
    <x v="2"/>
    <s v="009"/>
    <s v="050.43932"/>
    <n v="1038258.06"/>
    <n v="3697.65"/>
    <n v="1034560.41"/>
  </r>
  <r>
    <x v="3"/>
    <x v="1"/>
    <s v="1070"/>
    <x v="2"/>
    <s v="009"/>
    <s v="050.43940"/>
    <n v="223610.88"/>
    <n v="886.14"/>
    <n v="222724.74"/>
  </r>
  <r>
    <x v="3"/>
    <x v="1"/>
    <s v="1070"/>
    <x v="2"/>
    <s v="009"/>
    <s v="050.43951"/>
    <n v="37618.199999999997"/>
    <n v="80.87"/>
    <n v="37537.329999999994"/>
  </r>
  <r>
    <x v="3"/>
    <x v="1"/>
    <s v="1070"/>
    <x v="2"/>
    <s v="009"/>
    <s v="050.43972"/>
    <n v="315519.02"/>
    <n v="1201.3800000000001"/>
    <n v="314317.64"/>
  </r>
  <r>
    <x v="3"/>
    <x v="1"/>
    <s v="1070"/>
    <x v="2"/>
    <s v="009"/>
    <s v="050.43993"/>
    <n v="219945.95"/>
    <n v="874.59"/>
    <n v="219071.36000000002"/>
  </r>
  <r>
    <x v="3"/>
    <x v="1"/>
    <s v="1070"/>
    <x v="2"/>
    <s v="009"/>
    <s v="050.44029"/>
    <n v="379778.72"/>
    <n v="1201.76"/>
    <n v="378576.95999999996"/>
  </r>
  <r>
    <x v="3"/>
    <x v="1"/>
    <s v="1070"/>
    <x v="2"/>
    <s v="009"/>
    <s v="050.44038"/>
    <n v="410677.68"/>
    <n v="1384.81"/>
    <n v="409292.87"/>
  </r>
  <r>
    <x v="3"/>
    <x v="1"/>
    <s v="1070"/>
    <x v="2"/>
    <s v="009"/>
    <s v="050.44080"/>
    <n v="739689.27"/>
    <n v="2129.7799999999997"/>
    <n v="737559.49"/>
  </r>
  <r>
    <x v="3"/>
    <x v="1"/>
    <s v="1070"/>
    <x v="2"/>
    <s v="009"/>
    <s v="050.44088"/>
    <n v="63853.46"/>
    <n v="191.61"/>
    <n v="63661.85"/>
  </r>
  <r>
    <x v="3"/>
    <x v="1"/>
    <s v="1070"/>
    <x v="2"/>
    <s v="009"/>
    <s v="050.44113"/>
    <n v="19731.52"/>
    <n v="99.699999999999989"/>
    <n v="19631.82"/>
  </r>
  <r>
    <x v="3"/>
    <x v="1"/>
    <s v="1070"/>
    <x v="2"/>
    <s v="009"/>
    <s v="050.44129"/>
    <n v="2733186.83"/>
    <n v="9470.68"/>
    <n v="2723716.15"/>
  </r>
  <r>
    <x v="3"/>
    <x v="1"/>
    <s v="1070"/>
    <x v="2"/>
    <s v="009"/>
    <s v="050.44133"/>
    <n v="2113795.39"/>
    <n v="3849.25"/>
    <n v="2109946.14"/>
  </r>
  <r>
    <x v="3"/>
    <x v="1"/>
    <s v="1070"/>
    <x v="2"/>
    <s v="009"/>
    <s v="050.44145"/>
    <n v="1945972.15"/>
    <n v="2701.38"/>
    <n v="1943270.77"/>
  </r>
  <r>
    <x v="3"/>
    <x v="1"/>
    <s v="1070"/>
    <x v="2"/>
    <s v="009"/>
    <s v="050.44394"/>
    <n v="120615.4"/>
    <n v="377.37"/>
    <n v="120238.03"/>
  </r>
  <r>
    <x v="3"/>
    <x v="1"/>
    <s v="1070"/>
    <x v="2"/>
    <s v="009"/>
    <s v="050.44433"/>
    <n v="12795.1"/>
    <n v="23.11"/>
    <n v="12771.99"/>
  </r>
  <r>
    <x v="3"/>
    <x v="1"/>
    <s v="1070"/>
    <x v="2"/>
    <s v="009"/>
    <s v="050.44441"/>
    <n v="254235.73"/>
    <n v="1251.69"/>
    <n v="252984.04"/>
  </r>
  <r>
    <x v="3"/>
    <x v="1"/>
    <s v="1070"/>
    <x v="2"/>
    <s v="009"/>
    <s v="050.44463"/>
    <n v="954.6"/>
    <n v="3.8"/>
    <n v="950.80000000000007"/>
  </r>
  <r>
    <x v="3"/>
    <x v="1"/>
    <s v="1070"/>
    <x v="2"/>
    <s v="009"/>
    <s v="050.44498"/>
    <n v="-15595.62"/>
    <n v="5.0599999999999996"/>
    <n v="-15600.68"/>
  </r>
  <r>
    <x v="3"/>
    <x v="1"/>
    <s v="1070"/>
    <x v="2"/>
    <s v="009"/>
    <s v="050.44528"/>
    <n v="18942.400000000001"/>
    <n v="0"/>
    <n v="18942.400000000001"/>
  </r>
  <r>
    <x v="3"/>
    <x v="1"/>
    <s v="1070"/>
    <x v="2"/>
    <s v="009"/>
    <s v="050.44530"/>
    <n v="17432.53"/>
    <n v="0"/>
    <n v="17432.53"/>
  </r>
  <r>
    <x v="3"/>
    <x v="1"/>
    <s v="1070"/>
    <x v="2"/>
    <s v="009"/>
    <s v="050.44535"/>
    <n v="25953.759999999998"/>
    <n v="0"/>
    <n v="25953.759999999998"/>
  </r>
  <r>
    <x v="3"/>
    <x v="1"/>
    <s v="1070"/>
    <x v="2"/>
    <s v="009"/>
    <s v="050.44545"/>
    <n v="358910.59"/>
    <n v="448.14"/>
    <n v="358462.45"/>
  </r>
  <r>
    <x v="3"/>
    <x v="1"/>
    <s v="1070"/>
    <x v="2"/>
    <s v="009"/>
    <s v="050.44561"/>
    <n v="3134.36"/>
    <n v="9.09"/>
    <n v="3125.27"/>
  </r>
  <r>
    <x v="3"/>
    <x v="1"/>
    <s v="1070"/>
    <x v="2"/>
    <s v="009"/>
    <s v="050.44564"/>
    <n v="53857.02"/>
    <n v="25.85"/>
    <n v="53831.17"/>
  </r>
  <r>
    <x v="3"/>
    <x v="1"/>
    <s v="1070"/>
    <x v="2"/>
    <s v="009"/>
    <s v="050.44579"/>
    <n v="10540.12"/>
    <n v="0"/>
    <n v="10540.12"/>
  </r>
  <r>
    <x v="3"/>
    <x v="1"/>
    <s v="1070"/>
    <x v="2"/>
    <s v="009"/>
    <s v="050.44587"/>
    <n v="411290.09"/>
    <n v="1017.35"/>
    <n v="410272.74000000005"/>
  </r>
  <r>
    <x v="3"/>
    <x v="1"/>
    <s v="1070"/>
    <x v="2"/>
    <s v="009"/>
    <s v="050.44593"/>
    <n v="27478.33"/>
    <n v="44.4"/>
    <n v="27433.93"/>
  </r>
  <r>
    <x v="3"/>
    <x v="1"/>
    <s v="1070"/>
    <x v="2"/>
    <s v="009"/>
    <s v="050.44597"/>
    <n v="44536.09"/>
    <n v="90.93"/>
    <n v="44445.159999999996"/>
  </r>
  <r>
    <x v="3"/>
    <x v="1"/>
    <s v="1070"/>
    <x v="2"/>
    <s v="009"/>
    <s v="050.44662"/>
    <n v="45424.55"/>
    <n v="263.04000000000002"/>
    <n v="45161.51"/>
  </r>
  <r>
    <x v="3"/>
    <x v="1"/>
    <s v="1070"/>
    <x v="2"/>
    <s v="009"/>
    <s v="050.44665"/>
    <n v="32874.01"/>
    <n v="155.97999999999999"/>
    <n v="32718.030000000002"/>
  </r>
  <r>
    <x v="3"/>
    <x v="1"/>
    <s v="1070"/>
    <x v="2"/>
    <s v="009"/>
    <s v="050.44671"/>
    <n v="8447.59"/>
    <n v="32.630000000000003"/>
    <n v="8414.9600000000009"/>
  </r>
  <r>
    <x v="3"/>
    <x v="1"/>
    <s v="1070"/>
    <x v="2"/>
    <s v="009"/>
    <s v="050.44706"/>
    <n v="10790.45"/>
    <n v="26.06"/>
    <n v="10764.390000000001"/>
  </r>
  <r>
    <x v="3"/>
    <x v="1"/>
    <s v="1070"/>
    <x v="2"/>
    <s v="009"/>
    <s v="050.44715"/>
    <n v="7068.63"/>
    <n v="25.189999999999998"/>
    <n v="7043.4400000000005"/>
  </r>
  <r>
    <x v="3"/>
    <x v="1"/>
    <s v="1070"/>
    <x v="2"/>
    <s v="009"/>
    <s v="050.44721"/>
    <n v="2484.7199999999998"/>
    <n v="5.07"/>
    <n v="2479.6499999999996"/>
  </r>
  <r>
    <x v="3"/>
    <x v="1"/>
    <s v="1070"/>
    <x v="2"/>
    <s v="009"/>
    <s v="050.44722"/>
    <n v="67.47"/>
    <n v="0.14000000000000001"/>
    <n v="67.33"/>
  </r>
  <r>
    <x v="3"/>
    <x v="1"/>
    <s v="1070"/>
    <x v="2"/>
    <s v="009"/>
    <s v="050.44724"/>
    <n v="289541.25"/>
    <n v="1598.83"/>
    <n v="287942.42"/>
  </r>
  <r>
    <x v="3"/>
    <x v="1"/>
    <s v="1070"/>
    <x v="2"/>
    <s v="009"/>
    <s v="050.44726"/>
    <n v="75496.2"/>
    <n v="0"/>
    <n v="75496.2"/>
  </r>
  <r>
    <x v="3"/>
    <x v="1"/>
    <s v="1070"/>
    <x v="2"/>
    <s v="009"/>
    <s v="050.44727"/>
    <n v="278771.92"/>
    <n v="934.79"/>
    <n v="277837.13"/>
  </r>
  <r>
    <x v="3"/>
    <x v="1"/>
    <s v="1070"/>
    <x v="2"/>
    <s v="009"/>
    <s v="050.44762"/>
    <n v="3129.78"/>
    <n v="4.9800000000000004"/>
    <n v="3124.8"/>
  </r>
  <r>
    <x v="3"/>
    <x v="1"/>
    <s v="1070"/>
    <x v="2"/>
    <s v="009"/>
    <s v="050.44777"/>
    <n v="533.66999999999996"/>
    <n v="1.08"/>
    <n v="532.58999999999992"/>
  </r>
  <r>
    <x v="3"/>
    <x v="1"/>
    <s v="1070"/>
    <x v="2"/>
    <s v="009"/>
    <s v="050.44843"/>
    <n v="27193.94"/>
    <n v="48.76"/>
    <n v="27145.18"/>
  </r>
  <r>
    <x v="3"/>
    <x v="1"/>
    <s v="1070"/>
    <x v="2"/>
    <s v="009"/>
    <s v="050.44848"/>
    <n v="40267.39"/>
    <n v="126.23"/>
    <n v="40141.159999999996"/>
  </r>
  <r>
    <x v="3"/>
    <x v="1"/>
    <s v="1070"/>
    <x v="2"/>
    <s v="009"/>
    <s v="050.44850"/>
    <n v="40267.39"/>
    <n v="126.23"/>
    <n v="40141.159999999996"/>
  </r>
  <r>
    <x v="3"/>
    <x v="1"/>
    <s v="1070"/>
    <x v="2"/>
    <s v="009"/>
    <s v="050.44851"/>
    <n v="40267.39"/>
    <n v="126.23"/>
    <n v="40141.159999999996"/>
  </r>
  <r>
    <x v="3"/>
    <x v="1"/>
    <s v="1070"/>
    <x v="2"/>
    <s v="009"/>
    <s v="050.44852"/>
    <n v="40267.39"/>
    <n v="126.23"/>
    <n v="40141.159999999996"/>
  </r>
  <r>
    <x v="3"/>
    <x v="1"/>
    <s v="1070"/>
    <x v="2"/>
    <s v="009"/>
    <s v="050.44853"/>
    <n v="40267.39"/>
    <n v="126.23"/>
    <n v="40141.159999999996"/>
  </r>
  <r>
    <x v="3"/>
    <x v="1"/>
    <s v="1070"/>
    <x v="2"/>
    <s v="009"/>
    <s v="050.44857"/>
    <n v="43403.47"/>
    <n v="128.32"/>
    <n v="43275.15"/>
  </r>
  <r>
    <x v="3"/>
    <x v="1"/>
    <s v="1070"/>
    <x v="2"/>
    <s v="009"/>
    <s v="050.44865"/>
    <n v="10446.5"/>
    <n v="16.760000000000002"/>
    <n v="10429.74"/>
  </r>
  <r>
    <x v="3"/>
    <x v="1"/>
    <s v="1070"/>
    <x v="2"/>
    <s v="009"/>
    <s v="050.44866"/>
    <n v="271009.74"/>
    <n v="302.73"/>
    <n v="270707.01"/>
  </r>
  <r>
    <x v="3"/>
    <x v="1"/>
    <s v="1070"/>
    <x v="2"/>
    <s v="009"/>
    <s v="050.44876"/>
    <n v="35745.160000000003"/>
    <n v="61.459999999999994"/>
    <n v="35683.700000000004"/>
  </r>
  <r>
    <x v="3"/>
    <x v="1"/>
    <s v="1070"/>
    <x v="2"/>
    <s v="009"/>
    <s v="050.44957"/>
    <n v="104922.09"/>
    <n v="176.12"/>
    <n v="104745.97"/>
  </r>
  <r>
    <x v="3"/>
    <x v="1"/>
    <s v="1070"/>
    <x v="2"/>
    <s v="009"/>
    <s v="050.45026"/>
    <n v="1619.13"/>
    <n v="0.69"/>
    <n v="1618.44"/>
  </r>
  <r>
    <x v="3"/>
    <x v="1"/>
    <s v="1070"/>
    <x v="2"/>
    <s v="009"/>
    <s v="050.45027"/>
    <n v="818.82"/>
    <n v="0.55000000000000004"/>
    <n v="818.2700000000001"/>
  </r>
  <r>
    <x v="3"/>
    <x v="1"/>
    <s v="1070"/>
    <x v="2"/>
    <s v="009"/>
    <s v="050.45080"/>
    <n v="11008.72"/>
    <n v="19.77"/>
    <n v="10988.949999999999"/>
  </r>
  <r>
    <x v="3"/>
    <x v="1"/>
    <s v="1070"/>
    <x v="2"/>
    <s v="009"/>
    <s v="050.45128"/>
    <n v="15896.13"/>
    <n v="31.37"/>
    <n v="15864.759999999998"/>
  </r>
  <r>
    <x v="3"/>
    <x v="1"/>
    <s v="1070"/>
    <x v="2"/>
    <s v="009"/>
    <s v="050.45138"/>
    <n v="3287.8"/>
    <n v="6.48"/>
    <n v="3281.32"/>
  </r>
  <r>
    <x v="3"/>
    <x v="1"/>
    <s v="1070"/>
    <x v="2"/>
    <s v="009"/>
    <s v="050.45152"/>
    <n v="152051.18"/>
    <n v="475.46999999999997"/>
    <n v="151575.71"/>
  </r>
  <r>
    <x v="3"/>
    <x v="1"/>
    <s v="1070"/>
    <x v="2"/>
    <s v="009"/>
    <s v="050.45158"/>
    <n v="777357.84"/>
    <n v="1491.7"/>
    <n v="775866.14"/>
  </r>
  <r>
    <x v="3"/>
    <x v="1"/>
    <s v="1070"/>
    <x v="2"/>
    <s v="009"/>
    <s v="050.45160"/>
    <n v="5925.89"/>
    <n v="8.2200000000000006"/>
    <n v="5917.67"/>
  </r>
  <r>
    <x v="3"/>
    <x v="1"/>
    <s v="1070"/>
    <x v="2"/>
    <s v="009"/>
    <s v="050.45177"/>
    <n v="43196.67"/>
    <n v="75.73"/>
    <n v="43120.939999999995"/>
  </r>
  <r>
    <x v="3"/>
    <x v="1"/>
    <s v="1070"/>
    <x v="2"/>
    <s v="009"/>
    <s v="050.45198"/>
    <n v="14045.47"/>
    <n v="17.759999999999998"/>
    <n v="14027.71"/>
  </r>
  <r>
    <x v="3"/>
    <x v="1"/>
    <s v="1070"/>
    <x v="2"/>
    <s v="009"/>
    <s v="050.45251"/>
    <n v="11527.67"/>
    <n v="7.68"/>
    <n v="11519.99"/>
  </r>
  <r>
    <x v="3"/>
    <x v="1"/>
    <s v="1070"/>
    <x v="2"/>
    <s v="009"/>
    <s v="050.45273"/>
    <n v="9428.25"/>
    <n v="6.28"/>
    <n v="9421.9699999999993"/>
  </r>
  <r>
    <x v="3"/>
    <x v="1"/>
    <s v="1070"/>
    <x v="2"/>
    <s v="009"/>
    <s v="050.45274"/>
    <n v="86761.45"/>
    <n v="59.73"/>
    <n v="86701.72"/>
  </r>
  <r>
    <x v="3"/>
    <x v="1"/>
    <s v="1070"/>
    <x v="2"/>
    <s v="009"/>
    <s v="050.45304"/>
    <n v="1299.24"/>
    <n v="2.56"/>
    <n v="1296.68"/>
  </r>
  <r>
    <x v="3"/>
    <x v="1"/>
    <s v="1070"/>
    <x v="2"/>
    <s v="009"/>
    <s v="050.45316"/>
    <n v="8759.9599999999991"/>
    <n v="11.8"/>
    <n v="8748.16"/>
  </r>
  <r>
    <x v="3"/>
    <x v="1"/>
    <s v="1070"/>
    <x v="2"/>
    <s v="009"/>
    <s v="050.45317"/>
    <n v="11435.58"/>
    <n v="11.299999999999999"/>
    <n v="11424.28"/>
  </r>
  <r>
    <x v="3"/>
    <x v="1"/>
    <s v="1070"/>
    <x v="2"/>
    <s v="009"/>
    <s v="050.45318"/>
    <n v="1791.88"/>
    <n v="1.77"/>
    <n v="1790.1100000000001"/>
  </r>
  <r>
    <x v="3"/>
    <x v="1"/>
    <s v="1070"/>
    <x v="2"/>
    <s v="009"/>
    <s v="050.45319"/>
    <n v="-73.97"/>
    <n v="0"/>
    <n v="-73.97"/>
  </r>
  <r>
    <x v="3"/>
    <x v="1"/>
    <s v="1070"/>
    <x v="2"/>
    <s v="009"/>
    <s v="050.45347"/>
    <n v="2696.01"/>
    <n v="1.8"/>
    <n v="2694.21"/>
  </r>
  <r>
    <x v="3"/>
    <x v="1"/>
    <s v="1070"/>
    <x v="2"/>
    <s v="009"/>
    <s v="050.45376"/>
    <n v="11383.74"/>
    <n v="9.629999999999999"/>
    <n v="11374.11"/>
  </r>
  <r>
    <x v="3"/>
    <x v="1"/>
    <s v="1070"/>
    <x v="2"/>
    <s v="009"/>
    <s v="050.45481"/>
    <n v="501.8"/>
    <n v="0"/>
    <n v="501.8"/>
  </r>
  <r>
    <x v="3"/>
    <x v="1"/>
    <s v="1070"/>
    <x v="2"/>
    <s v="009"/>
    <s v="050.45482"/>
    <n v="5480.5"/>
    <n v="0"/>
    <n v="5480.5"/>
  </r>
  <r>
    <x v="3"/>
    <x v="1"/>
    <s v="1070"/>
    <x v="2"/>
    <s v="009"/>
    <s v="050.45523"/>
    <n v="105.92"/>
    <n v="7.0000000000000007E-2"/>
    <n v="105.85000000000001"/>
  </r>
  <r>
    <x v="3"/>
    <x v="1"/>
    <s v="1070"/>
    <x v="2"/>
    <s v="009"/>
    <s v="050.45625"/>
    <n v="73.81"/>
    <n v="0.05"/>
    <n v="73.760000000000005"/>
  </r>
  <r>
    <x v="3"/>
    <x v="1"/>
    <s v="1070"/>
    <x v="2"/>
    <s v="009"/>
    <s v="OH.050.10000"/>
    <n v="28664.89"/>
    <n v="0"/>
    <n v="28664.89"/>
  </r>
  <r>
    <x v="3"/>
    <x v="1"/>
    <s v="1070"/>
    <x v="2"/>
    <s v="009"/>
    <s v="OH.050.17884"/>
    <n v="-380.21"/>
    <n v="0"/>
    <n v="-380.21"/>
  </r>
  <r>
    <x v="3"/>
    <x v="1"/>
    <s v="1070"/>
    <x v="3"/>
    <s v="091"/>
    <s v="OH.050.10000"/>
    <n v="-30877.200000000001"/>
    <n v="0"/>
    <n v="-30877.200000000001"/>
  </r>
  <r>
    <x v="3"/>
    <x v="1"/>
    <s v="1070"/>
    <x v="3"/>
    <s v="091"/>
    <s v="OH.050.10002"/>
    <n v="20375.13"/>
    <n v="0"/>
    <n v="20375.13"/>
  </r>
  <r>
    <x v="4"/>
    <x v="0"/>
    <s v="1070"/>
    <x v="0"/>
    <s v="002"/>
    <s v="010.23302"/>
    <n v="77081.34"/>
    <n v="0"/>
    <n v="77081.34"/>
  </r>
  <r>
    <x v="4"/>
    <x v="0"/>
    <s v="1070"/>
    <x v="0"/>
    <s v="002"/>
    <s v="010.24005"/>
    <n v="77698.759999999995"/>
    <n v="0"/>
    <n v="77698.759999999995"/>
  </r>
  <r>
    <x v="4"/>
    <x v="0"/>
    <s v="1070"/>
    <x v="0"/>
    <s v="002"/>
    <s v="010.25034"/>
    <n v="1440191.1"/>
    <n v="0"/>
    <n v="1440191.1"/>
  </r>
  <r>
    <x v="4"/>
    <x v="0"/>
    <s v="1070"/>
    <x v="0"/>
    <s v="002"/>
    <s v="010.25484"/>
    <n v="966019.84"/>
    <n v="0"/>
    <n v="966019.84"/>
  </r>
  <r>
    <x v="4"/>
    <x v="0"/>
    <s v="1070"/>
    <x v="0"/>
    <s v="002"/>
    <s v="010.25486"/>
    <n v="296829.98"/>
    <n v="0"/>
    <n v="296829.98"/>
  </r>
  <r>
    <x v="4"/>
    <x v="0"/>
    <s v="1070"/>
    <x v="0"/>
    <s v="002"/>
    <s v="010.26755"/>
    <n v="136838.16"/>
    <n v="0"/>
    <n v="136838.16"/>
  </r>
  <r>
    <x v="4"/>
    <x v="0"/>
    <s v="1070"/>
    <x v="0"/>
    <s v="002"/>
    <s v="010.28080"/>
    <n v="353096.22"/>
    <n v="0"/>
    <n v="353096.22"/>
  </r>
  <r>
    <x v="4"/>
    <x v="0"/>
    <s v="1070"/>
    <x v="0"/>
    <s v="002"/>
    <s v="010.28582"/>
    <n v="24140.36"/>
    <n v="0"/>
    <n v="24140.36"/>
  </r>
  <r>
    <x v="4"/>
    <x v="0"/>
    <s v="1070"/>
    <x v="0"/>
    <s v="002"/>
    <s v="010.29020"/>
    <n v="205325.23"/>
    <n v="0"/>
    <n v="205325.23"/>
  </r>
  <r>
    <x v="4"/>
    <x v="0"/>
    <s v="1070"/>
    <x v="0"/>
    <s v="002"/>
    <s v="010.29029"/>
    <n v="209209.04"/>
    <n v="0"/>
    <n v="209209.04"/>
  </r>
  <r>
    <x v="4"/>
    <x v="0"/>
    <s v="1070"/>
    <x v="0"/>
    <s v="002"/>
    <s v="010.29034"/>
    <n v="75710.77"/>
    <n v="0"/>
    <n v="75710.77"/>
  </r>
  <r>
    <x v="4"/>
    <x v="0"/>
    <s v="1070"/>
    <x v="0"/>
    <s v="002"/>
    <s v="010.29047"/>
    <n v="159377.76999999999"/>
    <n v="0"/>
    <n v="159377.76999999999"/>
  </r>
  <r>
    <x v="4"/>
    <x v="0"/>
    <s v="1070"/>
    <x v="0"/>
    <s v="002"/>
    <s v="010.29057"/>
    <n v="570770.65"/>
    <n v="0"/>
    <n v="570770.65"/>
  </r>
  <r>
    <x v="4"/>
    <x v="0"/>
    <s v="1070"/>
    <x v="0"/>
    <s v="002"/>
    <s v="010.29078"/>
    <n v="32417.22"/>
    <n v="0"/>
    <n v="32417.22"/>
  </r>
  <r>
    <x v="4"/>
    <x v="0"/>
    <s v="1070"/>
    <x v="0"/>
    <s v="002"/>
    <s v="010.29090"/>
    <n v="165496.6"/>
    <n v="0"/>
    <n v="165496.6"/>
  </r>
  <r>
    <x v="4"/>
    <x v="0"/>
    <s v="1070"/>
    <x v="0"/>
    <s v="002"/>
    <s v="010.29093"/>
    <n v="4946.5200000000004"/>
    <n v="0"/>
    <n v="4946.5200000000004"/>
  </r>
  <r>
    <x v="4"/>
    <x v="0"/>
    <s v="1070"/>
    <x v="0"/>
    <s v="002"/>
    <s v="010.29122"/>
    <n v="428792.59"/>
    <n v="0"/>
    <n v="428792.59"/>
  </r>
  <r>
    <x v="4"/>
    <x v="0"/>
    <s v="1070"/>
    <x v="0"/>
    <s v="002"/>
    <s v="010.29178"/>
    <n v="443184.3"/>
    <n v="0"/>
    <n v="443184.3"/>
  </r>
  <r>
    <x v="4"/>
    <x v="0"/>
    <s v="1070"/>
    <x v="0"/>
    <s v="002"/>
    <s v="010.29183"/>
    <n v="10155.56"/>
    <n v="0"/>
    <n v="10155.56"/>
  </r>
  <r>
    <x v="4"/>
    <x v="0"/>
    <s v="1070"/>
    <x v="0"/>
    <s v="002"/>
    <s v="010.29184"/>
    <n v="4933.5"/>
    <n v="0"/>
    <n v="4933.5"/>
  </r>
  <r>
    <x v="4"/>
    <x v="0"/>
    <s v="1070"/>
    <x v="0"/>
    <s v="002"/>
    <s v="010.29185"/>
    <n v="8933.4599999999991"/>
    <n v="0"/>
    <n v="8933.4599999999991"/>
  </r>
  <r>
    <x v="4"/>
    <x v="0"/>
    <s v="1070"/>
    <x v="0"/>
    <s v="002"/>
    <s v="010.29187"/>
    <n v="15237.66"/>
    <n v="0"/>
    <n v="15237.66"/>
  </r>
  <r>
    <x v="4"/>
    <x v="0"/>
    <s v="1070"/>
    <x v="0"/>
    <s v="002"/>
    <s v="010.29188"/>
    <n v="18387.18"/>
    <n v="0"/>
    <n v="18387.18"/>
  </r>
  <r>
    <x v="4"/>
    <x v="0"/>
    <s v="1070"/>
    <x v="0"/>
    <s v="002"/>
    <s v="010.29191"/>
    <n v="7894.38"/>
    <n v="0"/>
    <n v="7894.38"/>
  </r>
  <r>
    <x v="4"/>
    <x v="0"/>
    <s v="1070"/>
    <x v="0"/>
    <s v="002"/>
    <s v="010.29192"/>
    <n v="6589.88"/>
    <n v="0"/>
    <n v="6589.88"/>
  </r>
  <r>
    <x v="4"/>
    <x v="0"/>
    <s v="1070"/>
    <x v="0"/>
    <s v="002"/>
    <s v="010.29193"/>
    <n v="6589.88"/>
    <n v="0"/>
    <n v="6589.88"/>
  </r>
  <r>
    <x v="4"/>
    <x v="0"/>
    <s v="1070"/>
    <x v="0"/>
    <s v="002"/>
    <s v="010.29195"/>
    <n v="16889.25"/>
    <n v="0"/>
    <n v="16889.25"/>
  </r>
  <r>
    <x v="4"/>
    <x v="0"/>
    <s v="1070"/>
    <x v="0"/>
    <s v="002"/>
    <s v="010.29199"/>
    <n v="16288.17"/>
    <n v="0"/>
    <n v="16288.17"/>
  </r>
  <r>
    <x v="4"/>
    <x v="0"/>
    <s v="1070"/>
    <x v="0"/>
    <s v="002"/>
    <s v="010.29200"/>
    <n v="4878.46"/>
    <n v="0"/>
    <n v="4878.46"/>
  </r>
  <r>
    <x v="4"/>
    <x v="0"/>
    <s v="1070"/>
    <x v="0"/>
    <s v="002"/>
    <s v="010.29201"/>
    <n v="5362.04"/>
    <n v="0"/>
    <n v="5362.04"/>
  </r>
  <r>
    <x v="4"/>
    <x v="0"/>
    <s v="1070"/>
    <x v="0"/>
    <s v="002"/>
    <s v="010.29202"/>
    <n v="4659.78"/>
    <n v="0"/>
    <n v="4659.78"/>
  </r>
  <r>
    <x v="4"/>
    <x v="0"/>
    <s v="1070"/>
    <x v="0"/>
    <s v="002"/>
    <s v="010.29203"/>
    <n v="2956.5"/>
    <n v="0"/>
    <n v="2956.5"/>
  </r>
  <r>
    <x v="4"/>
    <x v="0"/>
    <s v="1070"/>
    <x v="0"/>
    <s v="002"/>
    <s v="010.29204"/>
    <n v="8614.31"/>
    <n v="0"/>
    <n v="8614.31"/>
  </r>
  <r>
    <x v="4"/>
    <x v="0"/>
    <s v="1070"/>
    <x v="0"/>
    <s v="002"/>
    <s v="010.29205"/>
    <n v="1940.06"/>
    <n v="0"/>
    <n v="1940.06"/>
  </r>
  <r>
    <x v="4"/>
    <x v="0"/>
    <s v="1070"/>
    <x v="0"/>
    <s v="002"/>
    <s v="010.29208"/>
    <n v="5063.53"/>
    <n v="0"/>
    <n v="5063.53"/>
  </r>
  <r>
    <x v="4"/>
    <x v="0"/>
    <s v="1070"/>
    <x v="0"/>
    <s v="002"/>
    <s v="010.29209"/>
    <n v="4937.97"/>
    <n v="0"/>
    <n v="4937.97"/>
  </r>
  <r>
    <x v="4"/>
    <x v="0"/>
    <s v="1070"/>
    <x v="0"/>
    <s v="002"/>
    <s v="010.29230"/>
    <n v="137762.87"/>
    <n v="0"/>
    <n v="137762.87"/>
  </r>
  <r>
    <x v="4"/>
    <x v="0"/>
    <s v="1070"/>
    <x v="0"/>
    <s v="002"/>
    <s v="010.29307"/>
    <n v="12074.98"/>
    <n v="0"/>
    <n v="12074.98"/>
  </r>
  <r>
    <x v="4"/>
    <x v="0"/>
    <s v="1070"/>
    <x v="0"/>
    <s v="002"/>
    <s v="010.29516"/>
    <n v="107464.18"/>
    <n v="0"/>
    <n v="107464.18"/>
  </r>
  <r>
    <x v="4"/>
    <x v="0"/>
    <s v="1070"/>
    <x v="0"/>
    <s v="002"/>
    <s v="010.29599"/>
    <n v="139526.68"/>
    <n v="0"/>
    <n v="139526.68"/>
  </r>
  <r>
    <x v="4"/>
    <x v="0"/>
    <s v="1070"/>
    <x v="0"/>
    <s v="002"/>
    <s v="010.29603"/>
    <n v="45672"/>
    <n v="0"/>
    <n v="45672"/>
  </r>
  <r>
    <x v="4"/>
    <x v="0"/>
    <s v="1070"/>
    <x v="0"/>
    <s v="002"/>
    <s v="010.29662"/>
    <n v="148416.51"/>
    <n v="0"/>
    <n v="148416.51"/>
  </r>
  <r>
    <x v="4"/>
    <x v="0"/>
    <s v="1070"/>
    <x v="0"/>
    <s v="002"/>
    <s v="010.29663"/>
    <n v="7208.63"/>
    <n v="0"/>
    <n v="7208.63"/>
  </r>
  <r>
    <x v="4"/>
    <x v="0"/>
    <s v="1070"/>
    <x v="0"/>
    <s v="002"/>
    <s v="010.29675"/>
    <n v="7305.72"/>
    <n v="0"/>
    <n v="7305.72"/>
  </r>
  <r>
    <x v="4"/>
    <x v="0"/>
    <s v="1070"/>
    <x v="0"/>
    <s v="002"/>
    <s v="010.29740"/>
    <n v="65262.19"/>
    <n v="0"/>
    <n v="65262.19"/>
  </r>
  <r>
    <x v="4"/>
    <x v="0"/>
    <s v="1070"/>
    <x v="0"/>
    <s v="002"/>
    <s v="010.29741"/>
    <n v="122669.59"/>
    <n v="0"/>
    <n v="122669.59"/>
  </r>
  <r>
    <x v="4"/>
    <x v="0"/>
    <s v="1070"/>
    <x v="0"/>
    <s v="002"/>
    <s v="010.29742"/>
    <n v="1973.47"/>
    <n v="0"/>
    <n v="1973.47"/>
  </r>
  <r>
    <x v="4"/>
    <x v="0"/>
    <s v="1070"/>
    <x v="0"/>
    <s v="002"/>
    <s v="010.29925"/>
    <n v="126310.68"/>
    <n v="0"/>
    <n v="126310.68"/>
  </r>
  <r>
    <x v="4"/>
    <x v="0"/>
    <s v="1070"/>
    <x v="0"/>
    <s v="002"/>
    <s v="010.30019"/>
    <n v="11582.95"/>
    <n v="0"/>
    <n v="11582.95"/>
  </r>
  <r>
    <x v="4"/>
    <x v="0"/>
    <s v="1070"/>
    <x v="0"/>
    <s v="002"/>
    <s v="010.30149"/>
    <n v="15570.15"/>
    <n v="0"/>
    <n v="15570.15"/>
  </r>
  <r>
    <x v="4"/>
    <x v="0"/>
    <s v="1070"/>
    <x v="0"/>
    <s v="002"/>
    <s v="OH.010.10000"/>
    <n v="1779478.86"/>
    <n v="0"/>
    <n v="1779478.86"/>
  </r>
  <r>
    <x v="4"/>
    <x v="0"/>
    <s v="1070"/>
    <x v="1"/>
    <s v="012"/>
    <s v="010.26485"/>
    <n v="892292.95"/>
    <n v="0"/>
    <n v="892292.95"/>
  </r>
  <r>
    <x v="4"/>
    <x v="0"/>
    <s v="1070"/>
    <x v="1"/>
    <s v="012"/>
    <s v="010.28812"/>
    <n v="15690.15"/>
    <n v="0"/>
    <n v="15690.15"/>
  </r>
  <r>
    <x v="4"/>
    <x v="0"/>
    <s v="1070"/>
    <x v="1"/>
    <s v="012"/>
    <s v="010.28816"/>
    <n v="18319.740000000002"/>
    <n v="0"/>
    <n v="18319.740000000002"/>
  </r>
  <r>
    <x v="4"/>
    <x v="0"/>
    <s v="1070"/>
    <x v="1"/>
    <s v="012"/>
    <s v="010.29094"/>
    <n v="99774.58"/>
    <n v="0"/>
    <n v="99774.58"/>
  </r>
  <r>
    <x v="4"/>
    <x v="0"/>
    <s v="1070"/>
    <x v="1"/>
    <s v="012"/>
    <s v="010.29105"/>
    <n v="60270.42"/>
    <n v="0"/>
    <n v="60270.42"/>
  </r>
  <r>
    <x v="4"/>
    <x v="0"/>
    <s v="1070"/>
    <x v="1"/>
    <s v="012"/>
    <s v="010.29280"/>
    <n v="21962.240000000002"/>
    <n v="0"/>
    <n v="21962.240000000002"/>
  </r>
  <r>
    <x v="4"/>
    <x v="0"/>
    <s v="1070"/>
    <x v="1"/>
    <s v="012"/>
    <s v="010.29437"/>
    <n v="4832.45"/>
    <n v="0"/>
    <n v="4832.45"/>
  </r>
  <r>
    <x v="4"/>
    <x v="0"/>
    <s v="1070"/>
    <x v="1"/>
    <s v="012"/>
    <s v="010.29451"/>
    <n v="85847.07"/>
    <n v="0"/>
    <n v="85847.07"/>
  </r>
  <r>
    <x v="4"/>
    <x v="0"/>
    <s v="1070"/>
    <x v="1"/>
    <s v="012"/>
    <s v="010.29528"/>
    <n v="1368513.71"/>
    <n v="0"/>
    <n v="1368513.71"/>
  </r>
  <r>
    <x v="4"/>
    <x v="0"/>
    <s v="1070"/>
    <x v="1"/>
    <s v="012"/>
    <s v="010.29558"/>
    <n v="3312.31"/>
    <n v="0"/>
    <n v="3312.31"/>
  </r>
  <r>
    <x v="4"/>
    <x v="0"/>
    <s v="1070"/>
    <x v="1"/>
    <s v="012"/>
    <s v="010.29625"/>
    <n v="2831.3"/>
    <n v="0"/>
    <n v="2831.3"/>
  </r>
  <r>
    <x v="4"/>
    <x v="0"/>
    <s v="1070"/>
    <x v="1"/>
    <s v="012"/>
    <s v="010.29921"/>
    <n v="45955.39"/>
    <n v="0"/>
    <n v="45955.39"/>
  </r>
  <r>
    <x v="4"/>
    <x v="0"/>
    <s v="1070"/>
    <x v="1"/>
    <s v="012"/>
    <s v="010.29978"/>
    <n v="6278.51"/>
    <n v="0"/>
    <n v="6278.51"/>
  </r>
  <r>
    <x v="4"/>
    <x v="0"/>
    <s v="1070"/>
    <x v="1"/>
    <s v="012"/>
    <s v="010.30129"/>
    <n v="13535.11"/>
    <n v="0"/>
    <n v="13535.11"/>
  </r>
  <r>
    <x v="4"/>
    <x v="0"/>
    <s v="1070"/>
    <x v="1"/>
    <s v="012"/>
    <s v="010.30167"/>
    <n v="250.67"/>
    <n v="0"/>
    <n v="250.67"/>
  </r>
  <r>
    <x v="4"/>
    <x v="0"/>
    <s v="1070"/>
    <x v="1"/>
    <s v="012"/>
    <s v="010.30243"/>
    <n v="44.61"/>
    <n v="0"/>
    <n v="44.61"/>
  </r>
  <r>
    <x v="4"/>
    <x v="0"/>
    <s v="1070"/>
    <x v="1"/>
    <s v="012"/>
    <s v="010.30251"/>
    <n v="7164.64"/>
    <n v="0"/>
    <n v="7164.64"/>
  </r>
  <r>
    <x v="4"/>
    <x v="1"/>
    <s v="1070"/>
    <x v="2"/>
    <s v="009"/>
    <s v="050.36386"/>
    <n v="1971.61"/>
    <n v="6.47"/>
    <n v="1965.1399999999999"/>
  </r>
  <r>
    <x v="4"/>
    <x v="1"/>
    <s v="1070"/>
    <x v="2"/>
    <s v="009"/>
    <s v="050.42070"/>
    <n v="0.12"/>
    <n v="0.12"/>
    <n v="0"/>
  </r>
  <r>
    <x v="4"/>
    <x v="1"/>
    <s v="1070"/>
    <x v="2"/>
    <s v="009"/>
    <s v="050.42071"/>
    <n v="436.59"/>
    <n v="1.3"/>
    <n v="435.28999999999996"/>
  </r>
  <r>
    <x v="4"/>
    <x v="1"/>
    <s v="1070"/>
    <x v="2"/>
    <s v="009"/>
    <s v="050.42322"/>
    <n v="81638.33"/>
    <n v="483.16"/>
    <n v="81155.17"/>
  </r>
  <r>
    <x v="4"/>
    <x v="1"/>
    <s v="1070"/>
    <x v="2"/>
    <s v="009"/>
    <s v="050.42892"/>
    <n v="12393.37"/>
    <n v="22.31"/>
    <n v="12371.060000000001"/>
  </r>
  <r>
    <x v="4"/>
    <x v="1"/>
    <s v="1070"/>
    <x v="2"/>
    <s v="009"/>
    <s v="050.42995"/>
    <n v="139206"/>
    <n v="965.71"/>
    <n v="138240.29"/>
  </r>
  <r>
    <x v="4"/>
    <x v="1"/>
    <s v="1070"/>
    <x v="2"/>
    <s v="009"/>
    <s v="050.43064"/>
    <n v="107255.96"/>
    <n v="1060.06"/>
    <n v="106195.90000000001"/>
  </r>
  <r>
    <x v="4"/>
    <x v="1"/>
    <s v="1070"/>
    <x v="2"/>
    <s v="009"/>
    <s v="050.43270"/>
    <n v="36540.83"/>
    <n v="235.7"/>
    <n v="36305.130000000005"/>
  </r>
  <r>
    <x v="4"/>
    <x v="1"/>
    <s v="1070"/>
    <x v="2"/>
    <s v="009"/>
    <s v="050.43273"/>
    <n v="29265.87"/>
    <n v="262.71999999999997"/>
    <n v="29003.149999999998"/>
  </r>
  <r>
    <x v="4"/>
    <x v="1"/>
    <s v="1070"/>
    <x v="2"/>
    <s v="009"/>
    <s v="050.43309"/>
    <n v="645.29999999999995"/>
    <n v="0"/>
    <n v="645.29999999999995"/>
  </r>
  <r>
    <x v="4"/>
    <x v="1"/>
    <s v="1070"/>
    <x v="2"/>
    <s v="009"/>
    <s v="050.43475"/>
    <n v="528.04999999999995"/>
    <n v="0.76"/>
    <n v="527.29"/>
  </r>
  <r>
    <x v="4"/>
    <x v="1"/>
    <s v="1070"/>
    <x v="2"/>
    <s v="009"/>
    <s v="050.43914"/>
    <n v="934101.76"/>
    <n v="3532.58"/>
    <n v="930569.18"/>
  </r>
  <r>
    <x v="4"/>
    <x v="1"/>
    <s v="1070"/>
    <x v="2"/>
    <s v="009"/>
    <s v="050.43931"/>
    <n v="5487.71"/>
    <n v="3.3499999999999979"/>
    <n v="5484.36"/>
  </r>
  <r>
    <x v="4"/>
    <x v="1"/>
    <s v="1070"/>
    <x v="2"/>
    <s v="009"/>
    <s v="050.43932"/>
    <n v="1051865.3"/>
    <n v="5067.88"/>
    <n v="1046797.42"/>
  </r>
  <r>
    <x v="4"/>
    <x v="1"/>
    <s v="1070"/>
    <x v="2"/>
    <s v="009"/>
    <s v="050.43940"/>
    <n v="236978.5"/>
    <n v="1188"/>
    <n v="235790.5"/>
  </r>
  <r>
    <x v="4"/>
    <x v="1"/>
    <s v="1070"/>
    <x v="2"/>
    <s v="009"/>
    <s v="050.43972"/>
    <n v="393316.52"/>
    <n v="1666.14"/>
    <n v="391650.38"/>
  </r>
  <r>
    <x v="4"/>
    <x v="1"/>
    <s v="1070"/>
    <x v="2"/>
    <s v="009"/>
    <s v="050.43993"/>
    <n v="296294.33"/>
    <n v="1213.0700000000002"/>
    <n v="295081.26"/>
  </r>
  <r>
    <x v="4"/>
    <x v="1"/>
    <s v="1070"/>
    <x v="2"/>
    <s v="009"/>
    <s v="050.44029"/>
    <n v="385312.57"/>
    <n v="1703.53"/>
    <n v="383609.04"/>
  </r>
  <r>
    <x v="4"/>
    <x v="1"/>
    <s v="1070"/>
    <x v="2"/>
    <s v="009"/>
    <s v="050.44038"/>
    <n v="455452.34"/>
    <n v="1952.82"/>
    <n v="453499.52"/>
  </r>
  <r>
    <x v="4"/>
    <x v="1"/>
    <s v="1070"/>
    <x v="2"/>
    <s v="009"/>
    <s v="050.44080"/>
    <n v="890463.88"/>
    <n v="3199.46"/>
    <n v="887264.42"/>
  </r>
  <r>
    <x v="4"/>
    <x v="1"/>
    <s v="1070"/>
    <x v="2"/>
    <s v="009"/>
    <s v="050.44088"/>
    <n v="63853.46"/>
    <n v="191.61"/>
    <n v="63661.85"/>
  </r>
  <r>
    <x v="4"/>
    <x v="1"/>
    <s v="1070"/>
    <x v="2"/>
    <s v="009"/>
    <s v="050.44113"/>
    <n v="19732.32"/>
    <n v="125.53"/>
    <n v="19606.79"/>
  </r>
  <r>
    <x v="4"/>
    <x v="1"/>
    <s v="1070"/>
    <x v="2"/>
    <s v="009"/>
    <s v="050.44129"/>
    <n v="4082570.43"/>
    <n v="13942.32"/>
    <n v="4068628.1100000003"/>
  </r>
  <r>
    <x v="4"/>
    <x v="1"/>
    <s v="1070"/>
    <x v="2"/>
    <s v="009"/>
    <s v="050.44133"/>
    <n v="2875961.72"/>
    <n v="7126.96"/>
    <n v="2868834.7600000002"/>
  </r>
  <r>
    <x v="4"/>
    <x v="1"/>
    <s v="1070"/>
    <x v="2"/>
    <s v="009"/>
    <s v="050.44145"/>
    <n v="2715836.68"/>
    <n v="5764.84"/>
    <n v="2710071.8400000003"/>
  </r>
  <r>
    <x v="4"/>
    <x v="1"/>
    <s v="1070"/>
    <x v="2"/>
    <s v="009"/>
    <s v="050.44433"/>
    <n v="12795.1"/>
    <n v="23.11"/>
    <n v="12771.99"/>
  </r>
  <r>
    <x v="4"/>
    <x v="1"/>
    <s v="1070"/>
    <x v="2"/>
    <s v="009"/>
    <s v="050.44441"/>
    <n v="254208.45"/>
    <n v="1584.5500000000002"/>
    <n v="252623.90000000002"/>
  </r>
  <r>
    <x v="4"/>
    <x v="1"/>
    <s v="1070"/>
    <x v="2"/>
    <s v="009"/>
    <s v="050.44463"/>
    <n v="955.85"/>
    <n v="5.05"/>
    <n v="950.80000000000007"/>
  </r>
  <r>
    <x v="4"/>
    <x v="1"/>
    <s v="1070"/>
    <x v="2"/>
    <s v="009"/>
    <s v="050.44530"/>
    <n v="21038.83"/>
    <n v="0"/>
    <n v="21038.83"/>
  </r>
  <r>
    <x v="4"/>
    <x v="1"/>
    <s v="1070"/>
    <x v="2"/>
    <s v="009"/>
    <s v="050.44535"/>
    <n v="25953.759999999998"/>
    <n v="0"/>
    <n v="25953.759999999998"/>
  </r>
  <r>
    <x v="4"/>
    <x v="1"/>
    <s v="1070"/>
    <x v="2"/>
    <s v="009"/>
    <s v="050.44545"/>
    <n v="381048.37"/>
    <n v="934.37"/>
    <n v="380114"/>
  </r>
  <r>
    <x v="4"/>
    <x v="1"/>
    <s v="1070"/>
    <x v="2"/>
    <s v="009"/>
    <s v="050.44561"/>
    <n v="3134.36"/>
    <n v="9.09"/>
    <n v="3125.27"/>
  </r>
  <r>
    <x v="4"/>
    <x v="1"/>
    <s v="1070"/>
    <x v="2"/>
    <s v="009"/>
    <s v="050.44579"/>
    <n v="10540.12"/>
    <n v="0"/>
    <n v="10540.12"/>
  </r>
  <r>
    <x v="4"/>
    <x v="1"/>
    <s v="1070"/>
    <x v="2"/>
    <s v="009"/>
    <s v="050.44593"/>
    <n v="31947.759999999998"/>
    <n v="83.44"/>
    <n v="31864.32"/>
  </r>
  <r>
    <x v="4"/>
    <x v="1"/>
    <s v="1070"/>
    <x v="2"/>
    <s v="009"/>
    <s v="050.44597"/>
    <n v="44536.09"/>
    <n v="90.93"/>
    <n v="44445.159999999996"/>
  </r>
  <r>
    <x v="4"/>
    <x v="1"/>
    <s v="1070"/>
    <x v="2"/>
    <s v="009"/>
    <s v="050.44662"/>
    <n v="46503.03"/>
    <n v="323.17"/>
    <n v="46179.86"/>
  </r>
  <r>
    <x v="4"/>
    <x v="1"/>
    <s v="1070"/>
    <x v="2"/>
    <s v="009"/>
    <s v="050.44665"/>
    <n v="32874.01"/>
    <n v="155.97999999999999"/>
    <n v="32718.030000000002"/>
  </r>
  <r>
    <x v="4"/>
    <x v="1"/>
    <s v="1070"/>
    <x v="2"/>
    <s v="009"/>
    <s v="050.44715"/>
    <n v="13929.67"/>
    <n v="38.97"/>
    <n v="13890.7"/>
  </r>
  <r>
    <x v="4"/>
    <x v="1"/>
    <s v="1070"/>
    <x v="2"/>
    <s v="009"/>
    <s v="050.44721"/>
    <n v="2484.7199999999998"/>
    <n v="5.07"/>
    <n v="2479.6499999999996"/>
  </r>
  <r>
    <x v="4"/>
    <x v="1"/>
    <s v="1070"/>
    <x v="2"/>
    <s v="009"/>
    <s v="050.44722"/>
    <n v="67.47"/>
    <n v="0.14000000000000001"/>
    <n v="67.33"/>
  </r>
  <r>
    <x v="4"/>
    <x v="1"/>
    <s v="1070"/>
    <x v="2"/>
    <s v="009"/>
    <s v="050.44724"/>
    <n v="334689.11"/>
    <n v="2007.4099999999999"/>
    <n v="332681.7"/>
  </r>
  <r>
    <x v="4"/>
    <x v="1"/>
    <s v="1070"/>
    <x v="2"/>
    <s v="009"/>
    <s v="050.44726"/>
    <n v="75496.2"/>
    <n v="0"/>
    <n v="75496.2"/>
  </r>
  <r>
    <x v="4"/>
    <x v="1"/>
    <s v="1070"/>
    <x v="2"/>
    <s v="009"/>
    <s v="050.44727"/>
    <n v="329833.42"/>
    <n v="1333.96"/>
    <n v="328499.45999999996"/>
  </r>
  <r>
    <x v="4"/>
    <x v="1"/>
    <s v="1070"/>
    <x v="2"/>
    <s v="009"/>
    <s v="050.44762"/>
    <n v="3210.58"/>
    <n v="9.14"/>
    <n v="3201.44"/>
  </r>
  <r>
    <x v="4"/>
    <x v="1"/>
    <s v="1070"/>
    <x v="2"/>
    <s v="009"/>
    <s v="050.44837"/>
    <n v="449.26"/>
    <n v="0.3"/>
    <n v="448.96"/>
  </r>
  <r>
    <x v="4"/>
    <x v="1"/>
    <s v="1070"/>
    <x v="2"/>
    <s v="009"/>
    <s v="050.44843"/>
    <n v="31388.85"/>
    <n v="87.24"/>
    <n v="31301.609999999997"/>
  </r>
  <r>
    <x v="4"/>
    <x v="1"/>
    <s v="1070"/>
    <x v="2"/>
    <s v="009"/>
    <s v="050.44848"/>
    <n v="40320.239999999998"/>
    <n v="179.08"/>
    <n v="40141.159999999996"/>
  </r>
  <r>
    <x v="4"/>
    <x v="1"/>
    <s v="1070"/>
    <x v="2"/>
    <s v="009"/>
    <s v="050.44850"/>
    <n v="40320.239999999998"/>
    <n v="179.08"/>
    <n v="40141.159999999996"/>
  </r>
  <r>
    <x v="4"/>
    <x v="1"/>
    <s v="1070"/>
    <x v="2"/>
    <s v="009"/>
    <s v="050.44851"/>
    <n v="40320.239999999998"/>
    <n v="179.08"/>
    <n v="40141.159999999996"/>
  </r>
  <r>
    <x v="4"/>
    <x v="1"/>
    <s v="1070"/>
    <x v="2"/>
    <s v="009"/>
    <s v="050.44852"/>
    <n v="40320.239999999998"/>
    <n v="179.08"/>
    <n v="40141.159999999996"/>
  </r>
  <r>
    <x v="4"/>
    <x v="1"/>
    <s v="1070"/>
    <x v="2"/>
    <s v="009"/>
    <s v="050.44853"/>
    <n v="40320.239999999998"/>
    <n v="179.08"/>
    <n v="40141.159999999996"/>
  </r>
  <r>
    <x v="4"/>
    <x v="1"/>
    <s v="1070"/>
    <x v="2"/>
    <s v="009"/>
    <s v="050.44857"/>
    <n v="43460.45"/>
    <n v="185.29999999999998"/>
    <n v="43275.149999999994"/>
  </r>
  <r>
    <x v="4"/>
    <x v="1"/>
    <s v="1070"/>
    <x v="2"/>
    <s v="009"/>
    <s v="050.44866"/>
    <n v="293723.71999999997"/>
    <n v="673.87"/>
    <n v="293049.84999999998"/>
  </r>
  <r>
    <x v="4"/>
    <x v="1"/>
    <s v="1070"/>
    <x v="2"/>
    <s v="009"/>
    <s v="050.44876"/>
    <n v="134388.79"/>
    <n v="173.31"/>
    <n v="134215.48000000001"/>
  </r>
  <r>
    <x v="4"/>
    <x v="1"/>
    <s v="1070"/>
    <x v="2"/>
    <s v="009"/>
    <s v="050.44957"/>
    <n v="167256.56"/>
    <n v="354.96000000000004"/>
    <n v="166901.6"/>
  </r>
  <r>
    <x v="4"/>
    <x v="1"/>
    <s v="1070"/>
    <x v="2"/>
    <s v="009"/>
    <s v="050.45026"/>
    <n v="1629.57"/>
    <n v="2.83"/>
    <n v="1626.74"/>
  </r>
  <r>
    <x v="4"/>
    <x v="1"/>
    <s v="1070"/>
    <x v="2"/>
    <s v="009"/>
    <s v="050.45027"/>
    <n v="819.9"/>
    <n v="1.6300000000000001"/>
    <n v="818.27"/>
  </r>
  <r>
    <x v="4"/>
    <x v="1"/>
    <s v="1070"/>
    <x v="2"/>
    <s v="009"/>
    <s v="050.45080"/>
    <n v="11049.97"/>
    <n v="34.26"/>
    <n v="11015.71"/>
  </r>
  <r>
    <x v="4"/>
    <x v="1"/>
    <s v="1070"/>
    <x v="2"/>
    <s v="009"/>
    <s v="050.45128"/>
    <n v="15896.13"/>
    <n v="31.37"/>
    <n v="15864.759999999998"/>
  </r>
  <r>
    <x v="4"/>
    <x v="1"/>
    <s v="1070"/>
    <x v="2"/>
    <s v="009"/>
    <s v="050.45138"/>
    <n v="3287.8"/>
    <n v="6.48"/>
    <n v="3281.32"/>
  </r>
  <r>
    <x v="4"/>
    <x v="1"/>
    <s v="1070"/>
    <x v="2"/>
    <s v="009"/>
    <s v="050.45158"/>
    <n v="778379.4"/>
    <n v="2513.2600000000002"/>
    <n v="775866.14"/>
  </r>
  <r>
    <x v="4"/>
    <x v="1"/>
    <s v="1070"/>
    <x v="2"/>
    <s v="009"/>
    <s v="050.45160"/>
    <n v="7981.77"/>
    <n v="17.36"/>
    <n v="7964.4100000000008"/>
  </r>
  <r>
    <x v="4"/>
    <x v="1"/>
    <s v="1070"/>
    <x v="2"/>
    <s v="009"/>
    <s v="050.45177"/>
    <n v="155763.56"/>
    <n v="206.53000000000003"/>
    <n v="155557.03"/>
  </r>
  <r>
    <x v="4"/>
    <x v="1"/>
    <s v="1070"/>
    <x v="2"/>
    <s v="009"/>
    <s v="050.45198"/>
    <n v="24149.27"/>
    <n v="42.870000000000005"/>
    <n v="24106.400000000001"/>
  </r>
  <r>
    <x v="4"/>
    <x v="1"/>
    <s v="1070"/>
    <x v="2"/>
    <s v="009"/>
    <s v="050.45251"/>
    <n v="38626.31"/>
    <n v="40.67"/>
    <n v="38585.64"/>
  </r>
  <r>
    <x v="4"/>
    <x v="1"/>
    <s v="1070"/>
    <x v="2"/>
    <s v="009"/>
    <s v="050.45273"/>
    <n v="18843.88"/>
    <n v="24.87"/>
    <n v="18819.010000000002"/>
  </r>
  <r>
    <x v="4"/>
    <x v="1"/>
    <s v="1070"/>
    <x v="2"/>
    <s v="009"/>
    <s v="050.45319"/>
    <n v="1720.88"/>
    <n v="1.08"/>
    <n v="1719.8000000000002"/>
  </r>
  <r>
    <x v="4"/>
    <x v="1"/>
    <s v="1070"/>
    <x v="2"/>
    <s v="009"/>
    <s v="050.45376"/>
    <n v="81375.570000000007"/>
    <n v="70.64"/>
    <n v="81304.930000000008"/>
  </r>
  <r>
    <x v="4"/>
    <x v="1"/>
    <s v="1070"/>
    <x v="2"/>
    <s v="009"/>
    <s v="050.45379"/>
    <n v="19309.29"/>
    <n v="12.7"/>
    <n v="19296.59"/>
  </r>
  <r>
    <x v="4"/>
    <x v="1"/>
    <s v="1070"/>
    <x v="2"/>
    <s v="009"/>
    <s v="050.45472"/>
    <n v="2087.6799999999998"/>
    <n v="1.37"/>
    <n v="2086.31"/>
  </r>
  <r>
    <x v="4"/>
    <x v="1"/>
    <s v="1070"/>
    <x v="2"/>
    <s v="009"/>
    <s v="050.45481"/>
    <n v="501.8"/>
    <n v="0"/>
    <n v="501.8"/>
  </r>
  <r>
    <x v="4"/>
    <x v="1"/>
    <s v="1070"/>
    <x v="2"/>
    <s v="009"/>
    <s v="050.45506"/>
    <n v="2444.41"/>
    <n v="1.61"/>
    <n v="2442.7999999999997"/>
  </r>
  <r>
    <x v="4"/>
    <x v="1"/>
    <s v="1070"/>
    <x v="2"/>
    <s v="009"/>
    <s v="050.45523"/>
    <n v="1562.78"/>
    <n v="1.1700000000000002"/>
    <n v="1561.61"/>
  </r>
  <r>
    <x v="4"/>
    <x v="1"/>
    <s v="1070"/>
    <x v="2"/>
    <s v="009"/>
    <s v="050.45546"/>
    <n v="13958.99"/>
    <n v="9.18"/>
    <n v="13949.81"/>
  </r>
  <r>
    <x v="4"/>
    <x v="1"/>
    <s v="1070"/>
    <x v="2"/>
    <s v="009"/>
    <s v="050.45547"/>
    <n v="-750.27"/>
    <n v="0"/>
    <n v="-750.27"/>
  </r>
  <r>
    <x v="4"/>
    <x v="1"/>
    <s v="1070"/>
    <x v="2"/>
    <s v="009"/>
    <s v="050.45563"/>
    <n v="10684.55"/>
    <n v="7.03"/>
    <n v="10677.519999999999"/>
  </r>
  <r>
    <x v="4"/>
    <x v="1"/>
    <s v="1070"/>
    <x v="2"/>
    <s v="009"/>
    <s v="050.45564"/>
    <n v="5423.81"/>
    <n v="3.57"/>
    <n v="5420.2400000000007"/>
  </r>
  <r>
    <x v="4"/>
    <x v="1"/>
    <s v="1070"/>
    <x v="2"/>
    <s v="009"/>
    <s v="050.45572"/>
    <n v="2062.08"/>
    <n v="1.36"/>
    <n v="2060.7199999999998"/>
  </r>
  <r>
    <x v="4"/>
    <x v="1"/>
    <s v="1070"/>
    <x v="2"/>
    <s v="009"/>
    <s v="050.45584"/>
    <n v="14417.67"/>
    <n v="0"/>
    <n v="14417.67"/>
  </r>
  <r>
    <x v="4"/>
    <x v="1"/>
    <s v="1070"/>
    <x v="2"/>
    <s v="009"/>
    <s v="050.45586"/>
    <n v="10321.59"/>
    <n v="0"/>
    <n v="10321.59"/>
  </r>
  <r>
    <x v="4"/>
    <x v="1"/>
    <s v="1070"/>
    <x v="2"/>
    <s v="009"/>
    <s v="050.45625"/>
    <n v="73.91"/>
    <n v="0.15000000000000002"/>
    <n v="73.759999999999991"/>
  </r>
  <r>
    <x v="4"/>
    <x v="1"/>
    <s v="1070"/>
    <x v="2"/>
    <s v="009"/>
    <s v="050.45627"/>
    <n v="1900.25"/>
    <n v="1.25"/>
    <n v="1899"/>
  </r>
  <r>
    <x v="4"/>
    <x v="1"/>
    <s v="1070"/>
    <x v="2"/>
    <s v="009"/>
    <s v="050.45687"/>
    <n v="3804.23"/>
    <n v="2.5"/>
    <n v="3801.73"/>
  </r>
  <r>
    <x v="4"/>
    <x v="1"/>
    <s v="1070"/>
    <x v="2"/>
    <s v="009"/>
    <s v="050.45730"/>
    <n v="1526.76"/>
    <n v="0"/>
    <n v="1526.76"/>
  </r>
  <r>
    <x v="4"/>
    <x v="1"/>
    <s v="1070"/>
    <x v="2"/>
    <s v="009"/>
    <s v="050.45762"/>
    <n v="13457.96"/>
    <n v="8.85"/>
    <n v="13449.109999999999"/>
  </r>
  <r>
    <x v="4"/>
    <x v="1"/>
    <s v="1070"/>
    <x v="2"/>
    <s v="009"/>
    <s v="OH.050.10000"/>
    <n v="28664.89"/>
    <n v="0"/>
    <n v="28664.89"/>
  </r>
  <r>
    <x v="4"/>
    <x v="1"/>
    <s v="1070"/>
    <x v="2"/>
    <s v="009"/>
    <s v="OH.050.17884"/>
    <n v="28495.7"/>
    <n v="0"/>
    <n v="28495.7"/>
  </r>
  <r>
    <x v="4"/>
    <x v="1"/>
    <s v="1070"/>
    <x v="3"/>
    <s v="091"/>
    <s v="OH.050.10000"/>
    <n v="216344.66"/>
    <n v="0"/>
    <n v="216344.66"/>
  </r>
  <r>
    <x v="4"/>
    <x v="1"/>
    <s v="1070"/>
    <x v="3"/>
    <s v="091"/>
    <s v="OH.050.10002"/>
    <n v="20375.13"/>
    <n v="0"/>
    <n v="20375.13"/>
  </r>
  <r>
    <x v="5"/>
    <x v="0"/>
    <s v="1070"/>
    <x v="0"/>
    <s v="002"/>
    <s v="010.23302"/>
    <n v="77081.34"/>
    <n v="0"/>
    <n v="77081.34"/>
  </r>
  <r>
    <x v="5"/>
    <x v="0"/>
    <s v="1070"/>
    <x v="0"/>
    <s v="002"/>
    <s v="010.24005"/>
    <n v="84016.9"/>
    <n v="0"/>
    <n v="84016.9"/>
  </r>
  <r>
    <x v="5"/>
    <x v="0"/>
    <s v="1070"/>
    <x v="0"/>
    <s v="002"/>
    <s v="010.25034"/>
    <n v="1515822.21"/>
    <n v="0"/>
    <n v="1515822.21"/>
  </r>
  <r>
    <x v="5"/>
    <x v="0"/>
    <s v="1070"/>
    <x v="0"/>
    <s v="002"/>
    <s v="010.25484"/>
    <n v="966019.84"/>
    <n v="0"/>
    <n v="966019.84"/>
  </r>
  <r>
    <x v="5"/>
    <x v="0"/>
    <s v="1070"/>
    <x v="0"/>
    <s v="002"/>
    <s v="010.25486"/>
    <n v="296829.98"/>
    <n v="0"/>
    <n v="296829.98"/>
  </r>
  <r>
    <x v="5"/>
    <x v="0"/>
    <s v="1070"/>
    <x v="0"/>
    <s v="002"/>
    <s v="010.26755"/>
    <n v="136838.16"/>
    <n v="0"/>
    <n v="136838.16"/>
  </r>
  <r>
    <x v="5"/>
    <x v="0"/>
    <s v="1070"/>
    <x v="0"/>
    <s v="002"/>
    <s v="010.28080"/>
    <n v="355834.94"/>
    <n v="0"/>
    <n v="355834.94"/>
  </r>
  <r>
    <x v="5"/>
    <x v="0"/>
    <s v="1070"/>
    <x v="0"/>
    <s v="002"/>
    <s v="010.28582"/>
    <n v="24140.36"/>
    <n v="0"/>
    <n v="24140.36"/>
  </r>
  <r>
    <x v="5"/>
    <x v="0"/>
    <s v="1070"/>
    <x v="0"/>
    <s v="002"/>
    <s v="010.29020"/>
    <n v="266307.39"/>
    <n v="0"/>
    <n v="266307.39"/>
  </r>
  <r>
    <x v="5"/>
    <x v="0"/>
    <s v="1070"/>
    <x v="0"/>
    <s v="002"/>
    <s v="010.29029"/>
    <n v="317867.55"/>
    <n v="0"/>
    <n v="317867.55"/>
  </r>
  <r>
    <x v="5"/>
    <x v="0"/>
    <s v="1070"/>
    <x v="0"/>
    <s v="002"/>
    <s v="010.29034"/>
    <n v="84183.71"/>
    <n v="0"/>
    <n v="84183.71"/>
  </r>
  <r>
    <x v="5"/>
    <x v="0"/>
    <s v="1070"/>
    <x v="0"/>
    <s v="002"/>
    <s v="010.29047"/>
    <n v="159377.76999999999"/>
    <n v="0"/>
    <n v="159377.76999999999"/>
  </r>
  <r>
    <x v="5"/>
    <x v="0"/>
    <s v="1070"/>
    <x v="0"/>
    <s v="002"/>
    <s v="010.29057"/>
    <n v="568053.09"/>
    <n v="0"/>
    <n v="568053.09"/>
  </r>
  <r>
    <x v="5"/>
    <x v="0"/>
    <s v="1070"/>
    <x v="0"/>
    <s v="002"/>
    <s v="010.29078"/>
    <n v="33124.65"/>
    <n v="0"/>
    <n v="33124.65"/>
  </r>
  <r>
    <x v="5"/>
    <x v="0"/>
    <s v="1070"/>
    <x v="0"/>
    <s v="002"/>
    <s v="010.29090"/>
    <n v="203253.6"/>
    <n v="0"/>
    <n v="203253.6"/>
  </r>
  <r>
    <x v="5"/>
    <x v="0"/>
    <s v="1070"/>
    <x v="0"/>
    <s v="002"/>
    <s v="010.29093"/>
    <n v="5837.12"/>
    <n v="0"/>
    <n v="5837.12"/>
  </r>
  <r>
    <x v="5"/>
    <x v="0"/>
    <s v="1070"/>
    <x v="0"/>
    <s v="002"/>
    <s v="010.29122"/>
    <n v="435135.57"/>
    <n v="0"/>
    <n v="435135.57"/>
  </r>
  <r>
    <x v="5"/>
    <x v="0"/>
    <s v="1070"/>
    <x v="0"/>
    <s v="002"/>
    <s v="010.29178"/>
    <n v="443497.02"/>
    <n v="0"/>
    <n v="443497.02"/>
  </r>
  <r>
    <x v="5"/>
    <x v="0"/>
    <s v="1070"/>
    <x v="0"/>
    <s v="002"/>
    <s v="010.29183"/>
    <n v="10155.56"/>
    <n v="0"/>
    <n v="10155.56"/>
  </r>
  <r>
    <x v="5"/>
    <x v="0"/>
    <s v="1070"/>
    <x v="0"/>
    <s v="002"/>
    <s v="010.29184"/>
    <n v="4933.5"/>
    <n v="0"/>
    <n v="4933.5"/>
  </r>
  <r>
    <x v="5"/>
    <x v="0"/>
    <s v="1070"/>
    <x v="0"/>
    <s v="002"/>
    <s v="010.29185"/>
    <n v="8933.4599999999991"/>
    <n v="0"/>
    <n v="8933.4599999999991"/>
  </r>
  <r>
    <x v="5"/>
    <x v="0"/>
    <s v="1070"/>
    <x v="0"/>
    <s v="002"/>
    <s v="010.29187"/>
    <n v="16470.88"/>
    <n v="0"/>
    <n v="16470.88"/>
  </r>
  <r>
    <x v="5"/>
    <x v="0"/>
    <s v="1070"/>
    <x v="0"/>
    <s v="002"/>
    <s v="010.29188"/>
    <n v="18387.18"/>
    <n v="0"/>
    <n v="18387.18"/>
  </r>
  <r>
    <x v="5"/>
    <x v="0"/>
    <s v="1070"/>
    <x v="0"/>
    <s v="002"/>
    <s v="010.29191"/>
    <n v="7894.38"/>
    <n v="0"/>
    <n v="7894.38"/>
  </r>
  <r>
    <x v="5"/>
    <x v="0"/>
    <s v="1070"/>
    <x v="0"/>
    <s v="002"/>
    <s v="010.29192"/>
    <n v="6589.88"/>
    <n v="0"/>
    <n v="6589.88"/>
  </r>
  <r>
    <x v="5"/>
    <x v="0"/>
    <s v="1070"/>
    <x v="0"/>
    <s v="002"/>
    <s v="010.29193"/>
    <n v="6589.88"/>
    <n v="0"/>
    <n v="6589.88"/>
  </r>
  <r>
    <x v="5"/>
    <x v="0"/>
    <s v="1070"/>
    <x v="0"/>
    <s v="002"/>
    <s v="010.29195"/>
    <n v="16889.25"/>
    <n v="0"/>
    <n v="16889.25"/>
  </r>
  <r>
    <x v="5"/>
    <x v="0"/>
    <s v="1070"/>
    <x v="0"/>
    <s v="002"/>
    <s v="010.29199"/>
    <n v="16288.17"/>
    <n v="0"/>
    <n v="16288.17"/>
  </r>
  <r>
    <x v="5"/>
    <x v="0"/>
    <s v="1070"/>
    <x v="0"/>
    <s v="002"/>
    <s v="010.29200"/>
    <n v="4878.46"/>
    <n v="0"/>
    <n v="4878.46"/>
  </r>
  <r>
    <x v="5"/>
    <x v="0"/>
    <s v="1070"/>
    <x v="0"/>
    <s v="002"/>
    <s v="010.29201"/>
    <n v="5362.04"/>
    <n v="0"/>
    <n v="5362.04"/>
  </r>
  <r>
    <x v="5"/>
    <x v="0"/>
    <s v="1070"/>
    <x v="0"/>
    <s v="002"/>
    <s v="010.29202"/>
    <n v="4659.78"/>
    <n v="0"/>
    <n v="4659.78"/>
  </r>
  <r>
    <x v="5"/>
    <x v="0"/>
    <s v="1070"/>
    <x v="0"/>
    <s v="002"/>
    <s v="010.29203"/>
    <n v="2956.5"/>
    <n v="0"/>
    <n v="2956.5"/>
  </r>
  <r>
    <x v="5"/>
    <x v="0"/>
    <s v="1070"/>
    <x v="0"/>
    <s v="002"/>
    <s v="010.29204"/>
    <n v="8614.31"/>
    <n v="0"/>
    <n v="8614.31"/>
  </r>
  <r>
    <x v="5"/>
    <x v="0"/>
    <s v="1070"/>
    <x v="0"/>
    <s v="002"/>
    <s v="010.29205"/>
    <n v="1940.06"/>
    <n v="0"/>
    <n v="1940.06"/>
  </r>
  <r>
    <x v="5"/>
    <x v="0"/>
    <s v="1070"/>
    <x v="0"/>
    <s v="002"/>
    <s v="010.29208"/>
    <n v="5063.53"/>
    <n v="0"/>
    <n v="5063.53"/>
  </r>
  <r>
    <x v="5"/>
    <x v="0"/>
    <s v="1070"/>
    <x v="0"/>
    <s v="002"/>
    <s v="010.29209"/>
    <n v="4937.97"/>
    <n v="0"/>
    <n v="4937.97"/>
  </r>
  <r>
    <x v="5"/>
    <x v="0"/>
    <s v="1070"/>
    <x v="0"/>
    <s v="002"/>
    <s v="010.29230"/>
    <n v="151354.82"/>
    <n v="0"/>
    <n v="151354.82"/>
  </r>
  <r>
    <x v="5"/>
    <x v="0"/>
    <s v="1070"/>
    <x v="0"/>
    <s v="002"/>
    <s v="010.29307"/>
    <n v="9132.39"/>
    <n v="0"/>
    <n v="9132.39"/>
  </r>
  <r>
    <x v="5"/>
    <x v="0"/>
    <s v="1070"/>
    <x v="0"/>
    <s v="002"/>
    <s v="010.29516"/>
    <n v="169501.43"/>
    <n v="0"/>
    <n v="169501.43"/>
  </r>
  <r>
    <x v="5"/>
    <x v="0"/>
    <s v="1070"/>
    <x v="0"/>
    <s v="002"/>
    <s v="010.29599"/>
    <n v="198206.18"/>
    <n v="0"/>
    <n v="198206.18"/>
  </r>
  <r>
    <x v="5"/>
    <x v="0"/>
    <s v="1070"/>
    <x v="0"/>
    <s v="002"/>
    <s v="010.29603"/>
    <n v="154270.51999999999"/>
    <n v="0"/>
    <n v="154270.51999999999"/>
  </r>
  <r>
    <x v="5"/>
    <x v="0"/>
    <s v="1070"/>
    <x v="0"/>
    <s v="002"/>
    <s v="010.29662"/>
    <n v="207964.22"/>
    <n v="0"/>
    <n v="207964.22"/>
  </r>
  <r>
    <x v="5"/>
    <x v="0"/>
    <s v="1070"/>
    <x v="0"/>
    <s v="002"/>
    <s v="010.29663"/>
    <n v="132889.12"/>
    <n v="0"/>
    <n v="132889.12"/>
  </r>
  <r>
    <x v="5"/>
    <x v="0"/>
    <s v="1070"/>
    <x v="0"/>
    <s v="002"/>
    <s v="010.29740"/>
    <n v="151922.73000000001"/>
    <n v="0"/>
    <n v="151922.73000000001"/>
  </r>
  <r>
    <x v="5"/>
    <x v="0"/>
    <s v="1070"/>
    <x v="0"/>
    <s v="002"/>
    <s v="010.29741"/>
    <n v="203435.27"/>
    <n v="0"/>
    <n v="203435.27"/>
  </r>
  <r>
    <x v="5"/>
    <x v="0"/>
    <s v="1070"/>
    <x v="0"/>
    <s v="002"/>
    <s v="010.29742"/>
    <n v="1973.47"/>
    <n v="0"/>
    <n v="1973.47"/>
  </r>
  <r>
    <x v="5"/>
    <x v="0"/>
    <s v="1070"/>
    <x v="0"/>
    <s v="002"/>
    <s v="010.29925"/>
    <n v="127385.02"/>
    <n v="0"/>
    <n v="127385.02"/>
  </r>
  <r>
    <x v="5"/>
    <x v="0"/>
    <s v="1070"/>
    <x v="0"/>
    <s v="002"/>
    <s v="010.30019"/>
    <n v="15130.96"/>
    <n v="0"/>
    <n v="15130.96"/>
  </r>
  <r>
    <x v="5"/>
    <x v="0"/>
    <s v="1070"/>
    <x v="0"/>
    <s v="002"/>
    <s v="010.30149"/>
    <n v="286663.93"/>
    <n v="0"/>
    <n v="286663.93"/>
  </r>
  <r>
    <x v="5"/>
    <x v="0"/>
    <s v="1070"/>
    <x v="0"/>
    <s v="002"/>
    <s v="010.30327"/>
    <n v="2942.59"/>
    <n v="0"/>
    <n v="2942.59"/>
  </r>
  <r>
    <x v="5"/>
    <x v="0"/>
    <s v="1070"/>
    <x v="0"/>
    <s v="002"/>
    <s v="010.30397"/>
    <n v="5326"/>
    <n v="0"/>
    <n v="5326"/>
  </r>
  <r>
    <x v="5"/>
    <x v="0"/>
    <s v="1070"/>
    <x v="0"/>
    <s v="002"/>
    <s v="010.30421"/>
    <n v="19173.599999999999"/>
    <n v="0"/>
    <n v="19173.599999999999"/>
  </r>
  <r>
    <x v="5"/>
    <x v="0"/>
    <s v="1070"/>
    <x v="0"/>
    <s v="002"/>
    <s v="OH.010.10000"/>
    <n v="1565879.81"/>
    <n v="0"/>
    <n v="1565879.81"/>
  </r>
  <r>
    <x v="5"/>
    <x v="0"/>
    <s v="1070"/>
    <x v="1"/>
    <s v="012"/>
    <s v="010.26485"/>
    <n v="892099.88"/>
    <n v="0"/>
    <n v="892099.88"/>
  </r>
  <r>
    <x v="5"/>
    <x v="0"/>
    <s v="1070"/>
    <x v="1"/>
    <s v="012"/>
    <s v="010.28812"/>
    <n v="15690.15"/>
    <n v="0"/>
    <n v="15690.15"/>
  </r>
  <r>
    <x v="5"/>
    <x v="0"/>
    <s v="1070"/>
    <x v="1"/>
    <s v="012"/>
    <s v="010.28816"/>
    <n v="18319.740000000002"/>
    <n v="0"/>
    <n v="18319.740000000002"/>
  </r>
  <r>
    <x v="5"/>
    <x v="0"/>
    <s v="1070"/>
    <x v="1"/>
    <s v="012"/>
    <s v="010.29094"/>
    <n v="104951.24"/>
    <n v="0"/>
    <n v="104951.24"/>
  </r>
  <r>
    <x v="5"/>
    <x v="0"/>
    <s v="1070"/>
    <x v="1"/>
    <s v="012"/>
    <s v="010.29105"/>
    <n v="60108.63"/>
    <n v="0"/>
    <n v="60108.63"/>
  </r>
  <r>
    <x v="5"/>
    <x v="0"/>
    <s v="1070"/>
    <x v="1"/>
    <s v="012"/>
    <s v="010.29280"/>
    <n v="21962.240000000002"/>
    <n v="0"/>
    <n v="21962.240000000002"/>
  </r>
  <r>
    <x v="5"/>
    <x v="0"/>
    <s v="1070"/>
    <x v="1"/>
    <s v="012"/>
    <s v="010.29451"/>
    <n v="149278.99"/>
    <n v="0"/>
    <n v="149278.99"/>
  </r>
  <r>
    <x v="5"/>
    <x v="0"/>
    <s v="1070"/>
    <x v="1"/>
    <s v="012"/>
    <s v="010.29528"/>
    <n v="1487441.14"/>
    <n v="0"/>
    <n v="1487441.14"/>
  </r>
  <r>
    <x v="5"/>
    <x v="0"/>
    <s v="1070"/>
    <x v="1"/>
    <s v="012"/>
    <s v="010.29558"/>
    <n v="3312.31"/>
    <n v="0"/>
    <n v="3312.31"/>
  </r>
  <r>
    <x v="5"/>
    <x v="0"/>
    <s v="1070"/>
    <x v="1"/>
    <s v="012"/>
    <s v="010.29921"/>
    <n v="39886.879999999997"/>
    <n v="0"/>
    <n v="39886.879999999997"/>
  </r>
  <r>
    <x v="5"/>
    <x v="0"/>
    <s v="1070"/>
    <x v="1"/>
    <s v="012"/>
    <s v="010.29978"/>
    <n v="6278.51"/>
    <n v="0"/>
    <n v="6278.51"/>
  </r>
  <r>
    <x v="5"/>
    <x v="0"/>
    <s v="1070"/>
    <x v="1"/>
    <s v="012"/>
    <s v="010.30054"/>
    <n v="1731.93"/>
    <n v="0"/>
    <n v="1731.93"/>
  </r>
  <r>
    <x v="5"/>
    <x v="0"/>
    <s v="1070"/>
    <x v="1"/>
    <s v="012"/>
    <s v="010.30129"/>
    <n v="32771.22"/>
    <n v="0"/>
    <n v="32771.22"/>
  </r>
  <r>
    <x v="5"/>
    <x v="0"/>
    <s v="1070"/>
    <x v="1"/>
    <s v="012"/>
    <s v="010.30167"/>
    <n v="10406.35"/>
    <n v="0"/>
    <n v="10406.35"/>
  </r>
  <r>
    <x v="5"/>
    <x v="0"/>
    <s v="1070"/>
    <x v="1"/>
    <s v="012"/>
    <s v="010.30251"/>
    <n v="7755.72"/>
    <n v="0"/>
    <n v="7755.72"/>
  </r>
  <r>
    <x v="5"/>
    <x v="1"/>
    <s v="1070"/>
    <x v="2"/>
    <s v="009"/>
    <s v="050.36386"/>
    <n v="1971.61"/>
    <n v="6.47"/>
    <n v="1965.1399999999999"/>
  </r>
  <r>
    <x v="5"/>
    <x v="1"/>
    <s v="1070"/>
    <x v="2"/>
    <s v="009"/>
    <s v="050.42070"/>
    <n v="0.12"/>
    <n v="0.12"/>
    <n v="0"/>
  </r>
  <r>
    <x v="5"/>
    <x v="1"/>
    <s v="1070"/>
    <x v="2"/>
    <s v="009"/>
    <s v="050.42071"/>
    <n v="436.59"/>
    <n v="1.3"/>
    <n v="435.28999999999996"/>
  </r>
  <r>
    <x v="5"/>
    <x v="1"/>
    <s v="1070"/>
    <x v="2"/>
    <s v="009"/>
    <s v="050.42322"/>
    <n v="81638.33"/>
    <n v="483.16"/>
    <n v="81155.17"/>
  </r>
  <r>
    <x v="5"/>
    <x v="1"/>
    <s v="1070"/>
    <x v="2"/>
    <s v="009"/>
    <s v="050.42892"/>
    <n v="16733.53"/>
    <n v="41.33"/>
    <n v="16692.199999999997"/>
  </r>
  <r>
    <x v="5"/>
    <x v="1"/>
    <s v="1070"/>
    <x v="2"/>
    <s v="009"/>
    <s v="050.42995"/>
    <n v="139206"/>
    <n v="965.71"/>
    <n v="138240.29"/>
  </r>
  <r>
    <x v="5"/>
    <x v="1"/>
    <s v="1070"/>
    <x v="2"/>
    <s v="009"/>
    <s v="050.43064"/>
    <n v="107503.33"/>
    <n v="1199.3399999999999"/>
    <n v="106303.99"/>
  </r>
  <r>
    <x v="5"/>
    <x v="1"/>
    <s v="1070"/>
    <x v="2"/>
    <s v="009"/>
    <s v="050.43270"/>
    <n v="36429.85"/>
    <n v="283.12"/>
    <n v="36146.729999999996"/>
  </r>
  <r>
    <x v="5"/>
    <x v="1"/>
    <s v="1070"/>
    <x v="2"/>
    <s v="009"/>
    <s v="050.43273"/>
    <n v="29217.84"/>
    <n v="300.63"/>
    <n v="28917.21"/>
  </r>
  <r>
    <x v="5"/>
    <x v="1"/>
    <s v="1070"/>
    <x v="2"/>
    <s v="009"/>
    <s v="050.43309"/>
    <n v="10318.799999999999"/>
    <n v="7.17"/>
    <n v="10311.629999999999"/>
  </r>
  <r>
    <x v="5"/>
    <x v="1"/>
    <s v="1070"/>
    <x v="2"/>
    <s v="009"/>
    <s v="050.43475"/>
    <n v="528.04999999999995"/>
    <n v="0.76"/>
    <n v="527.29"/>
  </r>
  <r>
    <x v="5"/>
    <x v="1"/>
    <s v="1070"/>
    <x v="2"/>
    <s v="009"/>
    <s v="050.43914"/>
    <n v="1018050.95"/>
    <n v="4804.16"/>
    <n v="1013246.7899999999"/>
  </r>
  <r>
    <x v="5"/>
    <x v="1"/>
    <s v="1070"/>
    <x v="2"/>
    <s v="009"/>
    <s v="050.43931"/>
    <n v="5487.71"/>
    <n v="3.35"/>
    <n v="5484.36"/>
  </r>
  <r>
    <x v="5"/>
    <x v="1"/>
    <s v="1070"/>
    <x v="2"/>
    <s v="009"/>
    <s v="050.43932"/>
    <n v="1075462.28"/>
    <n v="6451.97"/>
    <n v="1069010.31"/>
  </r>
  <r>
    <x v="5"/>
    <x v="1"/>
    <s v="1070"/>
    <x v="2"/>
    <s v="009"/>
    <s v="050.43940"/>
    <n v="337714.33"/>
    <n v="1562.1399999999999"/>
    <n v="336152.19"/>
  </r>
  <r>
    <x v="5"/>
    <x v="1"/>
    <s v="1070"/>
    <x v="2"/>
    <s v="009"/>
    <s v="050.43972"/>
    <n v="404992.38"/>
    <n v="2185.8500000000004"/>
    <n v="402806.53"/>
  </r>
  <r>
    <x v="5"/>
    <x v="1"/>
    <s v="1070"/>
    <x v="2"/>
    <s v="009"/>
    <s v="050.43993"/>
    <n v="330174.44"/>
    <n v="1621.03"/>
    <n v="328553.40999999997"/>
  </r>
  <r>
    <x v="5"/>
    <x v="1"/>
    <s v="1070"/>
    <x v="2"/>
    <s v="009"/>
    <s v="050.44038"/>
    <n v="509619.32"/>
    <n v="2581.17"/>
    <n v="507038.15"/>
  </r>
  <r>
    <x v="5"/>
    <x v="1"/>
    <s v="1070"/>
    <x v="2"/>
    <s v="009"/>
    <s v="050.44080"/>
    <n v="1058903.6599999999"/>
    <n v="4469.6499999999996"/>
    <n v="1054434.01"/>
  </r>
  <r>
    <x v="5"/>
    <x v="1"/>
    <s v="1070"/>
    <x v="2"/>
    <s v="009"/>
    <s v="050.44088"/>
    <n v="63853.46"/>
    <n v="191.61"/>
    <n v="63661.85"/>
  </r>
  <r>
    <x v="5"/>
    <x v="1"/>
    <s v="1070"/>
    <x v="2"/>
    <s v="009"/>
    <s v="050.44113"/>
    <n v="19757.97"/>
    <n v="151.18"/>
    <n v="19606.79"/>
  </r>
  <r>
    <x v="5"/>
    <x v="1"/>
    <s v="1070"/>
    <x v="2"/>
    <s v="009"/>
    <s v="050.44129"/>
    <n v="5506283.75"/>
    <n v="20192.68"/>
    <n v="5486091.0700000003"/>
  </r>
  <r>
    <x v="5"/>
    <x v="1"/>
    <s v="1070"/>
    <x v="2"/>
    <s v="009"/>
    <s v="050.44133"/>
    <n v="3356533.66"/>
    <n v="11192.06"/>
    <n v="3345341.6"/>
  </r>
  <r>
    <x v="5"/>
    <x v="1"/>
    <s v="1070"/>
    <x v="2"/>
    <s v="009"/>
    <s v="050.44145"/>
    <n v="3044692.73"/>
    <n v="9523.18"/>
    <n v="3035169.55"/>
  </r>
  <r>
    <x v="5"/>
    <x v="1"/>
    <s v="1070"/>
    <x v="2"/>
    <s v="009"/>
    <s v="050.44433"/>
    <n v="12795.1"/>
    <n v="23.11"/>
    <n v="12771.99"/>
  </r>
  <r>
    <x v="5"/>
    <x v="1"/>
    <s v="1070"/>
    <x v="2"/>
    <s v="009"/>
    <s v="050.44441"/>
    <n v="254538.97"/>
    <n v="1915.07"/>
    <n v="252623.9"/>
  </r>
  <r>
    <x v="5"/>
    <x v="1"/>
    <s v="1070"/>
    <x v="2"/>
    <s v="009"/>
    <s v="050.44545"/>
    <n v="414424.98"/>
    <n v="1453.1799999999998"/>
    <n v="412971.8"/>
  </r>
  <r>
    <x v="5"/>
    <x v="1"/>
    <s v="1070"/>
    <x v="2"/>
    <s v="009"/>
    <s v="050.44561"/>
    <n v="3134.36"/>
    <n v="9.09"/>
    <n v="3125.27"/>
  </r>
  <r>
    <x v="5"/>
    <x v="1"/>
    <s v="1070"/>
    <x v="2"/>
    <s v="009"/>
    <s v="050.44579"/>
    <n v="10540.12"/>
    <n v="0"/>
    <n v="10540.12"/>
  </r>
  <r>
    <x v="5"/>
    <x v="1"/>
    <s v="1070"/>
    <x v="2"/>
    <s v="009"/>
    <s v="050.44593"/>
    <n v="38577.75"/>
    <n v="129.44"/>
    <n v="38448.31"/>
  </r>
  <r>
    <x v="5"/>
    <x v="1"/>
    <s v="1070"/>
    <x v="2"/>
    <s v="009"/>
    <s v="050.44597"/>
    <n v="44536.09"/>
    <n v="90.93"/>
    <n v="44445.159999999996"/>
  </r>
  <r>
    <x v="5"/>
    <x v="1"/>
    <s v="1070"/>
    <x v="2"/>
    <s v="009"/>
    <s v="050.44662"/>
    <n v="46563.45"/>
    <n v="383.59000000000003"/>
    <n v="46179.86"/>
  </r>
  <r>
    <x v="5"/>
    <x v="1"/>
    <s v="1070"/>
    <x v="2"/>
    <s v="009"/>
    <s v="050.44665"/>
    <n v="32874.01"/>
    <n v="155.97999999999999"/>
    <n v="32718.030000000002"/>
  </r>
  <r>
    <x v="5"/>
    <x v="1"/>
    <s v="1070"/>
    <x v="2"/>
    <s v="009"/>
    <s v="050.44721"/>
    <n v="2484.7199999999998"/>
    <n v="5.07"/>
    <n v="2479.6499999999996"/>
  </r>
  <r>
    <x v="5"/>
    <x v="1"/>
    <s v="1070"/>
    <x v="2"/>
    <s v="009"/>
    <s v="050.44722"/>
    <n v="67.47"/>
    <n v="0.14000000000000001"/>
    <n v="67.33"/>
  </r>
  <r>
    <x v="5"/>
    <x v="1"/>
    <s v="1070"/>
    <x v="2"/>
    <s v="009"/>
    <s v="050.44724"/>
    <n v="634726.05000000005"/>
    <n v="2638.53"/>
    <n v="632087.52"/>
  </r>
  <r>
    <x v="5"/>
    <x v="1"/>
    <s v="1070"/>
    <x v="2"/>
    <s v="009"/>
    <s v="050.44726"/>
    <n v="75496.2"/>
    <n v="0"/>
    <n v="75496.2"/>
  </r>
  <r>
    <x v="5"/>
    <x v="1"/>
    <s v="1070"/>
    <x v="2"/>
    <s v="009"/>
    <s v="050.44727"/>
    <n v="330263.21000000002"/>
    <n v="1763.75"/>
    <n v="328499.46000000002"/>
  </r>
  <r>
    <x v="5"/>
    <x v="1"/>
    <s v="1070"/>
    <x v="2"/>
    <s v="009"/>
    <s v="050.44762"/>
    <n v="3161.66"/>
    <n v="13.290000000000001"/>
    <n v="3148.37"/>
  </r>
  <r>
    <x v="5"/>
    <x v="1"/>
    <s v="1070"/>
    <x v="2"/>
    <s v="009"/>
    <s v="050.44837"/>
    <n v="271386.34999999998"/>
    <n v="178.01000000000002"/>
    <n v="271208.33999999997"/>
  </r>
  <r>
    <x v="5"/>
    <x v="1"/>
    <s v="1070"/>
    <x v="2"/>
    <s v="009"/>
    <s v="050.44843"/>
    <n v="34569.620000000003"/>
    <n v="130.25"/>
    <n v="34439.370000000003"/>
  </r>
  <r>
    <x v="5"/>
    <x v="1"/>
    <s v="1070"/>
    <x v="2"/>
    <s v="009"/>
    <s v="050.44848"/>
    <n v="40320.239999999998"/>
    <n v="179.08"/>
    <n v="40141.159999999996"/>
  </r>
  <r>
    <x v="5"/>
    <x v="1"/>
    <s v="1070"/>
    <x v="2"/>
    <s v="009"/>
    <s v="050.44850"/>
    <n v="40320.239999999998"/>
    <n v="179.08"/>
    <n v="40141.159999999996"/>
  </r>
  <r>
    <x v="5"/>
    <x v="1"/>
    <s v="1070"/>
    <x v="2"/>
    <s v="009"/>
    <s v="050.44851"/>
    <n v="40320.239999999998"/>
    <n v="179.08"/>
    <n v="40141.159999999996"/>
  </r>
  <r>
    <x v="5"/>
    <x v="1"/>
    <s v="1070"/>
    <x v="2"/>
    <s v="009"/>
    <s v="050.44852"/>
    <n v="40320.239999999998"/>
    <n v="179.08"/>
    <n v="40141.159999999996"/>
  </r>
  <r>
    <x v="5"/>
    <x v="1"/>
    <s v="1070"/>
    <x v="2"/>
    <s v="009"/>
    <s v="050.44853"/>
    <n v="40320.239999999998"/>
    <n v="179.08"/>
    <n v="40141.159999999996"/>
  </r>
  <r>
    <x v="5"/>
    <x v="1"/>
    <s v="1070"/>
    <x v="2"/>
    <s v="009"/>
    <s v="050.44857"/>
    <n v="43700.41"/>
    <n v="242.04000000000002"/>
    <n v="43458.37"/>
  </r>
  <r>
    <x v="5"/>
    <x v="1"/>
    <s v="1070"/>
    <x v="2"/>
    <s v="009"/>
    <s v="050.44866"/>
    <n v="311859.95"/>
    <n v="1068.8800000000001"/>
    <n v="310791.07"/>
  </r>
  <r>
    <x v="5"/>
    <x v="1"/>
    <s v="1070"/>
    <x v="2"/>
    <s v="009"/>
    <s v="050.44876"/>
    <n v="226149.06"/>
    <n v="408.78"/>
    <n v="225740.28"/>
  </r>
  <r>
    <x v="5"/>
    <x v="1"/>
    <s v="1070"/>
    <x v="2"/>
    <s v="009"/>
    <s v="050.44957"/>
    <n v="222148.05"/>
    <n v="609.05999999999995"/>
    <n v="221538.99"/>
  </r>
  <r>
    <x v="5"/>
    <x v="1"/>
    <s v="1070"/>
    <x v="2"/>
    <s v="009"/>
    <s v="050.45026"/>
    <n v="1592.66"/>
    <n v="4.93"/>
    <n v="1587.73"/>
  </r>
  <r>
    <x v="5"/>
    <x v="1"/>
    <s v="1070"/>
    <x v="2"/>
    <s v="009"/>
    <s v="050.45027"/>
    <n v="819.9"/>
    <n v="1.63"/>
    <n v="818.27"/>
  </r>
  <r>
    <x v="5"/>
    <x v="1"/>
    <s v="1070"/>
    <x v="2"/>
    <s v="009"/>
    <s v="050.45080"/>
    <n v="12076.46"/>
    <n v="49.33"/>
    <n v="12027.13"/>
  </r>
  <r>
    <x v="5"/>
    <x v="1"/>
    <s v="1070"/>
    <x v="2"/>
    <s v="009"/>
    <s v="050.45083"/>
    <n v="20738.86"/>
    <n v="13.56"/>
    <n v="20725.3"/>
  </r>
  <r>
    <x v="5"/>
    <x v="1"/>
    <s v="1070"/>
    <x v="2"/>
    <s v="009"/>
    <s v="050.45099"/>
    <n v="15883.26"/>
    <n v="10.38"/>
    <n v="15872.880000000001"/>
  </r>
  <r>
    <x v="5"/>
    <x v="1"/>
    <s v="1070"/>
    <x v="2"/>
    <s v="009"/>
    <s v="050.45128"/>
    <n v="15896.13"/>
    <n v="31.37"/>
    <n v="15864.759999999998"/>
  </r>
  <r>
    <x v="5"/>
    <x v="1"/>
    <s v="1070"/>
    <x v="2"/>
    <s v="009"/>
    <s v="050.45138"/>
    <n v="3287.8"/>
    <n v="6.48"/>
    <n v="3281.32"/>
  </r>
  <r>
    <x v="5"/>
    <x v="1"/>
    <s v="1070"/>
    <x v="2"/>
    <s v="009"/>
    <s v="050.45158"/>
    <n v="851229.31"/>
    <n v="3575.3100000000004"/>
    <n v="847654"/>
  </r>
  <r>
    <x v="5"/>
    <x v="1"/>
    <s v="1070"/>
    <x v="2"/>
    <s v="009"/>
    <s v="050.45160"/>
    <n v="7859.02"/>
    <n v="27.689999999999998"/>
    <n v="7831.3300000000008"/>
  </r>
  <r>
    <x v="5"/>
    <x v="1"/>
    <s v="1070"/>
    <x v="2"/>
    <s v="009"/>
    <s v="050.45177"/>
    <n v="276076.78999999998"/>
    <n v="488.57000000000005"/>
    <n v="275588.21999999997"/>
  </r>
  <r>
    <x v="5"/>
    <x v="1"/>
    <s v="1070"/>
    <x v="2"/>
    <s v="009"/>
    <s v="050.45198"/>
    <n v="37081.129999999997"/>
    <n v="82.84"/>
    <n v="36998.29"/>
  </r>
  <r>
    <x v="5"/>
    <x v="1"/>
    <s v="1070"/>
    <x v="2"/>
    <s v="009"/>
    <s v="050.45251"/>
    <n v="51295.37"/>
    <n v="99.4"/>
    <n v="51195.97"/>
  </r>
  <r>
    <x v="5"/>
    <x v="1"/>
    <s v="1070"/>
    <x v="2"/>
    <s v="009"/>
    <s v="050.45273"/>
    <n v="71095.75"/>
    <n v="83.63"/>
    <n v="71012.12"/>
  </r>
  <r>
    <x v="5"/>
    <x v="1"/>
    <s v="1070"/>
    <x v="2"/>
    <s v="009"/>
    <s v="050.45319"/>
    <n v="9966.06"/>
    <n v="8.7199999999999989"/>
    <n v="9957.34"/>
  </r>
  <r>
    <x v="5"/>
    <x v="1"/>
    <s v="1070"/>
    <x v="2"/>
    <s v="009"/>
    <s v="050.45376"/>
    <n v="322486.38"/>
    <n v="334.57"/>
    <n v="322151.81"/>
  </r>
  <r>
    <x v="5"/>
    <x v="1"/>
    <s v="1070"/>
    <x v="2"/>
    <s v="009"/>
    <s v="050.45377"/>
    <n v="14968.95"/>
    <n v="9.7899999999999991"/>
    <n v="14959.16"/>
  </r>
  <r>
    <x v="5"/>
    <x v="1"/>
    <s v="1070"/>
    <x v="2"/>
    <s v="009"/>
    <s v="050.45379"/>
    <n v="134739.76999999999"/>
    <n v="113.39"/>
    <n v="134626.37999999998"/>
  </r>
  <r>
    <x v="5"/>
    <x v="1"/>
    <s v="1070"/>
    <x v="2"/>
    <s v="009"/>
    <s v="050.45461"/>
    <n v="19854.66"/>
    <n v="0"/>
    <n v="19854.66"/>
  </r>
  <r>
    <x v="5"/>
    <x v="1"/>
    <s v="1070"/>
    <x v="2"/>
    <s v="009"/>
    <s v="050.45462"/>
    <n v="3974.93"/>
    <n v="0"/>
    <n v="3974.93"/>
  </r>
  <r>
    <x v="5"/>
    <x v="1"/>
    <s v="1070"/>
    <x v="2"/>
    <s v="009"/>
    <s v="050.45472"/>
    <n v="96431.57"/>
    <n v="65.77000000000001"/>
    <n v="96365.8"/>
  </r>
  <r>
    <x v="5"/>
    <x v="1"/>
    <s v="1070"/>
    <x v="2"/>
    <s v="009"/>
    <s v="050.45481"/>
    <n v="501.8"/>
    <n v="0"/>
    <n v="501.8"/>
  </r>
  <r>
    <x v="5"/>
    <x v="1"/>
    <s v="1070"/>
    <x v="2"/>
    <s v="009"/>
    <s v="050.45488"/>
    <n v="48077.25"/>
    <n v="31.43"/>
    <n v="48045.82"/>
  </r>
  <r>
    <x v="5"/>
    <x v="1"/>
    <s v="1070"/>
    <x v="2"/>
    <s v="009"/>
    <s v="050.45506"/>
    <n v="46527.13"/>
    <n v="33.619999999999997"/>
    <n v="46493.509999999995"/>
  </r>
  <r>
    <x v="5"/>
    <x v="1"/>
    <s v="1070"/>
    <x v="2"/>
    <s v="009"/>
    <s v="050.45523"/>
    <n v="1964.69"/>
    <n v="3.4699999999999998"/>
    <n v="1961.22"/>
  </r>
  <r>
    <x v="5"/>
    <x v="1"/>
    <s v="1070"/>
    <x v="2"/>
    <s v="009"/>
    <s v="050.45546"/>
    <n v="15051.24"/>
    <n v="28.13"/>
    <n v="15023.11"/>
  </r>
  <r>
    <x v="5"/>
    <x v="1"/>
    <s v="1070"/>
    <x v="2"/>
    <s v="009"/>
    <s v="050.45547"/>
    <n v="2779.6"/>
    <n v="1.33"/>
    <n v="2778.27"/>
  </r>
  <r>
    <x v="5"/>
    <x v="1"/>
    <s v="1070"/>
    <x v="2"/>
    <s v="009"/>
    <s v="050.45563"/>
    <n v="48651.41"/>
    <n v="45.81"/>
    <n v="48605.600000000006"/>
  </r>
  <r>
    <x v="5"/>
    <x v="1"/>
    <s v="1070"/>
    <x v="2"/>
    <s v="009"/>
    <s v="050.45564"/>
    <n v="35364.15"/>
    <n v="30.23"/>
    <n v="35333.919999999998"/>
  </r>
  <r>
    <x v="5"/>
    <x v="1"/>
    <s v="1070"/>
    <x v="2"/>
    <s v="009"/>
    <s v="050.45572"/>
    <n v="2137.69"/>
    <n v="4.1000000000000005"/>
    <n v="2133.59"/>
  </r>
  <r>
    <x v="5"/>
    <x v="1"/>
    <s v="1070"/>
    <x v="2"/>
    <s v="009"/>
    <s v="050.45584"/>
    <n v="14417.67"/>
    <n v="0"/>
    <n v="14417.67"/>
  </r>
  <r>
    <x v="5"/>
    <x v="1"/>
    <s v="1070"/>
    <x v="2"/>
    <s v="009"/>
    <s v="050.45586"/>
    <n v="10321.59"/>
    <n v="0"/>
    <n v="10321.59"/>
  </r>
  <r>
    <x v="5"/>
    <x v="1"/>
    <s v="1070"/>
    <x v="2"/>
    <s v="009"/>
    <s v="050.45625"/>
    <n v="20208.03"/>
    <n v="13.41"/>
    <n v="20194.62"/>
  </r>
  <r>
    <x v="5"/>
    <x v="1"/>
    <s v="1070"/>
    <x v="2"/>
    <s v="009"/>
    <s v="050.45627"/>
    <n v="21340.01"/>
    <n v="16.439999999999998"/>
    <n v="21323.57"/>
  </r>
  <r>
    <x v="5"/>
    <x v="1"/>
    <s v="1070"/>
    <x v="2"/>
    <s v="009"/>
    <s v="050.45687"/>
    <n v="17079.73"/>
    <n v="16.149999999999999"/>
    <n v="17063.579999999998"/>
  </r>
  <r>
    <x v="5"/>
    <x v="1"/>
    <s v="1070"/>
    <x v="2"/>
    <s v="009"/>
    <s v="050.45730"/>
    <n v="1526.76"/>
    <n v="0"/>
    <n v="1526.76"/>
  </r>
  <r>
    <x v="5"/>
    <x v="1"/>
    <s v="1070"/>
    <x v="2"/>
    <s v="009"/>
    <s v="050.45762"/>
    <n v="46726.53"/>
    <n v="48.18"/>
    <n v="46678.35"/>
  </r>
  <r>
    <x v="5"/>
    <x v="1"/>
    <s v="1070"/>
    <x v="2"/>
    <s v="009"/>
    <s v="050.45775"/>
    <n v="10525.71"/>
    <n v="6.88"/>
    <n v="10518.83"/>
  </r>
  <r>
    <x v="5"/>
    <x v="1"/>
    <s v="1070"/>
    <x v="2"/>
    <s v="009"/>
    <s v="050.45832"/>
    <n v="8326.33"/>
    <n v="5.44"/>
    <n v="8320.89"/>
  </r>
  <r>
    <x v="5"/>
    <x v="1"/>
    <s v="1070"/>
    <x v="2"/>
    <s v="009"/>
    <s v="050.45834"/>
    <n v="3676.22"/>
    <n v="2.4"/>
    <n v="3673.8199999999997"/>
  </r>
  <r>
    <x v="5"/>
    <x v="1"/>
    <s v="1070"/>
    <x v="2"/>
    <s v="009"/>
    <s v="050.45861"/>
    <n v="33990.61"/>
    <n v="22.22"/>
    <n v="33968.39"/>
  </r>
  <r>
    <x v="5"/>
    <x v="1"/>
    <s v="1070"/>
    <x v="2"/>
    <s v="009"/>
    <s v="050.45862"/>
    <n v="3422.16"/>
    <n v="2.2400000000000002"/>
    <n v="3419.92"/>
  </r>
  <r>
    <x v="5"/>
    <x v="1"/>
    <s v="1070"/>
    <x v="2"/>
    <s v="009"/>
    <s v="050.45870"/>
    <n v="436.05"/>
    <n v="0.28999999999999998"/>
    <n v="435.76"/>
  </r>
  <r>
    <x v="5"/>
    <x v="1"/>
    <s v="1070"/>
    <x v="2"/>
    <s v="009"/>
    <s v="050.45878"/>
    <n v="246.67"/>
    <n v="0.16"/>
    <n v="246.51"/>
  </r>
  <r>
    <x v="5"/>
    <x v="1"/>
    <s v="1070"/>
    <x v="2"/>
    <s v="009"/>
    <s v="050.45902"/>
    <n v="2331.6999999999998"/>
    <n v="1.52"/>
    <n v="2330.1799999999998"/>
  </r>
  <r>
    <x v="5"/>
    <x v="1"/>
    <s v="1070"/>
    <x v="2"/>
    <s v="009"/>
    <s v="050.45983"/>
    <n v="969.55"/>
    <n v="0.63"/>
    <n v="968.92"/>
  </r>
  <r>
    <x v="5"/>
    <x v="1"/>
    <s v="1070"/>
    <x v="2"/>
    <s v="009"/>
    <s v="OH.050.10000"/>
    <n v="28664.89"/>
    <n v="0"/>
    <n v="28664.89"/>
  </r>
  <r>
    <x v="5"/>
    <x v="1"/>
    <s v="1070"/>
    <x v="2"/>
    <s v="009"/>
    <s v="OH.050.17884"/>
    <n v="-19999.46"/>
    <n v="0"/>
    <n v="-19999.46"/>
  </r>
  <r>
    <x v="5"/>
    <x v="1"/>
    <s v="1070"/>
    <x v="3"/>
    <s v="091"/>
    <s v="OH.050.10000"/>
    <n v="93743.46"/>
    <n v="0"/>
    <n v="93743.46"/>
  </r>
  <r>
    <x v="5"/>
    <x v="1"/>
    <s v="1070"/>
    <x v="3"/>
    <s v="091"/>
    <s v="OH.050.10002"/>
    <n v="20375.13"/>
    <n v="0"/>
    <n v="20375.13"/>
  </r>
  <r>
    <x v="6"/>
    <x v="0"/>
    <s v="1070"/>
    <x v="0"/>
    <s v="002"/>
    <s v="010.23302"/>
    <n v="77081.34"/>
    <n v="0"/>
    <n v="77081.34"/>
  </r>
  <r>
    <x v="6"/>
    <x v="0"/>
    <s v="1070"/>
    <x v="0"/>
    <s v="002"/>
    <s v="010.24005"/>
    <n v="84413.55"/>
    <n v="0"/>
    <n v="84413.55"/>
  </r>
  <r>
    <x v="6"/>
    <x v="0"/>
    <s v="1070"/>
    <x v="0"/>
    <s v="002"/>
    <s v="010.25034"/>
    <n v="1624264.59"/>
    <n v="0"/>
    <n v="1624264.59"/>
  </r>
  <r>
    <x v="6"/>
    <x v="0"/>
    <s v="1070"/>
    <x v="0"/>
    <s v="002"/>
    <s v="010.25484"/>
    <n v="966019.84"/>
    <n v="0"/>
    <n v="966019.84"/>
  </r>
  <r>
    <x v="6"/>
    <x v="0"/>
    <s v="1070"/>
    <x v="0"/>
    <s v="002"/>
    <s v="010.25486"/>
    <n v="296829.98"/>
    <n v="0"/>
    <n v="296829.98"/>
  </r>
  <r>
    <x v="6"/>
    <x v="0"/>
    <s v="1070"/>
    <x v="0"/>
    <s v="002"/>
    <s v="010.26755"/>
    <n v="136838.16"/>
    <n v="0"/>
    <n v="136838.16"/>
  </r>
  <r>
    <x v="6"/>
    <x v="0"/>
    <s v="1070"/>
    <x v="0"/>
    <s v="002"/>
    <s v="010.28080"/>
    <n v="356308.43"/>
    <n v="0"/>
    <n v="356308.43"/>
  </r>
  <r>
    <x v="6"/>
    <x v="0"/>
    <s v="1070"/>
    <x v="0"/>
    <s v="002"/>
    <s v="010.28582"/>
    <n v="24136.39"/>
    <n v="0"/>
    <n v="24136.39"/>
  </r>
  <r>
    <x v="6"/>
    <x v="0"/>
    <s v="1070"/>
    <x v="0"/>
    <s v="002"/>
    <s v="010.29020"/>
    <n v="383423.75"/>
    <n v="0"/>
    <n v="383423.75"/>
  </r>
  <r>
    <x v="6"/>
    <x v="0"/>
    <s v="1070"/>
    <x v="0"/>
    <s v="002"/>
    <s v="010.29029"/>
    <n v="348766.7"/>
    <n v="0"/>
    <n v="348766.7"/>
  </r>
  <r>
    <x v="6"/>
    <x v="0"/>
    <s v="1070"/>
    <x v="0"/>
    <s v="002"/>
    <s v="010.29034"/>
    <n v="100760.11"/>
    <n v="0"/>
    <n v="100760.11"/>
  </r>
  <r>
    <x v="6"/>
    <x v="0"/>
    <s v="1070"/>
    <x v="0"/>
    <s v="002"/>
    <s v="010.29047"/>
    <n v="159377.76999999999"/>
    <n v="0"/>
    <n v="159377.76999999999"/>
  </r>
  <r>
    <x v="6"/>
    <x v="0"/>
    <s v="1070"/>
    <x v="0"/>
    <s v="002"/>
    <s v="010.29057"/>
    <n v="724540.11"/>
    <n v="0"/>
    <n v="724540.11"/>
  </r>
  <r>
    <x v="6"/>
    <x v="0"/>
    <s v="1070"/>
    <x v="0"/>
    <s v="002"/>
    <s v="010.29078"/>
    <n v="33136.93"/>
    <n v="0"/>
    <n v="33136.93"/>
  </r>
  <r>
    <x v="6"/>
    <x v="0"/>
    <s v="1070"/>
    <x v="0"/>
    <s v="002"/>
    <s v="010.29090"/>
    <n v="221981.04"/>
    <n v="0"/>
    <n v="221981.04"/>
  </r>
  <r>
    <x v="6"/>
    <x v="0"/>
    <s v="1070"/>
    <x v="0"/>
    <s v="002"/>
    <s v="010.29093"/>
    <n v="21807.31"/>
    <n v="0"/>
    <n v="21807.31"/>
  </r>
  <r>
    <x v="6"/>
    <x v="0"/>
    <s v="1070"/>
    <x v="0"/>
    <s v="002"/>
    <s v="010.29122"/>
    <n v="440864.77"/>
    <n v="0"/>
    <n v="440864.77"/>
  </r>
  <r>
    <x v="6"/>
    <x v="0"/>
    <s v="1070"/>
    <x v="0"/>
    <s v="002"/>
    <s v="010.29178"/>
    <n v="443502.41"/>
    <n v="0"/>
    <n v="443502.41"/>
  </r>
  <r>
    <x v="6"/>
    <x v="0"/>
    <s v="1070"/>
    <x v="0"/>
    <s v="002"/>
    <s v="010.29191"/>
    <n v="7894.38"/>
    <n v="0"/>
    <n v="7894.38"/>
  </r>
  <r>
    <x v="6"/>
    <x v="0"/>
    <s v="1070"/>
    <x v="0"/>
    <s v="002"/>
    <s v="010.29192"/>
    <n v="6589.88"/>
    <n v="0"/>
    <n v="6589.88"/>
  </r>
  <r>
    <x v="6"/>
    <x v="0"/>
    <s v="1070"/>
    <x v="0"/>
    <s v="002"/>
    <s v="010.29193"/>
    <n v="6589.88"/>
    <n v="0"/>
    <n v="6589.88"/>
  </r>
  <r>
    <x v="6"/>
    <x v="0"/>
    <s v="1070"/>
    <x v="0"/>
    <s v="002"/>
    <s v="010.29195"/>
    <n v="16889.25"/>
    <n v="0"/>
    <n v="16889.25"/>
  </r>
  <r>
    <x v="6"/>
    <x v="0"/>
    <s v="1070"/>
    <x v="0"/>
    <s v="002"/>
    <s v="010.29199"/>
    <n v="16288.17"/>
    <n v="0"/>
    <n v="16288.17"/>
  </r>
  <r>
    <x v="6"/>
    <x v="0"/>
    <s v="1070"/>
    <x v="0"/>
    <s v="002"/>
    <s v="010.29200"/>
    <n v="4884.8"/>
    <n v="0"/>
    <n v="4884.8"/>
  </r>
  <r>
    <x v="6"/>
    <x v="0"/>
    <s v="1070"/>
    <x v="0"/>
    <s v="002"/>
    <s v="010.29201"/>
    <n v="5362.04"/>
    <n v="0"/>
    <n v="5362.04"/>
  </r>
  <r>
    <x v="6"/>
    <x v="0"/>
    <s v="1070"/>
    <x v="0"/>
    <s v="002"/>
    <s v="010.29202"/>
    <n v="4659.78"/>
    <n v="0"/>
    <n v="4659.78"/>
  </r>
  <r>
    <x v="6"/>
    <x v="0"/>
    <s v="1070"/>
    <x v="0"/>
    <s v="002"/>
    <s v="010.29203"/>
    <n v="2956.5"/>
    <n v="0"/>
    <n v="2956.5"/>
  </r>
  <r>
    <x v="6"/>
    <x v="0"/>
    <s v="1070"/>
    <x v="0"/>
    <s v="002"/>
    <s v="010.29204"/>
    <n v="8614.31"/>
    <n v="0"/>
    <n v="8614.31"/>
  </r>
  <r>
    <x v="6"/>
    <x v="0"/>
    <s v="1070"/>
    <x v="0"/>
    <s v="002"/>
    <s v="010.29205"/>
    <n v="1940.06"/>
    <n v="0"/>
    <n v="1940.06"/>
  </r>
  <r>
    <x v="6"/>
    <x v="0"/>
    <s v="1070"/>
    <x v="0"/>
    <s v="002"/>
    <s v="010.29208"/>
    <n v="5063.53"/>
    <n v="0"/>
    <n v="5063.53"/>
  </r>
  <r>
    <x v="6"/>
    <x v="0"/>
    <s v="1070"/>
    <x v="0"/>
    <s v="002"/>
    <s v="010.29209"/>
    <n v="4937.97"/>
    <n v="0"/>
    <n v="4937.97"/>
  </r>
  <r>
    <x v="6"/>
    <x v="0"/>
    <s v="1070"/>
    <x v="0"/>
    <s v="002"/>
    <s v="010.29230"/>
    <n v="185342.76"/>
    <n v="0"/>
    <n v="185342.76"/>
  </r>
  <r>
    <x v="6"/>
    <x v="0"/>
    <s v="1070"/>
    <x v="0"/>
    <s v="002"/>
    <s v="010.29307"/>
    <n v="9322.2900000000009"/>
    <n v="0"/>
    <n v="9322.2900000000009"/>
  </r>
  <r>
    <x v="6"/>
    <x v="0"/>
    <s v="1070"/>
    <x v="0"/>
    <s v="002"/>
    <s v="010.29516"/>
    <n v="208436.97"/>
    <n v="0"/>
    <n v="208436.97"/>
  </r>
  <r>
    <x v="6"/>
    <x v="0"/>
    <s v="1070"/>
    <x v="0"/>
    <s v="002"/>
    <s v="010.29599"/>
    <n v="207115.63"/>
    <n v="0"/>
    <n v="207115.63"/>
  </r>
  <r>
    <x v="6"/>
    <x v="0"/>
    <s v="1070"/>
    <x v="0"/>
    <s v="002"/>
    <s v="010.29603"/>
    <n v="133673.85999999999"/>
    <n v="0"/>
    <n v="133673.85999999999"/>
  </r>
  <r>
    <x v="6"/>
    <x v="0"/>
    <s v="1070"/>
    <x v="0"/>
    <s v="002"/>
    <s v="010.29662"/>
    <n v="220534.94"/>
    <n v="0"/>
    <n v="220534.94"/>
  </r>
  <r>
    <x v="6"/>
    <x v="0"/>
    <s v="1070"/>
    <x v="0"/>
    <s v="002"/>
    <s v="010.29663"/>
    <n v="140708.01"/>
    <n v="0"/>
    <n v="140708.01"/>
  </r>
  <r>
    <x v="6"/>
    <x v="0"/>
    <s v="1070"/>
    <x v="0"/>
    <s v="002"/>
    <s v="010.29740"/>
    <n v="214225.64"/>
    <n v="0"/>
    <n v="214225.64"/>
  </r>
  <r>
    <x v="6"/>
    <x v="0"/>
    <s v="1070"/>
    <x v="0"/>
    <s v="002"/>
    <s v="010.29741"/>
    <n v="532065.74"/>
    <n v="0"/>
    <n v="532065.74"/>
  </r>
  <r>
    <x v="6"/>
    <x v="0"/>
    <s v="1070"/>
    <x v="0"/>
    <s v="002"/>
    <s v="010.29742"/>
    <n v="15411.2"/>
    <n v="0"/>
    <n v="15411.2"/>
  </r>
  <r>
    <x v="6"/>
    <x v="0"/>
    <s v="1070"/>
    <x v="0"/>
    <s v="002"/>
    <s v="010.29925"/>
    <n v="128223.37"/>
    <n v="0"/>
    <n v="128223.37"/>
  </r>
  <r>
    <x v="6"/>
    <x v="0"/>
    <s v="1070"/>
    <x v="0"/>
    <s v="002"/>
    <s v="010.30019"/>
    <n v="15465.99"/>
    <n v="0"/>
    <n v="15465.99"/>
  </r>
  <r>
    <x v="6"/>
    <x v="0"/>
    <s v="1070"/>
    <x v="0"/>
    <s v="002"/>
    <s v="010.30073"/>
    <n v="1623.97"/>
    <n v="0"/>
    <n v="1623.97"/>
  </r>
  <r>
    <x v="6"/>
    <x v="0"/>
    <s v="1070"/>
    <x v="0"/>
    <s v="002"/>
    <s v="010.30149"/>
    <n v="291396.32"/>
    <n v="0"/>
    <n v="291396.32"/>
  </r>
  <r>
    <x v="6"/>
    <x v="0"/>
    <s v="1070"/>
    <x v="0"/>
    <s v="002"/>
    <s v="010.30183"/>
    <n v="3520.93"/>
    <n v="0"/>
    <n v="3520.93"/>
  </r>
  <r>
    <x v="6"/>
    <x v="0"/>
    <s v="1070"/>
    <x v="0"/>
    <s v="002"/>
    <s v="010.30327"/>
    <n v="3124.73"/>
    <n v="0"/>
    <n v="3124.73"/>
  </r>
  <r>
    <x v="6"/>
    <x v="0"/>
    <s v="1070"/>
    <x v="0"/>
    <s v="002"/>
    <s v="010.30421"/>
    <n v="19506.38"/>
    <n v="0"/>
    <n v="19506.38"/>
  </r>
  <r>
    <x v="6"/>
    <x v="0"/>
    <s v="1070"/>
    <x v="0"/>
    <s v="002"/>
    <s v="OH.010.10000"/>
    <n v="204.29"/>
    <n v="0"/>
    <n v="204.29"/>
  </r>
  <r>
    <x v="6"/>
    <x v="0"/>
    <s v="1070"/>
    <x v="1"/>
    <s v="012"/>
    <s v="010.26485"/>
    <n v="892095.01"/>
    <n v="0"/>
    <n v="892095.01"/>
  </r>
  <r>
    <x v="6"/>
    <x v="0"/>
    <s v="1070"/>
    <x v="1"/>
    <s v="012"/>
    <s v="010.28812"/>
    <n v="15690.15"/>
    <n v="0"/>
    <n v="15690.15"/>
  </r>
  <r>
    <x v="6"/>
    <x v="0"/>
    <s v="1070"/>
    <x v="1"/>
    <s v="012"/>
    <s v="010.28816"/>
    <n v="18319.740000000002"/>
    <n v="0"/>
    <n v="18319.740000000002"/>
  </r>
  <r>
    <x v="6"/>
    <x v="0"/>
    <s v="1070"/>
    <x v="1"/>
    <s v="012"/>
    <s v="010.29094"/>
    <n v="133570.46"/>
    <n v="0"/>
    <n v="133570.46"/>
  </r>
  <r>
    <x v="6"/>
    <x v="0"/>
    <s v="1070"/>
    <x v="1"/>
    <s v="012"/>
    <s v="010.29105"/>
    <n v="62646.879999999997"/>
    <n v="0"/>
    <n v="62646.879999999997"/>
  </r>
  <r>
    <x v="6"/>
    <x v="0"/>
    <s v="1070"/>
    <x v="1"/>
    <s v="012"/>
    <s v="010.29280"/>
    <n v="108842.37"/>
    <n v="0"/>
    <n v="108842.37"/>
  </r>
  <r>
    <x v="6"/>
    <x v="0"/>
    <s v="1070"/>
    <x v="1"/>
    <s v="012"/>
    <s v="010.29451"/>
    <n v="188145.95"/>
    <n v="0"/>
    <n v="188145.95"/>
  </r>
  <r>
    <x v="6"/>
    <x v="0"/>
    <s v="1070"/>
    <x v="1"/>
    <s v="012"/>
    <s v="010.29528"/>
    <n v="1693285.3"/>
    <n v="0"/>
    <n v="1693285.3"/>
  </r>
  <r>
    <x v="6"/>
    <x v="0"/>
    <s v="1070"/>
    <x v="1"/>
    <s v="012"/>
    <s v="010.29558"/>
    <n v="3312.31"/>
    <n v="0"/>
    <n v="3312.31"/>
  </r>
  <r>
    <x v="6"/>
    <x v="0"/>
    <s v="1070"/>
    <x v="1"/>
    <s v="012"/>
    <s v="010.29921"/>
    <n v="46489.96"/>
    <n v="0"/>
    <n v="46489.96"/>
  </r>
  <r>
    <x v="6"/>
    <x v="0"/>
    <s v="1070"/>
    <x v="1"/>
    <s v="012"/>
    <s v="010.29978"/>
    <n v="6667.14"/>
    <n v="0"/>
    <n v="6667.14"/>
  </r>
  <r>
    <x v="6"/>
    <x v="0"/>
    <s v="1070"/>
    <x v="1"/>
    <s v="012"/>
    <s v="010.30129"/>
    <n v="38473.74"/>
    <n v="0"/>
    <n v="38473.74"/>
  </r>
  <r>
    <x v="6"/>
    <x v="0"/>
    <s v="1070"/>
    <x v="1"/>
    <s v="012"/>
    <s v="010.30167"/>
    <n v="25421.05"/>
    <n v="0"/>
    <n v="25421.05"/>
  </r>
  <r>
    <x v="6"/>
    <x v="0"/>
    <s v="1070"/>
    <x v="1"/>
    <s v="012"/>
    <s v="010.30274"/>
    <n v="149595.15"/>
    <n v="0"/>
    <n v="149595.15"/>
  </r>
  <r>
    <x v="6"/>
    <x v="1"/>
    <s v="1070"/>
    <x v="2"/>
    <s v="009"/>
    <s v="050.36386"/>
    <n v="1971.61"/>
    <n v="6.47"/>
    <n v="1965.1399999999999"/>
  </r>
  <r>
    <x v="6"/>
    <x v="1"/>
    <s v="1070"/>
    <x v="2"/>
    <s v="009"/>
    <s v="050.42070"/>
    <n v="0.12"/>
    <n v="0.12"/>
    <n v="0"/>
  </r>
  <r>
    <x v="6"/>
    <x v="1"/>
    <s v="1070"/>
    <x v="2"/>
    <s v="009"/>
    <s v="050.42071"/>
    <n v="436.59"/>
    <n v="1.3"/>
    <n v="435.28999999999996"/>
  </r>
  <r>
    <x v="6"/>
    <x v="1"/>
    <s v="1070"/>
    <x v="2"/>
    <s v="009"/>
    <s v="050.42322"/>
    <n v="81638.33"/>
    <n v="483.16"/>
    <n v="81155.17"/>
  </r>
  <r>
    <x v="6"/>
    <x v="1"/>
    <s v="1070"/>
    <x v="2"/>
    <s v="009"/>
    <s v="050.42995"/>
    <n v="139206"/>
    <n v="965.71"/>
    <n v="138240.29"/>
  </r>
  <r>
    <x v="6"/>
    <x v="1"/>
    <s v="1070"/>
    <x v="2"/>
    <s v="009"/>
    <s v="050.43064"/>
    <n v="107565.92"/>
    <n v="1334.21"/>
    <n v="106231.70999999999"/>
  </r>
  <r>
    <x v="6"/>
    <x v="1"/>
    <s v="1070"/>
    <x v="2"/>
    <s v="009"/>
    <s v="050.43270"/>
    <n v="36191.01"/>
    <n v="328.75"/>
    <n v="35862.26"/>
  </r>
  <r>
    <x v="6"/>
    <x v="1"/>
    <s v="1070"/>
    <x v="2"/>
    <s v="009"/>
    <s v="050.43273"/>
    <n v="29256.82"/>
    <n v="337.28"/>
    <n v="28919.54"/>
  </r>
  <r>
    <x v="6"/>
    <x v="1"/>
    <s v="1070"/>
    <x v="2"/>
    <s v="009"/>
    <s v="050.43309"/>
    <n v="11018.38"/>
    <n v="20.67"/>
    <n v="10997.71"/>
  </r>
  <r>
    <x v="6"/>
    <x v="1"/>
    <s v="1070"/>
    <x v="2"/>
    <s v="009"/>
    <s v="050.43475"/>
    <n v="528.04999999999995"/>
    <n v="0.76"/>
    <n v="527.29"/>
  </r>
  <r>
    <x v="6"/>
    <x v="1"/>
    <s v="1070"/>
    <x v="2"/>
    <s v="009"/>
    <s v="050.43914"/>
    <n v="1172151.6200000001"/>
    <n v="6184.33"/>
    <n v="1165967.29"/>
  </r>
  <r>
    <x v="6"/>
    <x v="1"/>
    <s v="1070"/>
    <x v="2"/>
    <s v="009"/>
    <s v="050.43932"/>
    <n v="1097566.04"/>
    <n v="7819.1900000000005"/>
    <n v="1089746.8500000001"/>
  </r>
  <r>
    <x v="6"/>
    <x v="1"/>
    <s v="1070"/>
    <x v="2"/>
    <s v="009"/>
    <s v="050.43972"/>
    <n v="451048.47"/>
    <n v="2724.8999999999996"/>
    <n v="448323.56999999995"/>
  </r>
  <r>
    <x v="6"/>
    <x v="1"/>
    <s v="1070"/>
    <x v="2"/>
    <s v="009"/>
    <s v="050.44038"/>
    <n v="515465.85"/>
    <n v="3226.71"/>
    <n v="512239.13999999996"/>
  </r>
  <r>
    <x v="6"/>
    <x v="1"/>
    <s v="1070"/>
    <x v="2"/>
    <s v="009"/>
    <s v="050.44080"/>
    <n v="1528386.08"/>
    <n v="6101.58"/>
    <n v="1522284.5"/>
  </r>
  <r>
    <x v="6"/>
    <x v="1"/>
    <s v="1070"/>
    <x v="2"/>
    <s v="009"/>
    <s v="050.44088"/>
    <n v="63853.46"/>
    <n v="191.61"/>
    <n v="63661.85"/>
  </r>
  <r>
    <x v="6"/>
    <x v="1"/>
    <s v="1070"/>
    <x v="2"/>
    <s v="009"/>
    <s v="050.44113"/>
    <n v="19757.97"/>
    <n v="151.18"/>
    <n v="19606.79"/>
  </r>
  <r>
    <x v="6"/>
    <x v="1"/>
    <s v="1070"/>
    <x v="2"/>
    <s v="009"/>
    <s v="050.44129"/>
    <n v="7297765.6699999999"/>
    <n v="28271.24"/>
    <n v="7269494.4299999997"/>
  </r>
  <r>
    <x v="6"/>
    <x v="1"/>
    <s v="1070"/>
    <x v="2"/>
    <s v="009"/>
    <s v="050.44133"/>
    <n v="3858389.82"/>
    <n v="15744.46"/>
    <n v="3842645.36"/>
  </r>
  <r>
    <x v="6"/>
    <x v="1"/>
    <s v="1070"/>
    <x v="2"/>
    <s v="009"/>
    <s v="050.44145"/>
    <n v="3422152.71"/>
    <n v="13604.210000000001"/>
    <n v="3408548.5"/>
  </r>
  <r>
    <x v="6"/>
    <x v="1"/>
    <s v="1070"/>
    <x v="2"/>
    <s v="009"/>
    <s v="050.44433"/>
    <n v="12795.1"/>
    <n v="23.11"/>
    <n v="12771.99"/>
  </r>
  <r>
    <x v="6"/>
    <x v="1"/>
    <s v="1070"/>
    <x v="2"/>
    <s v="009"/>
    <s v="050.44441"/>
    <n v="254538.97"/>
    <n v="1915.07"/>
    <n v="252623.9"/>
  </r>
  <r>
    <x v="6"/>
    <x v="1"/>
    <s v="1070"/>
    <x v="2"/>
    <s v="009"/>
    <s v="050.44561"/>
    <n v="3134.36"/>
    <n v="9.09"/>
    <n v="3125.27"/>
  </r>
  <r>
    <x v="6"/>
    <x v="1"/>
    <s v="1070"/>
    <x v="2"/>
    <s v="009"/>
    <s v="050.44579"/>
    <n v="10540.12"/>
    <n v="0"/>
    <n v="10540.12"/>
  </r>
  <r>
    <x v="6"/>
    <x v="1"/>
    <s v="1070"/>
    <x v="2"/>
    <s v="009"/>
    <s v="050.44597"/>
    <n v="44536.09"/>
    <n v="90.93"/>
    <n v="44445.159999999996"/>
  </r>
  <r>
    <x v="6"/>
    <x v="1"/>
    <s v="1070"/>
    <x v="2"/>
    <s v="009"/>
    <s v="050.44662"/>
    <n v="46583.54"/>
    <n v="383.59"/>
    <n v="46199.950000000004"/>
  </r>
  <r>
    <x v="6"/>
    <x v="1"/>
    <s v="1070"/>
    <x v="2"/>
    <s v="009"/>
    <s v="050.44665"/>
    <n v="37038.199999999997"/>
    <n v="200.02999999999997"/>
    <n v="36838.17"/>
  </r>
  <r>
    <x v="6"/>
    <x v="1"/>
    <s v="1070"/>
    <x v="2"/>
    <s v="009"/>
    <s v="050.44721"/>
    <n v="2484.7199999999998"/>
    <n v="5.07"/>
    <n v="2479.6499999999996"/>
  </r>
  <r>
    <x v="6"/>
    <x v="1"/>
    <s v="1070"/>
    <x v="2"/>
    <s v="009"/>
    <s v="050.44722"/>
    <n v="67.47"/>
    <n v="0.14000000000000001"/>
    <n v="67.33"/>
  </r>
  <r>
    <x v="6"/>
    <x v="1"/>
    <s v="1070"/>
    <x v="2"/>
    <s v="009"/>
    <s v="050.44724"/>
    <n v="852747.8"/>
    <n v="3576.6600000000003"/>
    <n v="849171.14"/>
  </r>
  <r>
    <x v="6"/>
    <x v="1"/>
    <s v="1070"/>
    <x v="2"/>
    <s v="009"/>
    <s v="050.44726"/>
    <n v="75496.2"/>
    <n v="0"/>
    <n v="75496.2"/>
  </r>
  <r>
    <x v="6"/>
    <x v="1"/>
    <s v="1070"/>
    <x v="2"/>
    <s v="009"/>
    <s v="050.44727"/>
    <n v="477120.47"/>
    <n v="2272.54"/>
    <n v="474847.93"/>
  </r>
  <r>
    <x v="6"/>
    <x v="1"/>
    <s v="1070"/>
    <x v="2"/>
    <s v="009"/>
    <s v="050.44762"/>
    <n v="3174.17"/>
    <n v="17.28"/>
    <n v="3156.89"/>
  </r>
  <r>
    <x v="6"/>
    <x v="1"/>
    <s v="1070"/>
    <x v="2"/>
    <s v="009"/>
    <s v="050.44837"/>
    <n v="408451.25"/>
    <n v="608.07999999999993"/>
    <n v="407843.17"/>
  </r>
  <r>
    <x v="6"/>
    <x v="1"/>
    <s v="1070"/>
    <x v="2"/>
    <s v="009"/>
    <s v="050.44843"/>
    <n v="44983.76"/>
    <n v="180.44"/>
    <n v="44803.32"/>
  </r>
  <r>
    <x v="6"/>
    <x v="1"/>
    <s v="1070"/>
    <x v="2"/>
    <s v="009"/>
    <s v="050.44876"/>
    <n v="258315.94"/>
    <n v="714.9"/>
    <n v="257601.04"/>
  </r>
  <r>
    <x v="6"/>
    <x v="1"/>
    <s v="1070"/>
    <x v="2"/>
    <s v="009"/>
    <s v="050.44957"/>
    <n v="281136.53000000003"/>
    <n v="926.83999999999992"/>
    <n v="280209.69"/>
  </r>
  <r>
    <x v="6"/>
    <x v="1"/>
    <s v="1070"/>
    <x v="2"/>
    <s v="009"/>
    <s v="050.45026"/>
    <n v="1600.94"/>
    <n v="6.9499999999999993"/>
    <n v="1593.99"/>
  </r>
  <r>
    <x v="6"/>
    <x v="1"/>
    <s v="1070"/>
    <x v="2"/>
    <s v="009"/>
    <s v="050.45027"/>
    <n v="819.9"/>
    <n v="1.63"/>
    <n v="818.27"/>
  </r>
  <r>
    <x v="6"/>
    <x v="1"/>
    <s v="1070"/>
    <x v="2"/>
    <s v="009"/>
    <s v="050.45080"/>
    <n v="35604.449999999997"/>
    <n v="79.45"/>
    <n v="35525"/>
  </r>
  <r>
    <x v="6"/>
    <x v="1"/>
    <s v="1070"/>
    <x v="2"/>
    <s v="009"/>
    <s v="050.45083"/>
    <n v="64056.93"/>
    <n v="67.209999999999994"/>
    <n v="63989.72"/>
  </r>
  <r>
    <x v="6"/>
    <x v="1"/>
    <s v="1070"/>
    <x v="2"/>
    <s v="009"/>
    <s v="050.45099"/>
    <n v="15323.33"/>
    <n v="30.119999999999997"/>
    <n v="15293.21"/>
  </r>
  <r>
    <x v="6"/>
    <x v="1"/>
    <s v="1070"/>
    <x v="2"/>
    <s v="009"/>
    <s v="050.45128"/>
    <n v="15896.13"/>
    <n v="31.37"/>
    <n v="15864.759999999998"/>
  </r>
  <r>
    <x v="6"/>
    <x v="1"/>
    <s v="1070"/>
    <x v="2"/>
    <s v="009"/>
    <s v="050.45138"/>
    <n v="21253.22"/>
    <n v="22"/>
    <n v="21231.22"/>
  </r>
  <r>
    <x v="6"/>
    <x v="1"/>
    <s v="1070"/>
    <x v="2"/>
    <s v="009"/>
    <s v="050.45158"/>
    <n v="930110.27"/>
    <n v="4698.25"/>
    <n v="925412.02"/>
  </r>
  <r>
    <x v="6"/>
    <x v="1"/>
    <s v="1070"/>
    <x v="2"/>
    <s v="009"/>
    <s v="050.45160"/>
    <n v="7809.17"/>
    <n v="37.57"/>
    <n v="7771.6"/>
  </r>
  <r>
    <x v="6"/>
    <x v="1"/>
    <s v="1070"/>
    <x v="2"/>
    <s v="009"/>
    <s v="050.45177"/>
    <n v="280654.15999999997"/>
    <n v="840.32999999999993"/>
    <n v="279813.82999999996"/>
  </r>
  <r>
    <x v="6"/>
    <x v="1"/>
    <s v="1070"/>
    <x v="2"/>
    <s v="009"/>
    <s v="050.45198"/>
    <n v="43928.76"/>
    <n v="134.01"/>
    <n v="43794.75"/>
  </r>
  <r>
    <x v="6"/>
    <x v="1"/>
    <s v="1070"/>
    <x v="2"/>
    <s v="009"/>
    <s v="050.45376"/>
    <n v="531025.51"/>
    <n v="874.3599999999999"/>
    <n v="530151.15"/>
  </r>
  <r>
    <x v="6"/>
    <x v="1"/>
    <s v="1070"/>
    <x v="2"/>
    <s v="009"/>
    <s v="050.45377"/>
    <n v="15960.49"/>
    <n v="29.349999999999998"/>
    <n v="15931.14"/>
  </r>
  <r>
    <x v="6"/>
    <x v="1"/>
    <s v="1070"/>
    <x v="2"/>
    <s v="009"/>
    <s v="050.45379"/>
    <n v="180947.7"/>
    <n v="313.06"/>
    <n v="180634.64"/>
  </r>
  <r>
    <x v="6"/>
    <x v="1"/>
    <s v="1070"/>
    <x v="2"/>
    <s v="009"/>
    <s v="050.45416"/>
    <n v="32161.439999999999"/>
    <n v="20.36"/>
    <n v="32141.079999999998"/>
  </r>
  <r>
    <x v="6"/>
    <x v="1"/>
    <s v="1070"/>
    <x v="2"/>
    <s v="009"/>
    <s v="050.45461"/>
    <n v="20077.919999999998"/>
    <n v="0"/>
    <n v="20077.919999999998"/>
  </r>
  <r>
    <x v="6"/>
    <x v="1"/>
    <s v="1070"/>
    <x v="2"/>
    <s v="009"/>
    <s v="050.45462"/>
    <n v="4019.63"/>
    <n v="0"/>
    <n v="4019.63"/>
  </r>
  <r>
    <x v="6"/>
    <x v="1"/>
    <s v="1070"/>
    <x v="2"/>
    <s v="009"/>
    <s v="050.45472"/>
    <n v="105177.91"/>
    <n v="193.29"/>
    <n v="104984.62000000001"/>
  </r>
  <r>
    <x v="6"/>
    <x v="1"/>
    <s v="1070"/>
    <x v="2"/>
    <s v="009"/>
    <s v="050.45481"/>
    <n v="501.8"/>
    <n v="0"/>
    <n v="501.8"/>
  </r>
  <r>
    <x v="6"/>
    <x v="1"/>
    <s v="1070"/>
    <x v="2"/>
    <s v="009"/>
    <s v="050.45488"/>
    <n v="219045.89"/>
    <n v="200.46"/>
    <n v="218845.43000000002"/>
  </r>
  <r>
    <x v="6"/>
    <x v="1"/>
    <s v="1070"/>
    <x v="2"/>
    <s v="009"/>
    <s v="050.45506"/>
    <n v="67173.36"/>
    <n v="105.53999999999999"/>
    <n v="67067.820000000007"/>
  </r>
  <r>
    <x v="6"/>
    <x v="1"/>
    <s v="1070"/>
    <x v="2"/>
    <s v="009"/>
    <s v="050.45523"/>
    <n v="2461.91"/>
    <n v="6.27"/>
    <n v="2455.64"/>
  </r>
  <r>
    <x v="6"/>
    <x v="1"/>
    <s v="1070"/>
    <x v="2"/>
    <s v="009"/>
    <s v="050.45546"/>
    <n v="15239.31"/>
    <n v="47.269999999999996"/>
    <n v="15192.039999999999"/>
  </r>
  <r>
    <x v="6"/>
    <x v="1"/>
    <s v="1070"/>
    <x v="2"/>
    <s v="009"/>
    <s v="050.45547"/>
    <n v="2599.19"/>
    <n v="4.7300000000000004"/>
    <n v="2594.46"/>
  </r>
  <r>
    <x v="6"/>
    <x v="1"/>
    <s v="1070"/>
    <x v="2"/>
    <s v="009"/>
    <s v="050.45563"/>
    <n v="211529.26"/>
    <n v="210.43"/>
    <n v="211318.83000000002"/>
  </r>
  <r>
    <x v="6"/>
    <x v="1"/>
    <s v="1070"/>
    <x v="2"/>
    <s v="009"/>
    <s v="050.45564"/>
    <n v="115932.39"/>
    <n v="125.95"/>
    <n v="115806.44"/>
  </r>
  <r>
    <x v="6"/>
    <x v="1"/>
    <s v="1070"/>
    <x v="2"/>
    <s v="009"/>
    <s v="050.45572"/>
    <n v="2164.41"/>
    <n v="6.82"/>
    <n v="2157.5899999999997"/>
  </r>
  <r>
    <x v="6"/>
    <x v="1"/>
    <s v="1070"/>
    <x v="2"/>
    <s v="009"/>
    <s v="050.45583"/>
    <n v="15823.12"/>
    <n v="0"/>
    <n v="15823.12"/>
  </r>
  <r>
    <x v="6"/>
    <x v="1"/>
    <s v="1070"/>
    <x v="2"/>
    <s v="009"/>
    <s v="050.45586"/>
    <n v="10525.23"/>
    <n v="0"/>
    <n v="10525.23"/>
  </r>
  <r>
    <x v="6"/>
    <x v="1"/>
    <s v="1070"/>
    <x v="2"/>
    <s v="009"/>
    <s v="050.45625"/>
    <n v="77370.02"/>
    <n v="75.150000000000006"/>
    <n v="77294.87000000001"/>
  </r>
  <r>
    <x v="6"/>
    <x v="1"/>
    <s v="1070"/>
    <x v="2"/>
    <s v="009"/>
    <s v="050.45627"/>
    <n v="59084.01"/>
    <n v="67.320000000000007"/>
    <n v="59016.69"/>
  </r>
  <r>
    <x v="6"/>
    <x v="1"/>
    <s v="1070"/>
    <x v="2"/>
    <s v="009"/>
    <s v="050.45687"/>
    <n v="17223.91"/>
    <n v="37.840000000000003"/>
    <n v="17186.07"/>
  </r>
  <r>
    <x v="6"/>
    <x v="1"/>
    <s v="1070"/>
    <x v="2"/>
    <s v="009"/>
    <s v="050.45730"/>
    <n v="1636.57"/>
    <n v="0"/>
    <n v="1636.57"/>
  </r>
  <r>
    <x v="6"/>
    <x v="1"/>
    <s v="1070"/>
    <x v="2"/>
    <s v="009"/>
    <s v="050.45762"/>
    <n v="28082.2"/>
    <n v="95.47"/>
    <n v="27986.73"/>
  </r>
  <r>
    <x v="6"/>
    <x v="1"/>
    <s v="1070"/>
    <x v="2"/>
    <s v="009"/>
    <s v="050.45775"/>
    <n v="184780.82"/>
    <n v="130.49"/>
    <n v="184650.33000000002"/>
  </r>
  <r>
    <x v="6"/>
    <x v="1"/>
    <s v="1070"/>
    <x v="2"/>
    <s v="009"/>
    <s v="050.45832"/>
    <n v="20497.490000000002"/>
    <n v="23.68"/>
    <n v="20473.810000000001"/>
  </r>
  <r>
    <x v="6"/>
    <x v="1"/>
    <s v="1070"/>
    <x v="2"/>
    <s v="009"/>
    <s v="050.45861"/>
    <n v="36982.980000000003"/>
    <n v="67.11"/>
    <n v="36915.870000000003"/>
  </r>
  <r>
    <x v="6"/>
    <x v="1"/>
    <s v="1070"/>
    <x v="2"/>
    <s v="009"/>
    <s v="050.45862"/>
    <n v="3464.98"/>
    <n v="6.6000000000000005"/>
    <n v="3458.38"/>
  </r>
  <r>
    <x v="6"/>
    <x v="1"/>
    <s v="1070"/>
    <x v="2"/>
    <s v="009"/>
    <s v="050.45870"/>
    <n v="3044.74"/>
    <n v="2.4900000000000002"/>
    <n v="3042.25"/>
  </r>
  <r>
    <x v="6"/>
    <x v="1"/>
    <s v="1070"/>
    <x v="2"/>
    <s v="009"/>
    <s v="050.45878"/>
    <n v="249.75"/>
    <n v="0.47"/>
    <n v="249.28"/>
  </r>
  <r>
    <x v="6"/>
    <x v="1"/>
    <s v="1070"/>
    <x v="2"/>
    <s v="009"/>
    <s v="050.45882"/>
    <n v="5621.15"/>
    <n v="3.56"/>
    <n v="5617.5899999999992"/>
  </r>
  <r>
    <x v="6"/>
    <x v="1"/>
    <s v="1070"/>
    <x v="2"/>
    <s v="009"/>
    <s v="050.45899"/>
    <n v="2902.27"/>
    <n v="1.84"/>
    <n v="2900.43"/>
  </r>
  <r>
    <x v="6"/>
    <x v="1"/>
    <s v="1070"/>
    <x v="2"/>
    <s v="009"/>
    <s v="050.45900"/>
    <n v="4108.41"/>
    <n v="2.6"/>
    <n v="4105.8099999999995"/>
  </r>
  <r>
    <x v="6"/>
    <x v="1"/>
    <s v="1070"/>
    <x v="2"/>
    <s v="009"/>
    <s v="050.45902"/>
    <n v="9561.2999999999993"/>
    <n v="9.0500000000000007"/>
    <n v="9552.25"/>
  </r>
  <r>
    <x v="6"/>
    <x v="1"/>
    <s v="1070"/>
    <x v="2"/>
    <s v="009"/>
    <s v="050.45983"/>
    <n v="2581.06"/>
    <n v="2.88"/>
    <n v="2578.1799999999998"/>
  </r>
  <r>
    <x v="6"/>
    <x v="1"/>
    <s v="1070"/>
    <x v="2"/>
    <s v="009"/>
    <s v="050.46010"/>
    <n v="2573.36"/>
    <n v="1.63"/>
    <n v="2571.73"/>
  </r>
  <r>
    <x v="6"/>
    <x v="1"/>
    <s v="1070"/>
    <x v="2"/>
    <s v="009"/>
    <s v="050.46065"/>
    <n v="3636.9"/>
    <n v="0"/>
    <n v="3636.9"/>
  </r>
  <r>
    <x v="6"/>
    <x v="1"/>
    <s v="1070"/>
    <x v="2"/>
    <s v="009"/>
    <s v="050.46066"/>
    <n v="3405.73"/>
    <n v="0"/>
    <n v="3405.73"/>
  </r>
  <r>
    <x v="6"/>
    <x v="1"/>
    <s v="1070"/>
    <x v="2"/>
    <s v="009"/>
    <s v="050.46079"/>
    <n v="840262.44"/>
    <n v="531.83000000000004"/>
    <n v="839730.61"/>
  </r>
  <r>
    <x v="6"/>
    <x v="1"/>
    <s v="1070"/>
    <x v="2"/>
    <s v="009"/>
    <s v="050.46127"/>
    <n v="799.71"/>
    <n v="0.51"/>
    <n v="799.2"/>
  </r>
  <r>
    <x v="6"/>
    <x v="1"/>
    <s v="1070"/>
    <x v="2"/>
    <s v="009"/>
    <s v="OH.050.10000"/>
    <n v="28664.89"/>
    <n v="0"/>
    <n v="28664.89"/>
  </r>
  <r>
    <x v="6"/>
    <x v="1"/>
    <s v="1070"/>
    <x v="2"/>
    <s v="009"/>
    <s v="OH.050.17884"/>
    <n v="-380.21"/>
    <n v="0"/>
    <n v="-380.21"/>
  </r>
  <r>
    <x v="6"/>
    <x v="1"/>
    <s v="1070"/>
    <x v="3"/>
    <s v="091"/>
    <s v="OH.050.10000"/>
    <n v="-30877.200000000001"/>
    <n v="0"/>
    <n v="-30877.200000000001"/>
  </r>
  <r>
    <x v="6"/>
    <x v="1"/>
    <s v="1070"/>
    <x v="3"/>
    <s v="091"/>
    <s v="OH.050.10002"/>
    <n v="20375.13"/>
    <n v="0"/>
    <n v="20375.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dataOnRows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I23" firstHeaderRow="1" firstDataRow="2" firstDataCol="1" rowPageCount="1" colPageCount="1"/>
  <pivotFields count="9">
    <pivotField axis="axisCol" numFmtId="14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3">
        <item x="0"/>
        <item x="1"/>
        <item t="default"/>
      </items>
    </pivotField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dataField="1" numFmtId="40" showAll="0"/>
    <pivotField dataField="1" numFmtId="40" showAll="0"/>
    <pivotField dataField="1" numFmtId="40" showAll="0"/>
  </pivotFields>
  <rowFields count="2">
    <field x="3"/>
    <field x="-2"/>
  </rowFields>
  <rowItems count="19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>
      <x v="2"/>
    </i>
    <i r="1">
      <x/>
    </i>
    <i r="1" i="1">
      <x v="1"/>
    </i>
    <i r="1" i="2">
      <x v="2"/>
    </i>
    <i>
      <x v="3"/>
    </i>
    <i r="1">
      <x/>
    </i>
    <i r="1" i="1">
      <x v="1"/>
    </i>
    <i r="1" i="2">
      <x v="2"/>
    </i>
    <i t="grand">
      <x/>
    </i>
    <i t="grand" i="1">
      <x/>
    </i>
    <i t="grand" i="2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1" hier="-1"/>
  </pageFields>
  <dataFields count="3">
    <dataField name="Sum of CWIP  Balance" fld="6" baseField="0" baseItem="0"/>
    <dataField name="Sum of AFUDC" fld="7" baseField="0" baseItem="0"/>
    <dataField name="Sum of CWIP Bal w/o Afudc" fld="8" baseField="0" baseItem="0"/>
  </dataFields>
  <formats count="16">
    <format dxfId="15">
      <pivotArea collapsedLevelsAreSubtotals="1" fieldPosition="0">
        <references count="2">
          <reference field="4294967294" count="3">
            <x v="0"/>
            <x v="1"/>
            <x v="2"/>
          </reference>
          <reference field="3" count="1" selected="0">
            <x v="0"/>
          </reference>
        </references>
      </pivotArea>
    </format>
    <format dxfId="14">
      <pivotArea collapsedLevelsAreSubtotals="1" fieldPosition="0">
        <references count="1">
          <reference field="3" count="1">
            <x v="1"/>
          </reference>
        </references>
      </pivotArea>
    </format>
    <format dxfId="13">
      <pivotArea collapsedLevelsAreSubtotals="1" fieldPosition="0">
        <references count="2">
          <reference field="4294967294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12">
      <pivotArea collapsedLevelsAreSubtotals="1" fieldPosition="0">
        <references count="1">
          <reference field="3" count="1">
            <x v="2"/>
          </reference>
        </references>
      </pivotArea>
    </format>
    <format dxfId="11">
      <pivotArea collapsedLevelsAreSubtotals="1" fieldPosition="0">
        <references count="2">
          <reference field="4294967294" count="3">
            <x v="0"/>
            <x v="1"/>
            <x v="2"/>
          </reference>
          <reference field="3" count="1" selected="0">
            <x v="2"/>
          </reference>
        </references>
      </pivotArea>
    </format>
    <format dxfId="10">
      <pivotArea collapsedLevelsAreSubtotals="1" fieldPosition="0">
        <references count="1">
          <reference field="3" count="1">
            <x v="3"/>
          </reference>
        </references>
      </pivotArea>
    </format>
    <format dxfId="9">
      <pivotArea collapsedLevelsAreSubtotals="1" fieldPosition="0">
        <references count="2">
          <reference field="4294967294" count="3">
            <x v="0"/>
            <x v="1"/>
            <x v="2"/>
          </reference>
          <reference field="3" count="1" selected="0">
            <x v="3"/>
          </reference>
        </references>
      </pivotArea>
    </format>
    <format dxfId="8">
      <pivotArea field="3" grandRow="1" outline="0" collapsedLevelsAreSubtotals="1" axis="axisRow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7">
      <pivotArea collapsedLevelsAreSubtotals="1" fieldPosition="0">
        <references count="2">
          <reference field="4294967294" count="3">
            <x v="0"/>
            <x v="1"/>
            <x v="2"/>
          </reference>
          <reference field="3" count="1" selected="0">
            <x v="0"/>
          </reference>
        </references>
      </pivotArea>
    </format>
    <format dxfId="6">
      <pivotArea collapsedLevelsAreSubtotals="1" fieldPosition="0">
        <references count="1">
          <reference field="3" count="1">
            <x v="1"/>
          </reference>
        </references>
      </pivotArea>
    </format>
    <format dxfId="5">
      <pivotArea collapsedLevelsAreSubtotals="1" fieldPosition="0">
        <references count="2">
          <reference field="4294967294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4">
      <pivotArea collapsedLevelsAreSubtotals="1" fieldPosition="0">
        <references count="1">
          <reference field="3" count="1">
            <x v="2"/>
          </reference>
        </references>
      </pivotArea>
    </format>
    <format dxfId="3">
      <pivotArea collapsedLevelsAreSubtotals="1" fieldPosition="0">
        <references count="2">
          <reference field="4294967294" count="3">
            <x v="0"/>
            <x v="1"/>
            <x v="2"/>
          </reference>
          <reference field="3" count="1" selected="0">
            <x v="2"/>
          </reference>
        </references>
      </pivotArea>
    </format>
    <format dxfId="2">
      <pivotArea collapsedLevelsAreSubtotals="1" fieldPosition="0">
        <references count="1">
          <reference field="3" count="1">
            <x v="3"/>
          </reference>
        </references>
      </pivotArea>
    </format>
    <format dxfId="1">
      <pivotArea collapsedLevelsAreSubtotals="1" fieldPosition="0">
        <references count="2">
          <reference field="4294967294" count="3">
            <x v="0"/>
            <x v="1"/>
            <x v="2"/>
          </reference>
          <reference field="3" count="1" selected="0">
            <x v="3"/>
          </reference>
        </references>
      </pivotArea>
    </format>
    <format dxfId="0">
      <pivotArea field="3" grandRow="1" outline="0" collapsedLevelsAreSubtotals="1" axis="axisRow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view="pageBreakPreview" topLeftCell="D1" zoomScale="90" zoomScaleNormal="100" zoomScaleSheetLayoutView="90" workbookViewId="0">
      <selection activeCell="I27" sqref="I27"/>
    </sheetView>
  </sheetViews>
  <sheetFormatPr defaultRowHeight="15" x14ac:dyDescent="0.25"/>
  <cols>
    <col min="1" max="1" width="30.7109375" bestFit="1" customWidth="1"/>
    <col min="2" max="2" width="16.42578125" bestFit="1" customWidth="1"/>
    <col min="3" max="8" width="14.28515625" bestFit="1" customWidth="1"/>
    <col min="9" max="9" width="15.28515625" bestFit="1" customWidth="1"/>
    <col min="10" max="10" width="8.140625" customWidth="1"/>
    <col min="11" max="11" width="30.5703125" customWidth="1"/>
    <col min="12" max="12" width="25.7109375" bestFit="1" customWidth="1"/>
    <col min="13" max="13" width="20.42578125" bestFit="1" customWidth="1"/>
    <col min="14" max="14" width="13.85546875" bestFit="1" customWidth="1"/>
    <col min="15" max="15" width="25.7109375" bestFit="1" customWidth="1"/>
    <col min="16" max="16" width="20.42578125" bestFit="1" customWidth="1"/>
    <col min="17" max="17" width="13.85546875" bestFit="1" customWidth="1"/>
    <col min="18" max="18" width="25.7109375" bestFit="1" customWidth="1"/>
    <col min="19" max="19" width="20.42578125" bestFit="1" customWidth="1"/>
    <col min="20" max="20" width="13.85546875" bestFit="1" customWidth="1"/>
    <col min="21" max="21" width="25.7109375" bestFit="1" customWidth="1"/>
    <col min="22" max="22" width="25.5703125" bestFit="1" customWidth="1"/>
    <col min="23" max="23" width="18.85546875" bestFit="1" customWidth="1"/>
    <col min="24" max="24" width="30.7109375" bestFit="1" customWidth="1"/>
  </cols>
  <sheetData>
    <row r="1" spans="1:19" x14ac:dyDescent="0.25">
      <c r="A1" s="23" t="s">
        <v>0</v>
      </c>
      <c r="B1" s="21" t="s">
        <v>295</v>
      </c>
      <c r="J1" s="21"/>
      <c r="K1" s="21" t="s">
        <v>0</v>
      </c>
      <c r="L1" s="21" t="s">
        <v>295</v>
      </c>
      <c r="M1" s="21"/>
      <c r="N1" s="21"/>
      <c r="O1" s="21"/>
      <c r="P1" s="21"/>
      <c r="Q1" s="21"/>
      <c r="R1" s="21"/>
    </row>
    <row r="2" spans="1:19" x14ac:dyDescent="0.25">
      <c r="J2" s="21"/>
      <c r="K2" s="21"/>
      <c r="L2" s="21"/>
      <c r="M2" s="21"/>
      <c r="N2" s="21"/>
      <c r="O2" s="21"/>
      <c r="P2" s="21"/>
      <c r="Q2" s="21"/>
      <c r="R2" s="21"/>
    </row>
    <row r="3" spans="1:19" x14ac:dyDescent="0.25">
      <c r="B3" s="23" t="s">
        <v>296</v>
      </c>
      <c r="J3" s="21"/>
      <c r="K3" s="21"/>
      <c r="L3" s="21" t="s">
        <v>296</v>
      </c>
      <c r="M3" s="21"/>
      <c r="N3" s="21"/>
      <c r="O3" s="21"/>
      <c r="P3" s="21"/>
      <c r="Q3" s="21"/>
      <c r="R3" s="21"/>
    </row>
    <row r="4" spans="1:19" x14ac:dyDescent="0.25">
      <c r="A4" s="23" t="s">
        <v>298</v>
      </c>
      <c r="B4" s="5">
        <v>42705</v>
      </c>
      <c r="C4" s="5">
        <v>42736</v>
      </c>
      <c r="D4" s="5">
        <v>42767</v>
      </c>
      <c r="E4" s="5">
        <v>42795</v>
      </c>
      <c r="F4" s="5">
        <v>42826</v>
      </c>
      <c r="G4" s="5">
        <v>42856</v>
      </c>
      <c r="H4" s="5">
        <v>42887</v>
      </c>
      <c r="I4" s="5" t="s">
        <v>297</v>
      </c>
      <c r="J4" s="21"/>
      <c r="K4" s="5" t="s">
        <v>298</v>
      </c>
      <c r="L4" s="5">
        <v>42705</v>
      </c>
      <c r="M4" s="5">
        <v>42736</v>
      </c>
      <c r="N4" s="5">
        <v>42767</v>
      </c>
      <c r="O4" s="5">
        <v>42795</v>
      </c>
      <c r="P4" s="5">
        <v>42826</v>
      </c>
      <c r="Q4" s="5">
        <v>42856</v>
      </c>
      <c r="R4" s="5">
        <v>42887</v>
      </c>
      <c r="S4" t="s">
        <v>297</v>
      </c>
    </row>
    <row r="5" spans="1:19" x14ac:dyDescent="0.25">
      <c r="A5" s="24" t="s">
        <v>6</v>
      </c>
      <c r="B5" s="14"/>
      <c r="C5" s="14"/>
      <c r="D5" s="14"/>
      <c r="E5" s="14"/>
      <c r="F5" s="14"/>
      <c r="G5" s="14"/>
      <c r="H5" s="14"/>
      <c r="I5" s="14"/>
      <c r="J5" s="24"/>
      <c r="K5" s="14" t="s">
        <v>6</v>
      </c>
      <c r="L5" s="14"/>
      <c r="M5" s="14"/>
      <c r="N5" s="14"/>
      <c r="O5" s="14"/>
      <c r="P5" s="14"/>
      <c r="Q5" s="14"/>
      <c r="R5" s="14"/>
    </row>
    <row r="6" spans="1:19" x14ac:dyDescent="0.25">
      <c r="A6" s="25" t="s">
        <v>299</v>
      </c>
      <c r="B6" s="26">
        <v>5096017.8299999973</v>
      </c>
      <c r="C6" s="26">
        <v>4959600.3899999987</v>
      </c>
      <c r="D6" s="26">
        <v>6640095.3499999987</v>
      </c>
      <c r="E6" s="26">
        <v>6130662.6599999974</v>
      </c>
      <c r="F6" s="26">
        <v>8545717.4799999967</v>
      </c>
      <c r="G6" s="26">
        <v>9527918.0499999952</v>
      </c>
      <c r="H6" s="26">
        <v>8866626.7499999981</v>
      </c>
      <c r="I6" s="26">
        <v>49766638.509999983</v>
      </c>
      <c r="J6" s="25"/>
      <c r="K6" s="26" t="s">
        <v>299</v>
      </c>
      <c r="L6" s="26">
        <v>5096017.8299999973</v>
      </c>
      <c r="M6" s="26">
        <v>4959600.3899999987</v>
      </c>
      <c r="N6" s="26">
        <v>6640095.3499999987</v>
      </c>
      <c r="O6" s="26">
        <v>6130662.6599999974</v>
      </c>
      <c r="P6" s="26">
        <v>8545717.4799999967</v>
      </c>
      <c r="Q6" s="26">
        <v>9527918.0499999952</v>
      </c>
      <c r="R6" s="26">
        <v>8866626.7499999981</v>
      </c>
      <c r="S6">
        <v>49766638.509999983</v>
      </c>
    </row>
    <row r="7" spans="1:19" x14ac:dyDescent="0.25">
      <c r="A7" s="25" t="s">
        <v>302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5"/>
      <c r="K7" s="26" t="s">
        <v>302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>
        <v>0</v>
      </c>
    </row>
    <row r="8" spans="1:19" x14ac:dyDescent="0.25">
      <c r="A8" s="25" t="s">
        <v>304</v>
      </c>
      <c r="B8" s="26">
        <v>5096017.8299999973</v>
      </c>
      <c r="C8" s="26">
        <v>4959600.3899999987</v>
      </c>
      <c r="D8" s="26">
        <v>6640095.3499999987</v>
      </c>
      <c r="E8" s="26">
        <v>6130662.6599999974</v>
      </c>
      <c r="F8" s="26">
        <v>8545717.4799999967</v>
      </c>
      <c r="G8" s="26">
        <v>9527918.0499999952</v>
      </c>
      <c r="H8" s="26">
        <v>8866626.7499999981</v>
      </c>
      <c r="I8" s="26">
        <v>49766638.509999983</v>
      </c>
      <c r="J8" s="25"/>
      <c r="K8" s="26" t="s">
        <v>304</v>
      </c>
      <c r="L8" s="26">
        <v>5096017.8299999973</v>
      </c>
      <c r="M8" s="26">
        <v>4959600.3899999987</v>
      </c>
      <c r="N8" s="26">
        <v>6640095.3499999987</v>
      </c>
      <c r="O8" s="26">
        <v>6130662.6599999974</v>
      </c>
      <c r="P8" s="26">
        <v>8545717.4799999967</v>
      </c>
      <c r="Q8" s="26">
        <v>9527918.0499999952</v>
      </c>
      <c r="R8" s="26">
        <v>8866626.7499999981</v>
      </c>
      <c r="S8">
        <v>49766638.509999983</v>
      </c>
    </row>
    <row r="9" spans="1:19" x14ac:dyDescent="0.25">
      <c r="A9" s="24" t="s">
        <v>60</v>
      </c>
      <c r="B9" s="26"/>
      <c r="C9" s="26"/>
      <c r="D9" s="26"/>
      <c r="E9" s="26"/>
      <c r="F9" s="26"/>
      <c r="G9" s="26"/>
      <c r="H9" s="26"/>
      <c r="I9" s="26"/>
      <c r="J9" s="24"/>
      <c r="K9" s="26" t="s">
        <v>60</v>
      </c>
      <c r="L9" s="26"/>
      <c r="M9" s="26"/>
      <c r="N9" s="26"/>
      <c r="O9" s="26"/>
      <c r="P9" s="26"/>
      <c r="Q9" s="26"/>
      <c r="R9" s="26"/>
    </row>
    <row r="10" spans="1:19" x14ac:dyDescent="0.25">
      <c r="A10" s="25" t="s">
        <v>299</v>
      </c>
      <c r="B10" s="26">
        <v>9423106.3300000001</v>
      </c>
      <c r="C10" s="26">
        <v>11537681.410000002</v>
      </c>
      <c r="D10" s="26">
        <v>13875176.650000004</v>
      </c>
      <c r="E10" s="26">
        <v>16816614.390000008</v>
      </c>
      <c r="F10" s="26">
        <v>18614097.369999986</v>
      </c>
      <c r="G10" s="26">
        <v>22743729.939999998</v>
      </c>
      <c r="H10" s="26">
        <v>26953073.420000002</v>
      </c>
      <c r="I10" s="26">
        <v>119963479.51000001</v>
      </c>
      <c r="J10" s="25"/>
      <c r="K10" s="26" t="s">
        <v>299</v>
      </c>
      <c r="L10" s="26">
        <v>9423106.3300000001</v>
      </c>
      <c r="M10" s="26">
        <v>11537681.410000002</v>
      </c>
      <c r="N10" s="26">
        <v>13875176.650000004</v>
      </c>
      <c r="O10" s="26">
        <v>16816614.390000008</v>
      </c>
      <c r="P10" s="26">
        <v>18614097.369999986</v>
      </c>
      <c r="Q10" s="26">
        <v>22743729.939999998</v>
      </c>
      <c r="R10" s="26">
        <v>26953073.420000002</v>
      </c>
      <c r="S10">
        <v>119963479.51000001</v>
      </c>
    </row>
    <row r="11" spans="1:19" x14ac:dyDescent="0.25">
      <c r="A11" s="25" t="s">
        <v>302</v>
      </c>
      <c r="B11" s="26">
        <v>26691.58000000002</v>
      </c>
      <c r="C11" s="26">
        <v>33366.33</v>
      </c>
      <c r="D11" s="26">
        <v>15614.499999999996</v>
      </c>
      <c r="E11" s="26">
        <v>52547.230000000047</v>
      </c>
      <c r="F11" s="26">
        <v>61735.750000000029</v>
      </c>
      <c r="G11" s="26">
        <v>85654.169999999984</v>
      </c>
      <c r="H11" s="26">
        <v>107568.91000000002</v>
      </c>
      <c r="I11" s="26">
        <v>383178.47000000009</v>
      </c>
      <c r="J11" s="25"/>
      <c r="K11" s="26" t="s">
        <v>302</v>
      </c>
      <c r="L11" s="26">
        <v>26691.58000000002</v>
      </c>
      <c r="M11" s="26">
        <v>33366.33</v>
      </c>
      <c r="N11" s="26">
        <v>15614.499999999996</v>
      </c>
      <c r="O11" s="26">
        <v>52547.230000000047</v>
      </c>
      <c r="P11" s="26">
        <v>61735.750000000029</v>
      </c>
      <c r="Q11" s="26">
        <v>85654.169999999984</v>
      </c>
      <c r="R11" s="26">
        <v>107568.91000000002</v>
      </c>
      <c r="S11">
        <v>383178.47000000009</v>
      </c>
    </row>
    <row r="12" spans="1:19" x14ac:dyDescent="0.25">
      <c r="A12" s="25" t="s">
        <v>304</v>
      </c>
      <c r="B12" s="26">
        <v>9396414.75</v>
      </c>
      <c r="C12" s="26">
        <v>11504315.079999996</v>
      </c>
      <c r="D12" s="26">
        <v>13859562.150000008</v>
      </c>
      <c r="E12" s="26">
        <v>16764067.159999998</v>
      </c>
      <c r="F12" s="26">
        <v>18552361.620000005</v>
      </c>
      <c r="G12" s="26">
        <v>22658075.770000007</v>
      </c>
      <c r="H12" s="26">
        <v>26845504.509999994</v>
      </c>
      <c r="I12" s="26">
        <v>119580301.04000001</v>
      </c>
      <c r="J12" s="25"/>
      <c r="K12" s="26" t="s">
        <v>304</v>
      </c>
      <c r="L12" s="26">
        <v>9396414.75</v>
      </c>
      <c r="M12" s="26">
        <v>11504315.079999996</v>
      </c>
      <c r="N12" s="26">
        <v>13859562.150000008</v>
      </c>
      <c r="O12" s="26">
        <v>16764067.159999998</v>
      </c>
      <c r="P12" s="26">
        <v>18552361.620000005</v>
      </c>
      <c r="Q12" s="26">
        <v>22658075.770000007</v>
      </c>
      <c r="R12" s="26">
        <v>26845504.509999994</v>
      </c>
      <c r="S12">
        <v>119580301.04000001</v>
      </c>
    </row>
    <row r="13" spans="1:19" x14ac:dyDescent="0.25">
      <c r="A13" s="24" t="s">
        <v>45</v>
      </c>
      <c r="B13" s="26"/>
      <c r="C13" s="26"/>
      <c r="D13" s="26"/>
      <c r="E13" s="26"/>
      <c r="F13" s="26"/>
      <c r="G13" s="26"/>
      <c r="H13" s="26"/>
      <c r="I13" s="26"/>
      <c r="J13" s="24"/>
      <c r="K13" s="26" t="s">
        <v>45</v>
      </c>
      <c r="L13" s="26"/>
      <c r="M13" s="26"/>
      <c r="N13" s="26"/>
      <c r="O13" s="26"/>
      <c r="P13" s="26"/>
      <c r="Q13" s="26"/>
      <c r="R13" s="26"/>
    </row>
    <row r="14" spans="1:19" x14ac:dyDescent="0.25">
      <c r="A14" s="25" t="s">
        <v>299</v>
      </c>
      <c r="B14" s="26">
        <v>1464119.5300000003</v>
      </c>
      <c r="C14" s="26">
        <v>2160833.3699999996</v>
      </c>
      <c r="D14" s="26">
        <v>2483209.34</v>
      </c>
      <c r="E14" s="26">
        <v>3051692.62</v>
      </c>
      <c r="F14" s="26">
        <v>2646875.8499999992</v>
      </c>
      <c r="G14" s="26">
        <v>2851994.93</v>
      </c>
      <c r="H14" s="26">
        <v>3382555.21</v>
      </c>
      <c r="I14" s="26">
        <v>18041280.849999998</v>
      </c>
      <c r="J14" s="25"/>
      <c r="K14" s="26" t="s">
        <v>299</v>
      </c>
      <c r="L14" s="26">
        <v>1464119.5300000003</v>
      </c>
      <c r="M14" s="26">
        <v>2160833.3699999996</v>
      </c>
      <c r="N14" s="26">
        <v>2483209.34</v>
      </c>
      <c r="O14" s="26">
        <v>3051692.62</v>
      </c>
      <c r="P14" s="26">
        <v>2646875.8499999992</v>
      </c>
      <c r="Q14" s="26">
        <v>2851994.93</v>
      </c>
      <c r="R14" s="26">
        <v>3382555.21</v>
      </c>
      <c r="S14">
        <v>18041280.849999998</v>
      </c>
    </row>
    <row r="15" spans="1:19" x14ac:dyDescent="0.25">
      <c r="A15" s="25" t="s">
        <v>302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5"/>
      <c r="K15" s="26" t="s">
        <v>302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>
        <v>0</v>
      </c>
    </row>
    <row r="16" spans="1:19" x14ac:dyDescent="0.25">
      <c r="A16" s="25" t="s">
        <v>304</v>
      </c>
      <c r="B16" s="26">
        <v>1464119.5300000003</v>
      </c>
      <c r="C16" s="26">
        <v>2160833.3699999996</v>
      </c>
      <c r="D16" s="26">
        <v>2483209.34</v>
      </c>
      <c r="E16" s="26">
        <v>3051692.62</v>
      </c>
      <c r="F16" s="26">
        <v>2646875.8499999992</v>
      </c>
      <c r="G16" s="26">
        <v>2851994.93</v>
      </c>
      <c r="H16" s="26">
        <v>3382555.21</v>
      </c>
      <c r="I16" s="26">
        <v>18041280.849999998</v>
      </c>
      <c r="J16" s="25"/>
      <c r="K16" s="26" t="s">
        <v>304</v>
      </c>
      <c r="L16" s="26">
        <v>1464119.5300000003</v>
      </c>
      <c r="M16" s="26">
        <v>2160833.3699999996</v>
      </c>
      <c r="N16" s="26">
        <v>2483209.34</v>
      </c>
      <c r="O16" s="26">
        <v>3051692.62</v>
      </c>
      <c r="P16" s="26">
        <v>2646875.8499999992</v>
      </c>
      <c r="Q16" s="26">
        <v>2851994.93</v>
      </c>
      <c r="R16" s="26">
        <v>3382555.21</v>
      </c>
      <c r="S16">
        <v>18041280.849999998</v>
      </c>
    </row>
    <row r="17" spans="1:19" x14ac:dyDescent="0.25">
      <c r="A17" s="24" t="s">
        <v>153</v>
      </c>
      <c r="B17" s="26"/>
      <c r="C17" s="26"/>
      <c r="D17" s="26"/>
      <c r="E17" s="26"/>
      <c r="F17" s="26"/>
      <c r="G17" s="26"/>
      <c r="H17" s="26"/>
      <c r="I17" s="26"/>
      <c r="J17" s="24"/>
      <c r="K17" s="26" t="s">
        <v>153</v>
      </c>
      <c r="L17" s="26"/>
      <c r="M17" s="26"/>
      <c r="N17" s="26"/>
      <c r="O17" s="26"/>
      <c r="P17" s="26"/>
      <c r="Q17" s="26"/>
      <c r="R17" s="26"/>
    </row>
    <row r="18" spans="1:19" x14ac:dyDescent="0.25">
      <c r="A18" s="25" t="s">
        <v>299</v>
      </c>
      <c r="B18" s="26">
        <v>27038.93</v>
      </c>
      <c r="C18" s="26">
        <v>-157328.19999999998</v>
      </c>
      <c r="D18" s="26">
        <v>-180004.85</v>
      </c>
      <c r="E18" s="26">
        <v>-10502.07</v>
      </c>
      <c r="F18" s="26">
        <v>236719.79</v>
      </c>
      <c r="G18" s="26">
        <v>114118.59000000001</v>
      </c>
      <c r="H18" s="26">
        <v>-10502.07</v>
      </c>
      <c r="I18" s="26">
        <v>19540.120000000017</v>
      </c>
      <c r="J18" s="25"/>
      <c r="K18" s="26" t="s">
        <v>299</v>
      </c>
      <c r="L18" s="26">
        <v>27038.93</v>
      </c>
      <c r="M18" s="26">
        <v>-157328.19999999998</v>
      </c>
      <c r="N18" s="26">
        <v>-180004.85</v>
      </c>
      <c r="O18" s="26">
        <v>-10502.07</v>
      </c>
      <c r="P18" s="26">
        <v>236719.79</v>
      </c>
      <c r="Q18" s="26">
        <v>114118.59000000001</v>
      </c>
      <c r="R18" s="26">
        <v>-10502.07</v>
      </c>
      <c r="S18">
        <v>19540.120000000017</v>
      </c>
    </row>
    <row r="19" spans="1:19" x14ac:dyDescent="0.25">
      <c r="A19" s="25" t="s">
        <v>302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5"/>
      <c r="K19" s="26" t="s">
        <v>302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>
        <v>0</v>
      </c>
    </row>
    <row r="20" spans="1:19" x14ac:dyDescent="0.25">
      <c r="A20" s="25" t="s">
        <v>304</v>
      </c>
      <c r="B20" s="26">
        <v>27038.93</v>
      </c>
      <c r="C20" s="26">
        <v>-157328.19999999998</v>
      </c>
      <c r="D20" s="26">
        <v>-180004.85</v>
      </c>
      <c r="E20" s="26">
        <v>-10502.07</v>
      </c>
      <c r="F20" s="26">
        <v>236719.79</v>
      </c>
      <c r="G20" s="26">
        <v>114118.59000000001</v>
      </c>
      <c r="H20" s="26">
        <v>-10502.07</v>
      </c>
      <c r="I20" s="26">
        <v>19540.120000000017</v>
      </c>
      <c r="J20" s="25"/>
      <c r="K20" s="26" t="s">
        <v>304</v>
      </c>
      <c r="L20" s="26">
        <v>27038.93</v>
      </c>
      <c r="M20" s="26">
        <v>-157328.19999999998</v>
      </c>
      <c r="N20" s="26">
        <v>-180004.85</v>
      </c>
      <c r="O20" s="26">
        <v>-10502.07</v>
      </c>
      <c r="P20" s="26">
        <v>236719.79</v>
      </c>
      <c r="Q20" s="26">
        <v>114118.59000000001</v>
      </c>
      <c r="R20" s="26">
        <v>-10502.07</v>
      </c>
      <c r="S20">
        <v>19540.120000000017</v>
      </c>
    </row>
    <row r="21" spans="1:19" x14ac:dyDescent="0.25">
      <c r="A21" s="24" t="s">
        <v>300</v>
      </c>
      <c r="B21" s="26">
        <v>16010282.619999997</v>
      </c>
      <c r="C21" s="26">
        <v>18500786.970000003</v>
      </c>
      <c r="D21" s="26">
        <v>22818476.490000002</v>
      </c>
      <c r="E21" s="26">
        <v>25988467.600000005</v>
      </c>
      <c r="F21" s="26">
        <v>30043410.48999998</v>
      </c>
      <c r="G21" s="26">
        <v>35237761.509999998</v>
      </c>
      <c r="H21" s="26">
        <v>39191753.310000002</v>
      </c>
      <c r="I21" s="26">
        <v>187790938.98999998</v>
      </c>
      <c r="J21" s="24"/>
      <c r="K21" s="26" t="s">
        <v>300</v>
      </c>
      <c r="L21" s="26">
        <v>16010282.619999997</v>
      </c>
      <c r="M21" s="26">
        <v>18500786.970000003</v>
      </c>
      <c r="N21" s="26">
        <v>22818476.490000002</v>
      </c>
      <c r="O21" s="26">
        <v>25988467.600000005</v>
      </c>
      <c r="P21" s="26">
        <v>30043410.48999998</v>
      </c>
      <c r="Q21" s="26">
        <v>35237761.509999998</v>
      </c>
      <c r="R21" s="26">
        <v>39191753.310000002</v>
      </c>
      <c r="S21">
        <v>187790938.98999998</v>
      </c>
    </row>
    <row r="22" spans="1:19" x14ac:dyDescent="0.25">
      <c r="A22" s="24" t="s">
        <v>301</v>
      </c>
      <c r="B22" s="26">
        <v>26691.58000000002</v>
      </c>
      <c r="C22" s="26">
        <v>33366.33</v>
      </c>
      <c r="D22" s="26">
        <v>15614.499999999996</v>
      </c>
      <c r="E22" s="26">
        <v>52547.230000000047</v>
      </c>
      <c r="F22" s="26">
        <v>61735.750000000029</v>
      </c>
      <c r="G22" s="26">
        <v>85654.169999999984</v>
      </c>
      <c r="H22" s="26">
        <v>107568.91000000002</v>
      </c>
      <c r="I22" s="26">
        <v>383178.47000000009</v>
      </c>
      <c r="J22" s="24"/>
      <c r="K22" s="26" t="s">
        <v>301</v>
      </c>
      <c r="L22" s="26">
        <v>26691.58000000002</v>
      </c>
      <c r="M22" s="26">
        <v>33366.33</v>
      </c>
      <c r="N22" s="26">
        <v>15614.499999999996</v>
      </c>
      <c r="O22" s="26">
        <v>52547.230000000047</v>
      </c>
      <c r="P22" s="26">
        <v>61735.750000000029</v>
      </c>
      <c r="Q22" s="26">
        <v>85654.169999999984</v>
      </c>
      <c r="R22" s="26">
        <v>107568.91000000002</v>
      </c>
      <c r="S22">
        <v>383178.47000000009</v>
      </c>
    </row>
    <row r="23" spans="1:19" x14ac:dyDescent="0.25">
      <c r="A23" s="24" t="s">
        <v>303</v>
      </c>
      <c r="B23" s="26">
        <v>15983591.039999999</v>
      </c>
      <c r="C23" s="26">
        <v>18467420.639999997</v>
      </c>
      <c r="D23" s="26">
        <v>22802861.990000006</v>
      </c>
      <c r="E23" s="26">
        <v>25935920.369999997</v>
      </c>
      <c r="F23" s="26">
        <v>29981674.739999998</v>
      </c>
      <c r="G23" s="26">
        <v>35152107.340000004</v>
      </c>
      <c r="H23" s="26">
        <v>39084184.399999991</v>
      </c>
      <c r="I23" s="26">
        <v>187407760.51999998</v>
      </c>
      <c r="J23" s="24"/>
      <c r="K23" s="26" t="s">
        <v>303</v>
      </c>
      <c r="L23" s="26">
        <v>15983591.039999999</v>
      </c>
      <c r="M23" s="26">
        <v>18467420.639999997</v>
      </c>
      <c r="N23" s="26">
        <v>22802861.990000006</v>
      </c>
      <c r="O23" s="26">
        <v>25935920.369999997</v>
      </c>
      <c r="P23" s="26">
        <v>29981674.739999998</v>
      </c>
      <c r="Q23" s="26">
        <v>35152107.340000004</v>
      </c>
      <c r="R23" s="26">
        <v>39084184.399999991</v>
      </c>
      <c r="S23">
        <v>187407760.51999998</v>
      </c>
    </row>
  </sheetData>
  <pageMargins left="0.7" right="0.7" top="0.75" bottom="0.75" header="0.3" footer="0.3"/>
  <pageSetup scale="34" orientation="portrait" r:id="rId2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0"/>
  <sheetViews>
    <sheetView workbookViewId="0">
      <pane ySplit="1" topLeftCell="A1063" activePane="bottomLeft" state="frozen"/>
      <selection pane="bottomLeft" activeCell="C16" sqref="C16"/>
    </sheetView>
  </sheetViews>
  <sheetFormatPr defaultRowHeight="15" x14ac:dyDescent="0.25"/>
  <cols>
    <col min="1" max="1" width="11.5703125" bestFit="1" customWidth="1"/>
    <col min="2" max="2" width="9.28515625" bestFit="1" customWidth="1"/>
    <col min="3" max="3" width="8.140625" bestFit="1" customWidth="1"/>
    <col min="4" max="4" width="12" bestFit="1" customWidth="1"/>
    <col min="5" max="5" width="12" style="16" customWidth="1"/>
    <col min="6" max="6" width="12.85546875" bestFit="1" customWidth="1"/>
    <col min="7" max="7" width="13.7109375" style="15" bestFit="1" customWidth="1"/>
    <col min="8" max="8" width="9.85546875" style="15" bestFit="1" customWidth="1"/>
    <col min="9" max="9" width="18.85546875" bestFit="1" customWidth="1"/>
  </cols>
  <sheetData>
    <row r="1" spans="1:13" s="4" customFormat="1" x14ac:dyDescent="0.25">
      <c r="A1" s="3" t="s">
        <v>156</v>
      </c>
      <c r="B1" s="1" t="s">
        <v>0</v>
      </c>
      <c r="C1" s="1" t="s">
        <v>1</v>
      </c>
      <c r="D1" s="1" t="s">
        <v>2</v>
      </c>
      <c r="E1" s="7" t="s">
        <v>281</v>
      </c>
      <c r="F1" s="1" t="s">
        <v>3</v>
      </c>
      <c r="G1" s="22" t="s">
        <v>293</v>
      </c>
      <c r="H1" s="19" t="s">
        <v>280</v>
      </c>
      <c r="I1" s="19" t="s">
        <v>294</v>
      </c>
    </row>
    <row r="2" spans="1:13" x14ac:dyDescent="0.25">
      <c r="A2" s="5">
        <v>42705</v>
      </c>
      <c r="B2" s="2" t="s">
        <v>4</v>
      </c>
      <c r="C2" s="2" t="s">
        <v>5</v>
      </c>
      <c r="D2" s="2" t="s">
        <v>6</v>
      </c>
      <c r="E2" s="14" t="str">
        <f t="shared" ref="E2:E52" si="0">LEFT(D2,3)</f>
        <v>002</v>
      </c>
      <c r="F2" s="2" t="s">
        <v>7</v>
      </c>
      <c r="G2" s="15">
        <v>77081.34</v>
      </c>
      <c r="H2" s="15">
        <v>0</v>
      </c>
      <c r="I2" s="15">
        <f t="shared" ref="I2:I65" si="1">+G2-H2</f>
        <v>77081.34</v>
      </c>
      <c r="J2" s="21"/>
      <c r="K2" s="21"/>
      <c r="L2" s="21"/>
      <c r="M2" s="21"/>
    </row>
    <row r="3" spans="1:13" x14ac:dyDescent="0.25">
      <c r="A3" s="5">
        <v>42705</v>
      </c>
      <c r="B3" s="2" t="s">
        <v>4</v>
      </c>
      <c r="C3" s="2" t="s">
        <v>5</v>
      </c>
      <c r="D3" s="2" t="s">
        <v>6</v>
      </c>
      <c r="E3" s="14" t="str">
        <f t="shared" si="0"/>
        <v>002</v>
      </c>
      <c r="F3" s="2" t="s">
        <v>8</v>
      </c>
      <c r="G3" s="15">
        <v>75740.3</v>
      </c>
      <c r="H3" s="15">
        <v>0</v>
      </c>
      <c r="I3" s="15">
        <f t="shared" si="1"/>
        <v>75740.3</v>
      </c>
    </row>
    <row r="4" spans="1:13" x14ac:dyDescent="0.25">
      <c r="A4" s="5">
        <v>42705</v>
      </c>
      <c r="B4" s="2" t="s">
        <v>4</v>
      </c>
      <c r="C4" s="2" t="s">
        <v>5</v>
      </c>
      <c r="D4" s="2" t="s">
        <v>6</v>
      </c>
      <c r="E4" s="14" t="str">
        <f t="shared" si="0"/>
        <v>002</v>
      </c>
      <c r="F4" s="2" t="s">
        <v>9</v>
      </c>
      <c r="G4" s="15">
        <v>487366.74</v>
      </c>
      <c r="H4" s="15">
        <v>0</v>
      </c>
      <c r="I4" s="15">
        <f t="shared" si="1"/>
        <v>487366.74</v>
      </c>
    </row>
    <row r="5" spans="1:13" x14ac:dyDescent="0.25">
      <c r="A5" s="5">
        <v>42705</v>
      </c>
      <c r="B5" s="2" t="s">
        <v>4</v>
      </c>
      <c r="C5" s="2" t="s">
        <v>5</v>
      </c>
      <c r="D5" s="2" t="s">
        <v>6</v>
      </c>
      <c r="E5" s="14" t="str">
        <f t="shared" si="0"/>
        <v>002</v>
      </c>
      <c r="F5" s="2" t="s">
        <v>10</v>
      </c>
      <c r="G5" s="15">
        <v>1160153.04</v>
      </c>
      <c r="H5" s="15">
        <v>0</v>
      </c>
      <c r="I5" s="15">
        <f t="shared" si="1"/>
        <v>1160153.04</v>
      </c>
    </row>
    <row r="6" spans="1:13" x14ac:dyDescent="0.25">
      <c r="A6" s="5">
        <v>42705</v>
      </c>
      <c r="B6" s="2" t="s">
        <v>4</v>
      </c>
      <c r="C6" s="2" t="s">
        <v>5</v>
      </c>
      <c r="D6" s="2" t="s">
        <v>6</v>
      </c>
      <c r="E6" s="14" t="str">
        <f t="shared" si="0"/>
        <v>002</v>
      </c>
      <c r="F6" s="2" t="s">
        <v>11</v>
      </c>
      <c r="G6" s="15">
        <v>966019.84</v>
      </c>
      <c r="H6" s="15">
        <v>0</v>
      </c>
      <c r="I6" s="15">
        <f t="shared" si="1"/>
        <v>966019.84</v>
      </c>
    </row>
    <row r="7" spans="1:13" x14ac:dyDescent="0.25">
      <c r="A7" s="5">
        <v>42705</v>
      </c>
      <c r="B7" s="2" t="s">
        <v>4</v>
      </c>
      <c r="C7" s="2" t="s">
        <v>5</v>
      </c>
      <c r="D7" s="2" t="s">
        <v>6</v>
      </c>
      <c r="E7" s="14" t="str">
        <f t="shared" si="0"/>
        <v>002</v>
      </c>
      <c r="F7" s="2" t="s">
        <v>12</v>
      </c>
      <c r="G7" s="15">
        <v>296829.98</v>
      </c>
      <c r="H7" s="15">
        <v>0</v>
      </c>
      <c r="I7" s="15">
        <f t="shared" si="1"/>
        <v>296829.98</v>
      </c>
    </row>
    <row r="8" spans="1:13" x14ac:dyDescent="0.25">
      <c r="A8" s="5">
        <v>42705</v>
      </c>
      <c r="B8" s="2" t="s">
        <v>4</v>
      </c>
      <c r="C8" s="2" t="s">
        <v>5</v>
      </c>
      <c r="D8" s="2" t="s">
        <v>6</v>
      </c>
      <c r="E8" s="14" t="str">
        <f t="shared" si="0"/>
        <v>002</v>
      </c>
      <c r="F8" s="2" t="s">
        <v>13</v>
      </c>
      <c r="G8" s="15">
        <v>136838.16</v>
      </c>
      <c r="H8" s="15">
        <v>0</v>
      </c>
      <c r="I8" s="15">
        <f t="shared" si="1"/>
        <v>136838.16</v>
      </c>
    </row>
    <row r="9" spans="1:13" x14ac:dyDescent="0.25">
      <c r="A9" s="5">
        <v>42705</v>
      </c>
      <c r="B9" s="2" t="s">
        <v>4</v>
      </c>
      <c r="C9" s="2" t="s">
        <v>5</v>
      </c>
      <c r="D9" s="2" t="s">
        <v>6</v>
      </c>
      <c r="E9" s="14" t="str">
        <f t="shared" si="0"/>
        <v>002</v>
      </c>
      <c r="F9" s="2" t="s">
        <v>14</v>
      </c>
      <c r="G9" s="15">
        <v>-16.309999999999999</v>
      </c>
      <c r="H9" s="15">
        <v>0</v>
      </c>
      <c r="I9" s="15">
        <f t="shared" si="1"/>
        <v>-16.309999999999999</v>
      </c>
    </row>
    <row r="10" spans="1:13" x14ac:dyDescent="0.25">
      <c r="A10" s="5">
        <v>42705</v>
      </c>
      <c r="B10" s="2" t="s">
        <v>4</v>
      </c>
      <c r="C10" s="2" t="s">
        <v>5</v>
      </c>
      <c r="D10" s="2" t="s">
        <v>6</v>
      </c>
      <c r="E10" s="14" t="str">
        <f t="shared" si="0"/>
        <v>002</v>
      </c>
      <c r="F10" s="2" t="s">
        <v>15</v>
      </c>
      <c r="G10" s="15">
        <v>689512.84</v>
      </c>
      <c r="H10" s="15">
        <v>0</v>
      </c>
      <c r="I10" s="15">
        <f t="shared" si="1"/>
        <v>689512.84</v>
      </c>
    </row>
    <row r="11" spans="1:13" x14ac:dyDescent="0.25">
      <c r="A11" s="5">
        <v>42705</v>
      </c>
      <c r="B11" s="2" t="s">
        <v>4</v>
      </c>
      <c r="C11" s="2" t="s">
        <v>5</v>
      </c>
      <c r="D11" s="2" t="s">
        <v>6</v>
      </c>
      <c r="E11" s="14" t="str">
        <f t="shared" si="0"/>
        <v>002</v>
      </c>
      <c r="F11" s="2" t="s">
        <v>16</v>
      </c>
      <c r="G11" s="15">
        <v>-10.85</v>
      </c>
      <c r="H11" s="15">
        <v>0</v>
      </c>
      <c r="I11" s="15">
        <f t="shared" si="1"/>
        <v>-10.85</v>
      </c>
    </row>
    <row r="12" spans="1:13" x14ac:dyDescent="0.25">
      <c r="A12" s="5">
        <v>42705</v>
      </c>
      <c r="B12" s="2" t="s">
        <v>4</v>
      </c>
      <c r="C12" s="2" t="s">
        <v>5</v>
      </c>
      <c r="D12" s="2" t="s">
        <v>6</v>
      </c>
      <c r="E12" s="14" t="str">
        <f t="shared" si="0"/>
        <v>002</v>
      </c>
      <c r="F12" s="2" t="s">
        <v>17</v>
      </c>
      <c r="G12" s="15">
        <v>50.26</v>
      </c>
      <c r="H12" s="15">
        <v>0</v>
      </c>
      <c r="I12" s="15">
        <f t="shared" si="1"/>
        <v>50.26</v>
      </c>
    </row>
    <row r="13" spans="1:13" x14ac:dyDescent="0.25">
      <c r="A13" s="5">
        <v>42705</v>
      </c>
      <c r="B13" s="2" t="s">
        <v>4</v>
      </c>
      <c r="C13" s="2" t="s">
        <v>5</v>
      </c>
      <c r="D13" s="2" t="s">
        <v>6</v>
      </c>
      <c r="E13" s="14" t="str">
        <f t="shared" si="0"/>
        <v>002</v>
      </c>
      <c r="F13" s="2" t="s">
        <v>18</v>
      </c>
      <c r="G13" s="15">
        <v>50.21</v>
      </c>
      <c r="H13" s="15">
        <v>0</v>
      </c>
      <c r="I13" s="15">
        <f t="shared" si="1"/>
        <v>50.21</v>
      </c>
    </row>
    <row r="14" spans="1:13" x14ac:dyDescent="0.25">
      <c r="A14" s="5">
        <v>42705</v>
      </c>
      <c r="B14" s="2" t="s">
        <v>4</v>
      </c>
      <c r="C14" s="2" t="s">
        <v>5</v>
      </c>
      <c r="D14" s="2" t="s">
        <v>6</v>
      </c>
      <c r="E14" s="14" t="str">
        <f t="shared" si="0"/>
        <v>002</v>
      </c>
      <c r="F14" s="2" t="s">
        <v>19</v>
      </c>
      <c r="G14" s="15">
        <v>286564.52</v>
      </c>
      <c r="H14" s="15">
        <v>0</v>
      </c>
      <c r="I14" s="15">
        <f t="shared" si="1"/>
        <v>286564.52</v>
      </c>
    </row>
    <row r="15" spans="1:13" x14ac:dyDescent="0.25">
      <c r="A15" s="5">
        <v>42705</v>
      </c>
      <c r="B15" s="2" t="s">
        <v>4</v>
      </c>
      <c r="C15" s="2" t="s">
        <v>5</v>
      </c>
      <c r="D15" s="2" t="s">
        <v>6</v>
      </c>
      <c r="E15" s="14" t="str">
        <f t="shared" si="0"/>
        <v>002</v>
      </c>
      <c r="F15" s="2" t="s">
        <v>20</v>
      </c>
      <c r="G15" s="15">
        <v>33595.9</v>
      </c>
      <c r="H15" s="15">
        <v>0</v>
      </c>
      <c r="I15" s="15">
        <f t="shared" si="1"/>
        <v>33595.9</v>
      </c>
    </row>
    <row r="16" spans="1:13" x14ac:dyDescent="0.25">
      <c r="A16" s="5">
        <v>42705</v>
      </c>
      <c r="B16" s="2" t="s">
        <v>4</v>
      </c>
      <c r="C16" s="2" t="s">
        <v>5</v>
      </c>
      <c r="D16" s="2" t="s">
        <v>6</v>
      </c>
      <c r="E16" s="14" t="str">
        <f t="shared" si="0"/>
        <v>002</v>
      </c>
      <c r="F16" s="2" t="s">
        <v>21</v>
      </c>
      <c r="G16" s="15">
        <v>16067.72</v>
      </c>
      <c r="H16" s="15">
        <v>0</v>
      </c>
      <c r="I16" s="15">
        <f t="shared" si="1"/>
        <v>16067.72</v>
      </c>
    </row>
    <row r="17" spans="1:9" x14ac:dyDescent="0.25">
      <c r="A17" s="5">
        <v>42705</v>
      </c>
      <c r="B17" s="2" t="s">
        <v>4</v>
      </c>
      <c r="C17" s="2" t="s">
        <v>5</v>
      </c>
      <c r="D17" s="2" t="s">
        <v>6</v>
      </c>
      <c r="E17" s="14" t="str">
        <f t="shared" si="0"/>
        <v>002</v>
      </c>
      <c r="F17" s="2" t="s">
        <v>22</v>
      </c>
      <c r="G17" s="15">
        <v>50056.5</v>
      </c>
      <c r="H17" s="15">
        <v>0</v>
      </c>
      <c r="I17" s="15">
        <f t="shared" si="1"/>
        <v>50056.5</v>
      </c>
    </row>
    <row r="18" spans="1:9" x14ac:dyDescent="0.25">
      <c r="A18" s="5">
        <v>42705</v>
      </c>
      <c r="B18" s="2" t="s">
        <v>4</v>
      </c>
      <c r="C18" s="2" t="s">
        <v>5</v>
      </c>
      <c r="D18" s="2" t="s">
        <v>6</v>
      </c>
      <c r="E18" s="14" t="str">
        <f t="shared" si="0"/>
        <v>002</v>
      </c>
      <c r="F18" s="2" t="s">
        <v>23</v>
      </c>
      <c r="G18" s="15">
        <v>22270.65</v>
      </c>
      <c r="H18" s="15">
        <v>0</v>
      </c>
      <c r="I18" s="15">
        <f t="shared" si="1"/>
        <v>22270.65</v>
      </c>
    </row>
    <row r="19" spans="1:9" x14ac:dyDescent="0.25">
      <c r="A19" s="5">
        <v>42705</v>
      </c>
      <c r="B19" s="2" t="s">
        <v>4</v>
      </c>
      <c r="C19" s="2" t="s">
        <v>5</v>
      </c>
      <c r="D19" s="2" t="s">
        <v>6</v>
      </c>
      <c r="E19" s="14" t="str">
        <f t="shared" si="0"/>
        <v>002</v>
      </c>
      <c r="F19" s="2" t="s">
        <v>24</v>
      </c>
      <c r="G19" s="15">
        <v>27145.22</v>
      </c>
      <c r="H19" s="15">
        <v>0</v>
      </c>
      <c r="I19" s="15">
        <f t="shared" si="1"/>
        <v>27145.22</v>
      </c>
    </row>
    <row r="20" spans="1:9" x14ac:dyDescent="0.25">
      <c r="A20" s="5">
        <v>42705</v>
      </c>
      <c r="B20" s="2" t="s">
        <v>4</v>
      </c>
      <c r="C20" s="2" t="s">
        <v>5</v>
      </c>
      <c r="D20" s="2" t="s">
        <v>6</v>
      </c>
      <c r="E20" s="14" t="str">
        <f t="shared" si="0"/>
        <v>002</v>
      </c>
      <c r="F20" s="2" t="s">
        <v>25</v>
      </c>
      <c r="G20" s="15">
        <v>147071.82</v>
      </c>
      <c r="H20" s="15">
        <v>0</v>
      </c>
      <c r="I20" s="15">
        <f t="shared" si="1"/>
        <v>147071.82</v>
      </c>
    </row>
    <row r="21" spans="1:9" x14ac:dyDescent="0.25">
      <c r="A21" s="5">
        <v>42705</v>
      </c>
      <c r="B21" s="2" t="s">
        <v>4</v>
      </c>
      <c r="C21" s="2" t="s">
        <v>5</v>
      </c>
      <c r="D21" s="2" t="s">
        <v>6</v>
      </c>
      <c r="E21" s="14" t="str">
        <f t="shared" si="0"/>
        <v>002</v>
      </c>
      <c r="F21" s="2" t="s">
        <v>26</v>
      </c>
      <c r="G21" s="15">
        <v>159484.87</v>
      </c>
      <c r="H21" s="15">
        <v>0</v>
      </c>
      <c r="I21" s="15">
        <f t="shared" si="1"/>
        <v>159484.87</v>
      </c>
    </row>
    <row r="22" spans="1:9" x14ac:dyDescent="0.25">
      <c r="A22" s="5">
        <v>42705</v>
      </c>
      <c r="B22" s="2" t="s">
        <v>4</v>
      </c>
      <c r="C22" s="2" t="s">
        <v>5</v>
      </c>
      <c r="D22" s="2" t="s">
        <v>6</v>
      </c>
      <c r="E22" s="14" t="str">
        <f t="shared" si="0"/>
        <v>002</v>
      </c>
      <c r="F22" s="2" t="s">
        <v>27</v>
      </c>
      <c r="G22" s="15">
        <v>5099.91</v>
      </c>
      <c r="H22" s="15">
        <v>0</v>
      </c>
      <c r="I22" s="15">
        <f t="shared" si="1"/>
        <v>5099.91</v>
      </c>
    </row>
    <row r="23" spans="1:9" x14ac:dyDescent="0.25">
      <c r="A23" s="5">
        <v>42705</v>
      </c>
      <c r="B23" s="2" t="s">
        <v>4</v>
      </c>
      <c r="C23" s="2" t="s">
        <v>5</v>
      </c>
      <c r="D23" s="2" t="s">
        <v>6</v>
      </c>
      <c r="E23" s="14" t="str">
        <f t="shared" si="0"/>
        <v>002</v>
      </c>
      <c r="F23" s="2" t="s">
        <v>28</v>
      </c>
      <c r="G23" s="15">
        <v>23618.959999999999</v>
      </c>
      <c r="H23" s="15">
        <v>0</v>
      </c>
      <c r="I23" s="15">
        <f t="shared" si="1"/>
        <v>23618.959999999999</v>
      </c>
    </row>
    <row r="24" spans="1:9" x14ac:dyDescent="0.25">
      <c r="A24" s="5">
        <v>42705</v>
      </c>
      <c r="B24" s="2" t="s">
        <v>4</v>
      </c>
      <c r="C24" s="2" t="s">
        <v>5</v>
      </c>
      <c r="D24" s="2" t="s">
        <v>6</v>
      </c>
      <c r="E24" s="14" t="str">
        <f t="shared" si="0"/>
        <v>002</v>
      </c>
      <c r="F24" s="2" t="s">
        <v>29</v>
      </c>
      <c r="G24" s="15">
        <v>760.14</v>
      </c>
      <c r="H24" s="15">
        <v>0</v>
      </c>
      <c r="I24" s="15">
        <f t="shared" si="1"/>
        <v>760.14</v>
      </c>
    </row>
    <row r="25" spans="1:9" x14ac:dyDescent="0.25">
      <c r="A25" s="5">
        <v>42705</v>
      </c>
      <c r="B25" s="2" t="s">
        <v>4</v>
      </c>
      <c r="C25" s="2" t="s">
        <v>5</v>
      </c>
      <c r="D25" s="2" t="s">
        <v>6</v>
      </c>
      <c r="E25" s="14" t="str">
        <f t="shared" si="0"/>
        <v>002</v>
      </c>
      <c r="F25" s="2" t="s">
        <v>30</v>
      </c>
      <c r="G25" s="15">
        <v>228253.54</v>
      </c>
      <c r="H25" s="15">
        <v>0</v>
      </c>
      <c r="I25" s="15">
        <f t="shared" si="1"/>
        <v>228253.54</v>
      </c>
    </row>
    <row r="26" spans="1:9" x14ac:dyDescent="0.25">
      <c r="A26" s="5">
        <v>42705</v>
      </c>
      <c r="B26" s="2" t="s">
        <v>4</v>
      </c>
      <c r="C26" s="2" t="s">
        <v>5</v>
      </c>
      <c r="D26" s="2" t="s">
        <v>6</v>
      </c>
      <c r="E26" s="14" t="str">
        <f t="shared" si="0"/>
        <v>002</v>
      </c>
      <c r="F26" s="2" t="s">
        <v>31</v>
      </c>
      <c r="G26" s="15">
        <v>51389.17</v>
      </c>
      <c r="H26" s="15">
        <v>0</v>
      </c>
      <c r="I26" s="15">
        <f t="shared" si="1"/>
        <v>51389.17</v>
      </c>
    </row>
    <row r="27" spans="1:9" x14ac:dyDescent="0.25">
      <c r="A27" s="5">
        <v>42705</v>
      </c>
      <c r="B27" s="2" t="s">
        <v>4</v>
      </c>
      <c r="C27" s="2" t="s">
        <v>5</v>
      </c>
      <c r="D27" s="2" t="s">
        <v>6</v>
      </c>
      <c r="E27" s="14" t="str">
        <f t="shared" si="0"/>
        <v>002</v>
      </c>
      <c r="F27" s="2" t="s">
        <v>32</v>
      </c>
      <c r="G27" s="15">
        <v>8243.68</v>
      </c>
      <c r="H27" s="15">
        <v>0</v>
      </c>
      <c r="I27" s="15">
        <f t="shared" si="1"/>
        <v>8243.68</v>
      </c>
    </row>
    <row r="28" spans="1:9" x14ac:dyDescent="0.25">
      <c r="A28" s="5">
        <v>42705</v>
      </c>
      <c r="B28" s="2" t="s">
        <v>4</v>
      </c>
      <c r="C28" s="2" t="s">
        <v>5</v>
      </c>
      <c r="D28" s="2" t="s">
        <v>6</v>
      </c>
      <c r="E28" s="14" t="str">
        <f t="shared" si="0"/>
        <v>002</v>
      </c>
      <c r="F28" s="2" t="s">
        <v>33</v>
      </c>
      <c r="G28" s="15">
        <v>18387.18</v>
      </c>
      <c r="H28" s="15">
        <v>0</v>
      </c>
      <c r="I28" s="15">
        <f t="shared" si="1"/>
        <v>18387.18</v>
      </c>
    </row>
    <row r="29" spans="1:9" x14ac:dyDescent="0.25">
      <c r="A29" s="5">
        <v>42705</v>
      </c>
      <c r="B29" s="2" t="s">
        <v>4</v>
      </c>
      <c r="C29" s="2" t="s">
        <v>5</v>
      </c>
      <c r="D29" s="2" t="s">
        <v>6</v>
      </c>
      <c r="E29" s="14" t="str">
        <f t="shared" si="0"/>
        <v>002</v>
      </c>
      <c r="F29" s="2" t="s">
        <v>34</v>
      </c>
      <c r="G29" s="15">
        <v>7894.38</v>
      </c>
      <c r="H29" s="15">
        <v>0</v>
      </c>
      <c r="I29" s="15">
        <f t="shared" si="1"/>
        <v>7894.38</v>
      </c>
    </row>
    <row r="30" spans="1:9" x14ac:dyDescent="0.25">
      <c r="A30" s="5">
        <v>42705</v>
      </c>
      <c r="B30" s="2" t="s">
        <v>4</v>
      </c>
      <c r="C30" s="2" t="s">
        <v>5</v>
      </c>
      <c r="D30" s="2" t="s">
        <v>6</v>
      </c>
      <c r="E30" s="14" t="str">
        <f t="shared" si="0"/>
        <v>002</v>
      </c>
      <c r="F30" s="2" t="s">
        <v>35</v>
      </c>
      <c r="G30" s="15">
        <v>6081.06</v>
      </c>
      <c r="H30" s="15">
        <v>0</v>
      </c>
      <c r="I30" s="15">
        <f t="shared" si="1"/>
        <v>6081.06</v>
      </c>
    </row>
    <row r="31" spans="1:9" x14ac:dyDescent="0.25">
      <c r="A31" s="5">
        <v>42705</v>
      </c>
      <c r="B31" s="2" t="s">
        <v>4</v>
      </c>
      <c r="C31" s="2" t="s">
        <v>5</v>
      </c>
      <c r="D31" s="2" t="s">
        <v>6</v>
      </c>
      <c r="E31" s="14" t="str">
        <f t="shared" si="0"/>
        <v>002</v>
      </c>
      <c r="F31" s="2" t="s">
        <v>36</v>
      </c>
      <c r="G31" s="15">
        <v>6081.06</v>
      </c>
      <c r="H31" s="15">
        <v>0</v>
      </c>
      <c r="I31" s="15">
        <f t="shared" si="1"/>
        <v>6081.06</v>
      </c>
    </row>
    <row r="32" spans="1:9" x14ac:dyDescent="0.25">
      <c r="A32" s="5">
        <v>42705</v>
      </c>
      <c r="B32" s="2" t="s">
        <v>4</v>
      </c>
      <c r="C32" s="2" t="s">
        <v>5</v>
      </c>
      <c r="D32" s="2" t="s">
        <v>6</v>
      </c>
      <c r="E32" s="14" t="str">
        <f t="shared" si="0"/>
        <v>002</v>
      </c>
      <c r="F32" s="2" t="s">
        <v>37</v>
      </c>
      <c r="G32" s="15">
        <v>15030.52</v>
      </c>
      <c r="H32" s="15">
        <v>0</v>
      </c>
      <c r="I32" s="15">
        <f t="shared" si="1"/>
        <v>15030.52</v>
      </c>
    </row>
    <row r="33" spans="1:9" x14ac:dyDescent="0.25">
      <c r="A33" s="5">
        <v>42705</v>
      </c>
      <c r="B33" s="2" t="s">
        <v>4</v>
      </c>
      <c r="C33" s="2" t="s">
        <v>5</v>
      </c>
      <c r="D33" s="2" t="s">
        <v>6</v>
      </c>
      <c r="E33" s="14" t="str">
        <f t="shared" si="0"/>
        <v>002</v>
      </c>
      <c r="F33" s="2" t="s">
        <v>38</v>
      </c>
      <c r="G33" s="15">
        <v>5362.04</v>
      </c>
      <c r="H33" s="15">
        <v>0</v>
      </c>
      <c r="I33" s="15">
        <f t="shared" si="1"/>
        <v>5362.04</v>
      </c>
    </row>
    <row r="34" spans="1:9" x14ac:dyDescent="0.25">
      <c r="A34" s="5">
        <v>42705</v>
      </c>
      <c r="B34" s="2" t="s">
        <v>4</v>
      </c>
      <c r="C34" s="2" t="s">
        <v>5</v>
      </c>
      <c r="D34" s="2" t="s">
        <v>6</v>
      </c>
      <c r="E34" s="14" t="str">
        <f t="shared" si="0"/>
        <v>002</v>
      </c>
      <c r="F34" s="2" t="s">
        <v>39</v>
      </c>
      <c r="G34" s="15">
        <v>2728.22</v>
      </c>
      <c r="H34" s="15">
        <v>0</v>
      </c>
      <c r="I34" s="15">
        <f t="shared" si="1"/>
        <v>2728.22</v>
      </c>
    </row>
    <row r="35" spans="1:9" x14ac:dyDescent="0.25">
      <c r="A35" s="5">
        <v>42705</v>
      </c>
      <c r="B35" s="2" t="s">
        <v>4</v>
      </c>
      <c r="C35" s="2" t="s">
        <v>5</v>
      </c>
      <c r="D35" s="2" t="s">
        <v>6</v>
      </c>
      <c r="E35" s="14" t="str">
        <f t="shared" si="0"/>
        <v>002</v>
      </c>
      <c r="F35" s="2" t="s">
        <v>40</v>
      </c>
      <c r="G35" s="15">
        <v>1940.06</v>
      </c>
      <c r="H35" s="15">
        <v>0</v>
      </c>
      <c r="I35" s="15">
        <f t="shared" si="1"/>
        <v>1940.06</v>
      </c>
    </row>
    <row r="36" spans="1:9" x14ac:dyDescent="0.25">
      <c r="A36" s="5">
        <v>42705</v>
      </c>
      <c r="B36" s="2" t="s">
        <v>4</v>
      </c>
      <c r="C36" s="2" t="s">
        <v>5</v>
      </c>
      <c r="D36" s="2" t="s">
        <v>6</v>
      </c>
      <c r="E36" s="14" t="str">
        <f t="shared" si="0"/>
        <v>002</v>
      </c>
      <c r="F36" s="2" t="s">
        <v>41</v>
      </c>
      <c r="G36" s="15">
        <v>4672.5600000000004</v>
      </c>
      <c r="H36" s="15">
        <v>0</v>
      </c>
      <c r="I36" s="15">
        <f t="shared" si="1"/>
        <v>4672.5600000000004</v>
      </c>
    </row>
    <row r="37" spans="1:9" x14ac:dyDescent="0.25">
      <c r="A37" s="5">
        <v>42705</v>
      </c>
      <c r="B37" s="2" t="s">
        <v>4</v>
      </c>
      <c r="C37" s="2" t="s">
        <v>5</v>
      </c>
      <c r="D37" s="2" t="s">
        <v>6</v>
      </c>
      <c r="E37" s="14" t="str">
        <f t="shared" si="0"/>
        <v>002</v>
      </c>
      <c r="F37" s="2" t="s">
        <v>42</v>
      </c>
      <c r="G37" s="15">
        <v>74747.149999999994</v>
      </c>
      <c r="H37" s="15">
        <v>0</v>
      </c>
      <c r="I37" s="15">
        <f t="shared" si="1"/>
        <v>74747.149999999994</v>
      </c>
    </row>
    <row r="38" spans="1:9" x14ac:dyDescent="0.25">
      <c r="A38" s="5">
        <v>42705</v>
      </c>
      <c r="B38" s="2" t="s">
        <v>4</v>
      </c>
      <c r="C38" s="2" t="s">
        <v>5</v>
      </c>
      <c r="D38" s="2" t="s">
        <v>6</v>
      </c>
      <c r="E38" s="14" t="str">
        <f t="shared" si="0"/>
        <v>002</v>
      </c>
      <c r="F38" s="2" t="s">
        <v>43</v>
      </c>
      <c r="G38" s="15">
        <v>3651.16</v>
      </c>
      <c r="H38" s="15">
        <v>0</v>
      </c>
      <c r="I38" s="15">
        <f t="shared" si="1"/>
        <v>3651.16</v>
      </c>
    </row>
    <row r="39" spans="1:9" x14ac:dyDescent="0.25">
      <c r="A39" s="5">
        <v>42705</v>
      </c>
      <c r="B39" s="2" t="s">
        <v>4</v>
      </c>
      <c r="C39" s="2" t="s">
        <v>5</v>
      </c>
      <c r="D39" s="2" t="s">
        <v>6</v>
      </c>
      <c r="E39" s="14" t="str">
        <f t="shared" si="0"/>
        <v>002</v>
      </c>
      <c r="F39" s="2" t="s">
        <v>44</v>
      </c>
      <c r="G39" s="15">
        <v>204.29</v>
      </c>
      <c r="H39" s="15">
        <v>0</v>
      </c>
      <c r="I39" s="15">
        <f t="shared" si="1"/>
        <v>204.29</v>
      </c>
    </row>
    <row r="40" spans="1:9" x14ac:dyDescent="0.25">
      <c r="A40" s="5">
        <v>42705</v>
      </c>
      <c r="B40" s="2" t="s">
        <v>4</v>
      </c>
      <c r="C40" s="2" t="s">
        <v>5</v>
      </c>
      <c r="D40" s="2" t="s">
        <v>45</v>
      </c>
      <c r="E40" s="14" t="str">
        <f t="shared" si="0"/>
        <v>012</v>
      </c>
      <c r="F40" s="2" t="s">
        <v>46</v>
      </c>
      <c r="G40" s="15">
        <v>866906.3</v>
      </c>
      <c r="H40" s="15">
        <v>0</v>
      </c>
      <c r="I40" s="15">
        <f t="shared" si="1"/>
        <v>866906.3</v>
      </c>
    </row>
    <row r="41" spans="1:9" x14ac:dyDescent="0.25">
      <c r="A41" s="5">
        <v>42705</v>
      </c>
      <c r="B41" s="2" t="s">
        <v>4</v>
      </c>
      <c r="C41" s="2" t="s">
        <v>5</v>
      </c>
      <c r="D41" s="2" t="s">
        <v>45</v>
      </c>
      <c r="E41" s="14" t="str">
        <f t="shared" si="0"/>
        <v>012</v>
      </c>
      <c r="F41" s="2" t="s">
        <v>47</v>
      </c>
      <c r="G41" s="15">
        <v>2746.66</v>
      </c>
      <c r="H41" s="15">
        <v>0</v>
      </c>
      <c r="I41" s="15">
        <f t="shared" si="1"/>
        <v>2746.66</v>
      </c>
    </row>
    <row r="42" spans="1:9" x14ac:dyDescent="0.25">
      <c r="A42" s="5">
        <v>42705</v>
      </c>
      <c r="B42" s="2" t="s">
        <v>4</v>
      </c>
      <c r="C42" s="2" t="s">
        <v>5</v>
      </c>
      <c r="D42" s="2" t="s">
        <v>45</v>
      </c>
      <c r="E42" s="14" t="str">
        <f t="shared" si="0"/>
        <v>012</v>
      </c>
      <c r="F42" s="2" t="s">
        <v>48</v>
      </c>
      <c r="G42" s="15">
        <v>58333.42</v>
      </c>
      <c r="H42" s="15">
        <v>0</v>
      </c>
      <c r="I42" s="15">
        <f t="shared" si="1"/>
        <v>58333.42</v>
      </c>
    </row>
    <row r="43" spans="1:9" x14ac:dyDescent="0.25">
      <c r="A43" s="5">
        <v>42705</v>
      </c>
      <c r="B43" s="2" t="s">
        <v>4</v>
      </c>
      <c r="C43" s="2" t="s">
        <v>5</v>
      </c>
      <c r="D43" s="2" t="s">
        <v>45</v>
      </c>
      <c r="E43" s="14" t="str">
        <f t="shared" si="0"/>
        <v>012</v>
      </c>
      <c r="F43" s="2" t="s">
        <v>49</v>
      </c>
      <c r="G43" s="15">
        <v>269303.23</v>
      </c>
      <c r="H43" s="15">
        <v>0</v>
      </c>
      <c r="I43" s="15">
        <f t="shared" si="1"/>
        <v>269303.23</v>
      </c>
    </row>
    <row r="44" spans="1:9" x14ac:dyDescent="0.25">
      <c r="A44" s="5">
        <v>42705</v>
      </c>
      <c r="B44" s="2" t="s">
        <v>4</v>
      </c>
      <c r="C44" s="2" t="s">
        <v>5</v>
      </c>
      <c r="D44" s="2" t="s">
        <v>45</v>
      </c>
      <c r="E44" s="14" t="str">
        <f t="shared" si="0"/>
        <v>012</v>
      </c>
      <c r="F44" s="2" t="s">
        <v>50</v>
      </c>
      <c r="G44" s="15">
        <v>32455.07</v>
      </c>
      <c r="H44" s="15">
        <v>0</v>
      </c>
      <c r="I44" s="15">
        <f t="shared" si="1"/>
        <v>32455.07</v>
      </c>
    </row>
    <row r="45" spans="1:9" x14ac:dyDescent="0.25">
      <c r="A45" s="5">
        <v>42705</v>
      </c>
      <c r="B45" s="2" t="s">
        <v>4</v>
      </c>
      <c r="C45" s="2" t="s">
        <v>5</v>
      </c>
      <c r="D45" s="2" t="s">
        <v>45</v>
      </c>
      <c r="E45" s="14" t="str">
        <f t="shared" si="0"/>
        <v>012</v>
      </c>
      <c r="F45" s="2" t="s">
        <v>51</v>
      </c>
      <c r="G45" s="15">
        <v>94558</v>
      </c>
      <c r="H45" s="15">
        <v>0</v>
      </c>
      <c r="I45" s="15">
        <f t="shared" si="1"/>
        <v>94558</v>
      </c>
    </row>
    <row r="46" spans="1:9" x14ac:dyDescent="0.25">
      <c r="A46" s="5">
        <v>42705</v>
      </c>
      <c r="B46" s="2" t="s">
        <v>4</v>
      </c>
      <c r="C46" s="2" t="s">
        <v>5</v>
      </c>
      <c r="D46" s="2" t="s">
        <v>45</v>
      </c>
      <c r="E46" s="14" t="str">
        <f t="shared" si="0"/>
        <v>012</v>
      </c>
      <c r="F46" s="2" t="s">
        <v>52</v>
      </c>
      <c r="G46" s="15">
        <v>64706.29</v>
      </c>
      <c r="H46" s="15">
        <v>0</v>
      </c>
      <c r="I46" s="15">
        <f t="shared" si="1"/>
        <v>64706.29</v>
      </c>
    </row>
    <row r="47" spans="1:9" x14ac:dyDescent="0.25">
      <c r="A47" s="5">
        <v>42705</v>
      </c>
      <c r="B47" s="2" t="s">
        <v>4</v>
      </c>
      <c r="C47" s="2" t="s">
        <v>5</v>
      </c>
      <c r="D47" s="2" t="s">
        <v>45</v>
      </c>
      <c r="E47" s="14" t="str">
        <f t="shared" si="0"/>
        <v>012</v>
      </c>
      <c r="F47" s="2" t="s">
        <v>53</v>
      </c>
      <c r="G47" s="15">
        <v>15690.15</v>
      </c>
      <c r="H47" s="15">
        <v>0</v>
      </c>
      <c r="I47" s="15">
        <f t="shared" si="1"/>
        <v>15690.15</v>
      </c>
    </row>
    <row r="48" spans="1:9" x14ac:dyDescent="0.25">
      <c r="A48" s="5">
        <v>42705</v>
      </c>
      <c r="B48" s="2" t="s">
        <v>4</v>
      </c>
      <c r="C48" s="2" t="s">
        <v>5</v>
      </c>
      <c r="D48" s="2" t="s">
        <v>45</v>
      </c>
      <c r="E48" s="14" t="str">
        <f t="shared" si="0"/>
        <v>012</v>
      </c>
      <c r="F48" s="2" t="s">
        <v>54</v>
      </c>
      <c r="G48" s="15">
        <v>18319.740000000002</v>
      </c>
      <c r="H48" s="15">
        <v>0</v>
      </c>
      <c r="I48" s="15">
        <f t="shared" si="1"/>
        <v>18319.740000000002</v>
      </c>
    </row>
    <row r="49" spans="1:9" x14ac:dyDescent="0.25">
      <c r="A49" s="5">
        <v>42705</v>
      </c>
      <c r="B49" s="2" t="s">
        <v>4</v>
      </c>
      <c r="C49" s="2" t="s">
        <v>5</v>
      </c>
      <c r="D49" s="2" t="s">
        <v>45</v>
      </c>
      <c r="E49" s="14" t="str">
        <f t="shared" si="0"/>
        <v>012</v>
      </c>
      <c r="F49" s="2" t="s">
        <v>55</v>
      </c>
      <c r="G49" s="15">
        <v>25612.85</v>
      </c>
      <c r="H49" s="15">
        <v>0</v>
      </c>
      <c r="I49" s="15">
        <f t="shared" si="1"/>
        <v>25612.85</v>
      </c>
    </row>
    <row r="50" spans="1:9" x14ac:dyDescent="0.25">
      <c r="A50" s="5">
        <v>42705</v>
      </c>
      <c r="B50" s="2" t="s">
        <v>4</v>
      </c>
      <c r="C50" s="2" t="s">
        <v>5</v>
      </c>
      <c r="D50" s="2" t="s">
        <v>45</v>
      </c>
      <c r="E50" s="14" t="str">
        <f t="shared" si="0"/>
        <v>012</v>
      </c>
      <c r="F50" s="2" t="s">
        <v>56</v>
      </c>
      <c r="G50" s="15">
        <v>9528.41</v>
      </c>
      <c r="H50" s="15">
        <v>0</v>
      </c>
      <c r="I50" s="15">
        <f t="shared" si="1"/>
        <v>9528.41</v>
      </c>
    </row>
    <row r="51" spans="1:9" x14ac:dyDescent="0.25">
      <c r="A51" s="5">
        <v>42705</v>
      </c>
      <c r="B51" s="2" t="s">
        <v>4</v>
      </c>
      <c r="C51" s="2" t="s">
        <v>5</v>
      </c>
      <c r="D51" s="2" t="s">
        <v>45</v>
      </c>
      <c r="E51" s="14" t="str">
        <f t="shared" si="0"/>
        <v>012</v>
      </c>
      <c r="F51" s="2" t="s">
        <v>57</v>
      </c>
      <c r="G51" s="15">
        <v>4459.3</v>
      </c>
      <c r="H51" s="15">
        <v>0</v>
      </c>
      <c r="I51" s="15">
        <f t="shared" si="1"/>
        <v>4459.3</v>
      </c>
    </row>
    <row r="52" spans="1:9" x14ac:dyDescent="0.25">
      <c r="A52" s="5">
        <v>42705</v>
      </c>
      <c r="B52" s="2" t="s">
        <v>4</v>
      </c>
      <c r="C52" s="2" t="s">
        <v>5</v>
      </c>
      <c r="D52" s="2" t="s">
        <v>45</v>
      </c>
      <c r="E52" s="14" t="str">
        <f t="shared" si="0"/>
        <v>012</v>
      </c>
      <c r="F52" s="2" t="s">
        <v>58</v>
      </c>
      <c r="G52" s="15">
        <v>1500.11</v>
      </c>
      <c r="H52" s="15">
        <v>0</v>
      </c>
      <c r="I52" s="15">
        <f t="shared" si="1"/>
        <v>1500.11</v>
      </c>
    </row>
    <row r="53" spans="1:9" x14ac:dyDescent="0.25">
      <c r="A53" s="5">
        <v>42705</v>
      </c>
      <c r="B53" s="2" t="s">
        <v>59</v>
      </c>
      <c r="C53" s="2" t="s">
        <v>5</v>
      </c>
      <c r="D53" s="2" t="s">
        <v>60</v>
      </c>
      <c r="E53" s="14" t="str">
        <f t="shared" ref="E53:E112" si="2">LEFT(D53,3)</f>
        <v>009</v>
      </c>
      <c r="F53" s="2" t="s">
        <v>61</v>
      </c>
      <c r="G53" s="15">
        <v>1971.61</v>
      </c>
      <c r="H53" s="15">
        <v>6.47</v>
      </c>
      <c r="I53" s="15">
        <f t="shared" si="1"/>
        <v>1965.1399999999999</v>
      </c>
    </row>
    <row r="54" spans="1:9" x14ac:dyDescent="0.25">
      <c r="A54" s="5">
        <v>42705</v>
      </c>
      <c r="B54" s="2" t="s">
        <v>59</v>
      </c>
      <c r="C54" s="2" t="s">
        <v>5</v>
      </c>
      <c r="D54" s="2" t="s">
        <v>60</v>
      </c>
      <c r="E54" s="14" t="str">
        <f t="shared" si="2"/>
        <v>009</v>
      </c>
      <c r="F54" s="2" t="s">
        <v>62</v>
      </c>
      <c r="G54" s="15">
        <v>1133819.5</v>
      </c>
      <c r="H54" s="15">
        <v>5818.17</v>
      </c>
      <c r="I54" s="15">
        <f t="shared" si="1"/>
        <v>1128001.33</v>
      </c>
    </row>
    <row r="55" spans="1:9" x14ac:dyDescent="0.25">
      <c r="A55" s="5">
        <v>42705</v>
      </c>
      <c r="B55" s="2" t="s">
        <v>59</v>
      </c>
      <c r="C55" s="2" t="s">
        <v>5</v>
      </c>
      <c r="D55" s="2" t="s">
        <v>60</v>
      </c>
      <c r="E55" s="14" t="str">
        <f t="shared" si="2"/>
        <v>009</v>
      </c>
      <c r="F55" s="2" t="s">
        <v>63</v>
      </c>
      <c r="G55" s="15">
        <v>2412.92</v>
      </c>
      <c r="H55" s="15">
        <v>3.53</v>
      </c>
      <c r="I55" s="15">
        <f t="shared" si="1"/>
        <v>2409.39</v>
      </c>
    </row>
    <row r="56" spans="1:9" x14ac:dyDescent="0.25">
      <c r="A56" s="5">
        <v>42705</v>
      </c>
      <c r="B56" s="2" t="s">
        <v>59</v>
      </c>
      <c r="C56" s="2" t="s">
        <v>5</v>
      </c>
      <c r="D56" s="2" t="s">
        <v>60</v>
      </c>
      <c r="E56" s="14" t="str">
        <f t="shared" si="2"/>
        <v>009</v>
      </c>
      <c r="F56" s="2" t="s">
        <v>64</v>
      </c>
      <c r="G56" s="15">
        <v>0.12</v>
      </c>
      <c r="H56" s="15">
        <v>0.12</v>
      </c>
      <c r="I56" s="15">
        <f t="shared" si="1"/>
        <v>0</v>
      </c>
    </row>
    <row r="57" spans="1:9" x14ac:dyDescent="0.25">
      <c r="A57" s="5">
        <v>42705</v>
      </c>
      <c r="B57" s="2" t="s">
        <v>59</v>
      </c>
      <c r="C57" s="2" t="s">
        <v>5</v>
      </c>
      <c r="D57" s="2" t="s">
        <v>60</v>
      </c>
      <c r="E57" s="14" t="str">
        <f t="shared" si="2"/>
        <v>009</v>
      </c>
      <c r="F57" s="2" t="s">
        <v>65</v>
      </c>
      <c r="G57" s="15">
        <v>436.59</v>
      </c>
      <c r="H57" s="15">
        <v>1.3</v>
      </c>
      <c r="I57" s="15">
        <f t="shared" si="1"/>
        <v>435.28999999999996</v>
      </c>
    </row>
    <row r="58" spans="1:9" x14ac:dyDescent="0.25">
      <c r="A58" s="5">
        <v>42705</v>
      </c>
      <c r="B58" s="2" t="s">
        <v>59</v>
      </c>
      <c r="C58" s="2" t="s">
        <v>5</v>
      </c>
      <c r="D58" s="2" t="s">
        <v>60</v>
      </c>
      <c r="E58" s="14" t="str">
        <f t="shared" si="2"/>
        <v>009</v>
      </c>
      <c r="F58" s="2" t="s">
        <v>66</v>
      </c>
      <c r="G58" s="15">
        <v>164873.9</v>
      </c>
      <c r="H58" s="15">
        <v>255.7</v>
      </c>
      <c r="I58" s="15">
        <f t="shared" si="1"/>
        <v>164618.19999999998</v>
      </c>
    </row>
    <row r="59" spans="1:9" x14ac:dyDescent="0.25">
      <c r="A59" s="5">
        <v>42705</v>
      </c>
      <c r="B59" s="2" t="s">
        <v>59</v>
      </c>
      <c r="C59" s="2" t="s">
        <v>5</v>
      </c>
      <c r="D59" s="2" t="s">
        <v>60</v>
      </c>
      <c r="E59" s="14" t="str">
        <f t="shared" si="2"/>
        <v>009</v>
      </c>
      <c r="F59" s="2" t="s">
        <v>67</v>
      </c>
      <c r="G59" s="15">
        <v>81638.33</v>
      </c>
      <c r="H59" s="15">
        <v>483.16</v>
      </c>
      <c r="I59" s="15">
        <f t="shared" si="1"/>
        <v>81155.17</v>
      </c>
    </row>
    <row r="60" spans="1:9" x14ac:dyDescent="0.25">
      <c r="A60" s="5">
        <v>42705</v>
      </c>
      <c r="B60" s="2" t="s">
        <v>59</v>
      </c>
      <c r="C60" s="2" t="s">
        <v>5</v>
      </c>
      <c r="D60" s="2" t="s">
        <v>60</v>
      </c>
      <c r="E60" s="14" t="str">
        <f t="shared" si="2"/>
        <v>009</v>
      </c>
      <c r="F60" s="2" t="s">
        <v>68</v>
      </c>
      <c r="G60" s="15">
        <v>7038.52</v>
      </c>
      <c r="H60" s="15">
        <v>29.02</v>
      </c>
      <c r="I60" s="15">
        <f t="shared" si="1"/>
        <v>7009.5</v>
      </c>
    </row>
    <row r="61" spans="1:9" x14ac:dyDescent="0.25">
      <c r="A61" s="5">
        <v>42705</v>
      </c>
      <c r="B61" s="2" t="s">
        <v>59</v>
      </c>
      <c r="C61" s="2" t="s">
        <v>5</v>
      </c>
      <c r="D61" s="2" t="s">
        <v>60</v>
      </c>
      <c r="E61" s="14" t="str">
        <f t="shared" si="2"/>
        <v>009</v>
      </c>
      <c r="F61" s="2" t="s">
        <v>69</v>
      </c>
      <c r="G61" s="15">
        <v>4137.21</v>
      </c>
      <c r="H61" s="15">
        <v>1.79</v>
      </c>
      <c r="I61" s="15">
        <f t="shared" si="1"/>
        <v>4135.42</v>
      </c>
    </row>
    <row r="62" spans="1:9" x14ac:dyDescent="0.25">
      <c r="A62" s="5">
        <v>42705</v>
      </c>
      <c r="B62" s="2" t="s">
        <v>59</v>
      </c>
      <c r="C62" s="2" t="s">
        <v>5</v>
      </c>
      <c r="D62" s="2" t="s">
        <v>60</v>
      </c>
      <c r="E62" s="14" t="str">
        <f t="shared" si="2"/>
        <v>009</v>
      </c>
      <c r="F62" s="2" t="s">
        <v>70</v>
      </c>
      <c r="G62" s="15">
        <v>-1425.74</v>
      </c>
      <c r="H62" s="15">
        <v>8.8000000000000007</v>
      </c>
      <c r="I62" s="15">
        <f t="shared" si="1"/>
        <v>-1434.54</v>
      </c>
    </row>
    <row r="63" spans="1:9" x14ac:dyDescent="0.25">
      <c r="A63" s="5">
        <v>42705</v>
      </c>
      <c r="B63" s="2" t="s">
        <v>59</v>
      </c>
      <c r="C63" s="2" t="s">
        <v>5</v>
      </c>
      <c r="D63" s="2" t="s">
        <v>60</v>
      </c>
      <c r="E63" s="14" t="str">
        <f t="shared" si="2"/>
        <v>009</v>
      </c>
      <c r="F63" s="2" t="s">
        <v>71</v>
      </c>
      <c r="G63" s="15">
        <v>522996.21</v>
      </c>
      <c r="H63" s="15">
        <v>2680.61</v>
      </c>
      <c r="I63" s="15">
        <f t="shared" si="1"/>
        <v>520315.60000000003</v>
      </c>
    </row>
    <row r="64" spans="1:9" x14ac:dyDescent="0.25">
      <c r="A64" s="5">
        <v>42705</v>
      </c>
      <c r="B64" s="2" t="s">
        <v>59</v>
      </c>
      <c r="C64" s="2" t="s">
        <v>5</v>
      </c>
      <c r="D64" s="2" t="s">
        <v>60</v>
      </c>
      <c r="E64" s="14" t="str">
        <f t="shared" si="2"/>
        <v>009</v>
      </c>
      <c r="F64" s="2" t="s">
        <v>72</v>
      </c>
      <c r="G64" s="15">
        <v>139017.99</v>
      </c>
      <c r="H64" s="15">
        <v>777.69999999999993</v>
      </c>
      <c r="I64" s="15">
        <f t="shared" si="1"/>
        <v>138240.28999999998</v>
      </c>
    </row>
    <row r="65" spans="1:9" x14ac:dyDescent="0.25">
      <c r="A65" s="5">
        <v>42705</v>
      </c>
      <c r="B65" s="2" t="s">
        <v>59</v>
      </c>
      <c r="C65" s="2" t="s">
        <v>5</v>
      </c>
      <c r="D65" s="2" t="s">
        <v>60</v>
      </c>
      <c r="E65" s="14" t="str">
        <f t="shared" si="2"/>
        <v>009</v>
      </c>
      <c r="F65" s="2" t="s">
        <v>73</v>
      </c>
      <c r="G65" s="15">
        <v>105241.57</v>
      </c>
      <c r="H65" s="15">
        <v>638.33000000000004</v>
      </c>
      <c r="I65" s="15">
        <f t="shared" si="1"/>
        <v>104603.24</v>
      </c>
    </row>
    <row r="66" spans="1:9" x14ac:dyDescent="0.25">
      <c r="A66" s="5">
        <v>42705</v>
      </c>
      <c r="B66" s="2" t="s">
        <v>59</v>
      </c>
      <c r="C66" s="2" t="s">
        <v>5</v>
      </c>
      <c r="D66" s="2" t="s">
        <v>60</v>
      </c>
      <c r="E66" s="14" t="str">
        <f t="shared" si="2"/>
        <v>009</v>
      </c>
      <c r="F66" s="2" t="s">
        <v>74</v>
      </c>
      <c r="G66" s="15">
        <v>88639.61</v>
      </c>
      <c r="H66" s="15">
        <v>262.02</v>
      </c>
      <c r="I66" s="15">
        <f t="shared" ref="I66:I129" si="3">+G66-H66</f>
        <v>88377.59</v>
      </c>
    </row>
    <row r="67" spans="1:9" x14ac:dyDescent="0.25">
      <c r="A67" s="5">
        <v>42705</v>
      </c>
      <c r="B67" s="2" t="s">
        <v>59</v>
      </c>
      <c r="C67" s="2" t="s">
        <v>5</v>
      </c>
      <c r="D67" s="2" t="s">
        <v>60</v>
      </c>
      <c r="E67" s="14" t="str">
        <f t="shared" si="2"/>
        <v>009</v>
      </c>
      <c r="F67" s="2" t="s">
        <v>75</v>
      </c>
      <c r="G67" s="15">
        <v>21381.200000000001</v>
      </c>
      <c r="H67" s="15">
        <v>75.2</v>
      </c>
      <c r="I67" s="15">
        <f t="shared" si="3"/>
        <v>21306</v>
      </c>
    </row>
    <row r="68" spans="1:9" x14ac:dyDescent="0.25">
      <c r="A68" s="5">
        <v>42705</v>
      </c>
      <c r="B68" s="2" t="s">
        <v>59</v>
      </c>
      <c r="C68" s="2" t="s">
        <v>5</v>
      </c>
      <c r="D68" s="2" t="s">
        <v>60</v>
      </c>
      <c r="E68" s="14" t="str">
        <f t="shared" si="2"/>
        <v>009</v>
      </c>
      <c r="F68" s="2" t="s">
        <v>76</v>
      </c>
      <c r="G68" s="15">
        <v>24274.7</v>
      </c>
      <c r="H68" s="15">
        <v>123.68</v>
      </c>
      <c r="I68" s="15">
        <f t="shared" si="3"/>
        <v>24151.02</v>
      </c>
    </row>
    <row r="69" spans="1:9" x14ac:dyDescent="0.25">
      <c r="A69" s="5">
        <v>42705</v>
      </c>
      <c r="B69" s="2" t="s">
        <v>59</v>
      </c>
      <c r="C69" s="2" t="s">
        <v>5</v>
      </c>
      <c r="D69" s="2" t="s">
        <v>60</v>
      </c>
      <c r="E69" s="14" t="str">
        <f t="shared" si="2"/>
        <v>009</v>
      </c>
      <c r="F69" s="2" t="s">
        <v>77</v>
      </c>
      <c r="G69" s="15">
        <v>779289.55</v>
      </c>
      <c r="H69" s="15">
        <v>4045.1000000000004</v>
      </c>
      <c r="I69" s="15">
        <f t="shared" si="3"/>
        <v>775244.45000000007</v>
      </c>
    </row>
    <row r="70" spans="1:9" x14ac:dyDescent="0.25">
      <c r="A70" s="5">
        <v>42705</v>
      </c>
      <c r="B70" s="2" t="s">
        <v>59</v>
      </c>
      <c r="C70" s="2" t="s">
        <v>5</v>
      </c>
      <c r="D70" s="2" t="s">
        <v>60</v>
      </c>
      <c r="E70" s="14" t="str">
        <f t="shared" si="2"/>
        <v>009</v>
      </c>
      <c r="F70" s="2" t="s">
        <v>78</v>
      </c>
      <c r="G70" s="15">
        <v>645.29999999999995</v>
      </c>
      <c r="H70" s="15">
        <v>0</v>
      </c>
      <c r="I70" s="15">
        <f t="shared" si="3"/>
        <v>645.29999999999995</v>
      </c>
    </row>
    <row r="71" spans="1:9" x14ac:dyDescent="0.25">
      <c r="A71" s="5">
        <v>42705</v>
      </c>
      <c r="B71" s="2" t="s">
        <v>59</v>
      </c>
      <c r="C71" s="2" t="s">
        <v>5</v>
      </c>
      <c r="D71" s="2" t="s">
        <v>60</v>
      </c>
      <c r="E71" s="14" t="str">
        <f t="shared" si="2"/>
        <v>009</v>
      </c>
      <c r="F71" s="2" t="s">
        <v>79</v>
      </c>
      <c r="G71" s="15">
        <v>67266.759999999995</v>
      </c>
      <c r="H71" s="15">
        <v>199.76</v>
      </c>
      <c r="I71" s="15">
        <f t="shared" si="3"/>
        <v>67067</v>
      </c>
    </row>
    <row r="72" spans="1:9" x14ac:dyDescent="0.25">
      <c r="A72" s="5">
        <v>42705</v>
      </c>
      <c r="B72" s="2" t="s">
        <v>59</v>
      </c>
      <c r="C72" s="2" t="s">
        <v>5</v>
      </c>
      <c r="D72" s="2" t="s">
        <v>60</v>
      </c>
      <c r="E72" s="14" t="str">
        <f t="shared" si="2"/>
        <v>009</v>
      </c>
      <c r="F72" s="2" t="s">
        <v>80</v>
      </c>
      <c r="G72" s="15">
        <v>16891.490000000002</v>
      </c>
      <c r="H72" s="15">
        <v>52.89</v>
      </c>
      <c r="I72" s="15">
        <f t="shared" si="3"/>
        <v>16838.600000000002</v>
      </c>
    </row>
    <row r="73" spans="1:9" x14ac:dyDescent="0.25">
      <c r="A73" s="5">
        <v>42705</v>
      </c>
      <c r="B73" s="2" t="s">
        <v>59</v>
      </c>
      <c r="C73" s="2" t="s">
        <v>5</v>
      </c>
      <c r="D73" s="2" t="s">
        <v>60</v>
      </c>
      <c r="E73" s="14" t="str">
        <f t="shared" si="2"/>
        <v>009</v>
      </c>
      <c r="F73" s="2" t="s">
        <v>81</v>
      </c>
      <c r="G73" s="15">
        <v>528.04999999999995</v>
      </c>
      <c r="H73" s="15">
        <v>0.76</v>
      </c>
      <c r="I73" s="15">
        <f t="shared" si="3"/>
        <v>527.29</v>
      </c>
    </row>
    <row r="74" spans="1:9" x14ac:dyDescent="0.25">
      <c r="A74" s="5">
        <v>42705</v>
      </c>
      <c r="B74" s="2" t="s">
        <v>59</v>
      </c>
      <c r="C74" s="2" t="s">
        <v>5</v>
      </c>
      <c r="D74" s="2" t="s">
        <v>60</v>
      </c>
      <c r="E74" s="14" t="str">
        <f t="shared" si="2"/>
        <v>009</v>
      </c>
      <c r="F74" s="2" t="s">
        <v>82</v>
      </c>
      <c r="G74" s="15">
        <v>516440.77</v>
      </c>
      <c r="H74" s="15">
        <v>2031.69</v>
      </c>
      <c r="I74" s="15">
        <f t="shared" si="3"/>
        <v>514409.08</v>
      </c>
    </row>
    <row r="75" spans="1:9" x14ac:dyDescent="0.25">
      <c r="A75" s="5">
        <v>42705</v>
      </c>
      <c r="B75" s="2" t="s">
        <v>59</v>
      </c>
      <c r="C75" s="2" t="s">
        <v>5</v>
      </c>
      <c r="D75" s="2" t="s">
        <v>60</v>
      </c>
      <c r="E75" s="14" t="str">
        <f t="shared" si="2"/>
        <v>009</v>
      </c>
      <c r="F75" s="2" t="s">
        <v>83</v>
      </c>
      <c r="G75" s="15">
        <v>211750.12</v>
      </c>
      <c r="H75" s="15">
        <v>428.74</v>
      </c>
      <c r="I75" s="15">
        <f t="shared" si="3"/>
        <v>211321.38</v>
      </c>
    </row>
    <row r="76" spans="1:9" x14ac:dyDescent="0.25">
      <c r="A76" s="5">
        <v>42705</v>
      </c>
      <c r="B76" s="2" t="s">
        <v>59</v>
      </c>
      <c r="C76" s="2" t="s">
        <v>5</v>
      </c>
      <c r="D76" s="2" t="s">
        <v>60</v>
      </c>
      <c r="E76" s="14" t="str">
        <f t="shared" si="2"/>
        <v>009</v>
      </c>
      <c r="F76" s="2" t="s">
        <v>84</v>
      </c>
      <c r="G76" s="15">
        <v>108441.55</v>
      </c>
      <c r="H76" s="15">
        <v>158.41</v>
      </c>
      <c r="I76" s="15">
        <f t="shared" si="3"/>
        <v>108283.14</v>
      </c>
    </row>
    <row r="77" spans="1:9" x14ac:dyDescent="0.25">
      <c r="A77" s="5">
        <v>42705</v>
      </c>
      <c r="B77" s="2" t="s">
        <v>59</v>
      </c>
      <c r="C77" s="2" t="s">
        <v>5</v>
      </c>
      <c r="D77" s="2" t="s">
        <v>60</v>
      </c>
      <c r="E77" s="14" t="str">
        <f t="shared" si="2"/>
        <v>009</v>
      </c>
      <c r="F77" s="2" t="s">
        <v>85</v>
      </c>
      <c r="G77" s="15">
        <v>235365.78</v>
      </c>
      <c r="H77" s="15">
        <v>499.25</v>
      </c>
      <c r="I77" s="15">
        <f t="shared" si="3"/>
        <v>234866.53</v>
      </c>
    </row>
    <row r="78" spans="1:9" x14ac:dyDescent="0.25">
      <c r="A78" s="5">
        <v>42705</v>
      </c>
      <c r="B78" s="2" t="s">
        <v>59</v>
      </c>
      <c r="C78" s="2" t="s">
        <v>5</v>
      </c>
      <c r="D78" s="2" t="s">
        <v>60</v>
      </c>
      <c r="E78" s="14" t="str">
        <f t="shared" si="2"/>
        <v>009</v>
      </c>
      <c r="F78" s="2" t="s">
        <v>86</v>
      </c>
      <c r="G78" s="15">
        <v>6452.98</v>
      </c>
      <c r="H78" s="15">
        <v>23.15</v>
      </c>
      <c r="I78" s="15">
        <f t="shared" si="3"/>
        <v>6429.83</v>
      </c>
    </row>
    <row r="79" spans="1:9" x14ac:dyDescent="0.25">
      <c r="A79" s="5">
        <v>42705</v>
      </c>
      <c r="B79" s="2" t="s">
        <v>59</v>
      </c>
      <c r="C79" s="2" t="s">
        <v>5</v>
      </c>
      <c r="D79" s="2" t="s">
        <v>60</v>
      </c>
      <c r="E79" s="14" t="str">
        <f t="shared" si="2"/>
        <v>009</v>
      </c>
      <c r="F79" s="2" t="s">
        <v>87</v>
      </c>
      <c r="G79" s="15">
        <v>5506.22</v>
      </c>
      <c r="H79" s="15">
        <v>21.86</v>
      </c>
      <c r="I79" s="15">
        <f t="shared" si="3"/>
        <v>5484.3600000000006</v>
      </c>
    </row>
    <row r="80" spans="1:9" x14ac:dyDescent="0.25">
      <c r="A80" s="5">
        <v>42705</v>
      </c>
      <c r="B80" s="2" t="s">
        <v>59</v>
      </c>
      <c r="C80" s="2" t="s">
        <v>5</v>
      </c>
      <c r="D80" s="2" t="s">
        <v>60</v>
      </c>
      <c r="E80" s="14" t="str">
        <f t="shared" si="2"/>
        <v>009</v>
      </c>
      <c r="F80" s="2" t="s">
        <v>88</v>
      </c>
      <c r="G80" s="15">
        <v>344526.98</v>
      </c>
      <c r="H80" s="15">
        <v>236.7</v>
      </c>
      <c r="I80" s="15">
        <f t="shared" si="3"/>
        <v>344290.27999999997</v>
      </c>
    </row>
    <row r="81" spans="1:9" x14ac:dyDescent="0.25">
      <c r="A81" s="5">
        <v>42705</v>
      </c>
      <c r="B81" s="2" t="s">
        <v>59</v>
      </c>
      <c r="C81" s="2" t="s">
        <v>5</v>
      </c>
      <c r="D81" s="2" t="s">
        <v>60</v>
      </c>
      <c r="E81" s="14" t="str">
        <f t="shared" si="2"/>
        <v>009</v>
      </c>
      <c r="F81" s="2" t="s">
        <v>89</v>
      </c>
      <c r="G81" s="15">
        <v>121377.71</v>
      </c>
      <c r="H81" s="15">
        <v>258.27</v>
      </c>
      <c r="I81" s="15">
        <f t="shared" si="3"/>
        <v>121119.44</v>
      </c>
    </row>
    <row r="82" spans="1:9" x14ac:dyDescent="0.25">
      <c r="A82" s="5">
        <v>42705</v>
      </c>
      <c r="B82" s="2" t="s">
        <v>59</v>
      </c>
      <c r="C82" s="2" t="s">
        <v>5</v>
      </c>
      <c r="D82" s="2" t="s">
        <v>60</v>
      </c>
      <c r="E82" s="14" t="str">
        <f t="shared" si="2"/>
        <v>009</v>
      </c>
      <c r="F82" s="2" t="s">
        <v>90</v>
      </c>
      <c r="G82" s="15">
        <v>37618.199999999997</v>
      </c>
      <c r="H82" s="15">
        <v>80.87</v>
      </c>
      <c r="I82" s="15">
        <f t="shared" si="3"/>
        <v>37537.329999999994</v>
      </c>
    </row>
    <row r="83" spans="1:9" x14ac:dyDescent="0.25">
      <c r="A83" s="5">
        <v>42705</v>
      </c>
      <c r="B83" s="2" t="s">
        <v>59</v>
      </c>
      <c r="C83" s="2" t="s">
        <v>5</v>
      </c>
      <c r="D83" s="2" t="s">
        <v>60</v>
      </c>
      <c r="E83" s="14" t="str">
        <f t="shared" si="2"/>
        <v>009</v>
      </c>
      <c r="F83" s="2" t="s">
        <v>91</v>
      </c>
      <c r="G83" s="15">
        <v>119187.47</v>
      </c>
      <c r="H83" s="15">
        <v>238.72000000000003</v>
      </c>
      <c r="I83" s="15">
        <f t="shared" si="3"/>
        <v>118948.75</v>
      </c>
    </row>
    <row r="84" spans="1:9" x14ac:dyDescent="0.25">
      <c r="A84" s="5">
        <v>42705</v>
      </c>
      <c r="B84" s="2" t="s">
        <v>59</v>
      </c>
      <c r="C84" s="2" t="s">
        <v>5</v>
      </c>
      <c r="D84" s="2" t="s">
        <v>60</v>
      </c>
      <c r="E84" s="14" t="str">
        <f t="shared" si="2"/>
        <v>009</v>
      </c>
      <c r="F84" s="2" t="s">
        <v>92</v>
      </c>
      <c r="G84" s="15">
        <v>133586.32999999999</v>
      </c>
      <c r="H84" s="15">
        <v>215.11</v>
      </c>
      <c r="I84" s="15">
        <f t="shared" si="3"/>
        <v>133371.22</v>
      </c>
    </row>
    <row r="85" spans="1:9" x14ac:dyDescent="0.25">
      <c r="A85" s="5">
        <v>42705</v>
      </c>
      <c r="B85" s="2" t="s">
        <v>59</v>
      </c>
      <c r="C85" s="2" t="s">
        <v>5</v>
      </c>
      <c r="D85" s="2" t="s">
        <v>60</v>
      </c>
      <c r="E85" s="14" t="str">
        <f t="shared" si="2"/>
        <v>009</v>
      </c>
      <c r="F85" s="2" t="s">
        <v>93</v>
      </c>
      <c r="G85" s="15">
        <v>391174.98</v>
      </c>
      <c r="H85" s="15">
        <v>702.01</v>
      </c>
      <c r="I85" s="15">
        <f t="shared" si="3"/>
        <v>390472.97</v>
      </c>
    </row>
    <row r="86" spans="1:9" x14ac:dyDescent="0.25">
      <c r="A86" s="5">
        <v>42705</v>
      </c>
      <c r="B86" s="2" t="s">
        <v>59</v>
      </c>
      <c r="C86" s="2" t="s">
        <v>5</v>
      </c>
      <c r="D86" s="2" t="s">
        <v>60</v>
      </c>
      <c r="E86" s="14" t="str">
        <f t="shared" si="2"/>
        <v>009</v>
      </c>
      <c r="F86" s="2" t="s">
        <v>94</v>
      </c>
      <c r="G86" s="15">
        <v>133824.89000000001</v>
      </c>
      <c r="H86" s="15">
        <v>249.89</v>
      </c>
      <c r="I86" s="15">
        <f t="shared" si="3"/>
        <v>133575</v>
      </c>
    </row>
    <row r="87" spans="1:9" x14ac:dyDescent="0.25">
      <c r="A87" s="5">
        <v>42705</v>
      </c>
      <c r="B87" s="2" t="s">
        <v>59</v>
      </c>
      <c r="C87" s="2" t="s">
        <v>5</v>
      </c>
      <c r="D87" s="2" t="s">
        <v>60</v>
      </c>
      <c r="E87" s="14" t="str">
        <f t="shared" si="2"/>
        <v>009</v>
      </c>
      <c r="F87" s="2" t="s">
        <v>95</v>
      </c>
      <c r="G87" s="15">
        <v>141849.04999999999</v>
      </c>
      <c r="H87" s="15">
        <v>254.24</v>
      </c>
      <c r="I87" s="15">
        <f t="shared" si="3"/>
        <v>141594.81</v>
      </c>
    </row>
    <row r="88" spans="1:9" x14ac:dyDescent="0.25">
      <c r="A88" s="5">
        <v>42705</v>
      </c>
      <c r="B88" s="2" t="s">
        <v>59</v>
      </c>
      <c r="C88" s="2" t="s">
        <v>5</v>
      </c>
      <c r="D88" s="2" t="s">
        <v>60</v>
      </c>
      <c r="E88" s="14" t="str">
        <f t="shared" si="2"/>
        <v>009</v>
      </c>
      <c r="F88" s="2" t="s">
        <v>96</v>
      </c>
      <c r="G88" s="15">
        <v>254236.99</v>
      </c>
      <c r="H88" s="15">
        <v>560.94000000000005</v>
      </c>
      <c r="I88" s="15">
        <f t="shared" si="3"/>
        <v>253676.05</v>
      </c>
    </row>
    <row r="89" spans="1:9" x14ac:dyDescent="0.25">
      <c r="A89" s="5">
        <v>42705</v>
      </c>
      <c r="B89" s="2" t="s">
        <v>59</v>
      </c>
      <c r="C89" s="2" t="s">
        <v>5</v>
      </c>
      <c r="D89" s="2" t="s">
        <v>60</v>
      </c>
      <c r="E89" s="14" t="str">
        <f t="shared" si="2"/>
        <v>009</v>
      </c>
      <c r="F89" s="2" t="s">
        <v>97</v>
      </c>
      <c r="G89" s="15">
        <v>63853.46</v>
      </c>
      <c r="H89" s="15">
        <v>191.61</v>
      </c>
      <c r="I89" s="15">
        <f t="shared" si="3"/>
        <v>63661.85</v>
      </c>
    </row>
    <row r="90" spans="1:9" x14ac:dyDescent="0.25">
      <c r="A90" s="5">
        <v>42705</v>
      </c>
      <c r="B90" s="2" t="s">
        <v>59</v>
      </c>
      <c r="C90" s="2" t="s">
        <v>5</v>
      </c>
      <c r="D90" s="2" t="s">
        <v>60</v>
      </c>
      <c r="E90" s="14" t="str">
        <f t="shared" si="2"/>
        <v>009</v>
      </c>
      <c r="F90" s="2" t="s">
        <v>98</v>
      </c>
      <c r="G90" s="15">
        <v>13162.77</v>
      </c>
      <c r="H90" s="15">
        <v>29.7</v>
      </c>
      <c r="I90" s="15">
        <f t="shared" si="3"/>
        <v>13133.07</v>
      </c>
    </row>
    <row r="91" spans="1:9" x14ac:dyDescent="0.25">
      <c r="A91" s="5">
        <v>42705</v>
      </c>
      <c r="B91" s="2" t="s">
        <v>59</v>
      </c>
      <c r="C91" s="2" t="s">
        <v>5</v>
      </c>
      <c r="D91" s="2" t="s">
        <v>60</v>
      </c>
      <c r="E91" s="14" t="str">
        <f t="shared" si="2"/>
        <v>009</v>
      </c>
      <c r="F91" s="2" t="s">
        <v>99</v>
      </c>
      <c r="G91" s="15">
        <v>20883.939999999999</v>
      </c>
      <c r="H91" s="15">
        <v>17.3</v>
      </c>
      <c r="I91" s="15">
        <f t="shared" si="3"/>
        <v>20866.64</v>
      </c>
    </row>
    <row r="92" spans="1:9" x14ac:dyDescent="0.25">
      <c r="A92" s="5">
        <v>42705</v>
      </c>
      <c r="B92" s="2" t="s">
        <v>59</v>
      </c>
      <c r="C92" s="2" t="s">
        <v>5</v>
      </c>
      <c r="D92" s="2" t="s">
        <v>60</v>
      </c>
      <c r="E92" s="14" t="str">
        <f t="shared" si="2"/>
        <v>009</v>
      </c>
      <c r="F92" s="2" t="s">
        <v>100</v>
      </c>
      <c r="G92" s="15">
        <v>1480719.03</v>
      </c>
      <c r="H92" s="15">
        <v>1466.62</v>
      </c>
      <c r="I92" s="15">
        <f t="shared" si="3"/>
        <v>1479252.41</v>
      </c>
    </row>
    <row r="93" spans="1:9" x14ac:dyDescent="0.25">
      <c r="A93" s="5">
        <v>42705</v>
      </c>
      <c r="B93" s="2" t="s">
        <v>59</v>
      </c>
      <c r="C93" s="2" t="s">
        <v>5</v>
      </c>
      <c r="D93" s="2" t="s">
        <v>60</v>
      </c>
      <c r="E93" s="14" t="str">
        <f t="shared" si="2"/>
        <v>009</v>
      </c>
      <c r="F93" s="2" t="s">
        <v>101</v>
      </c>
      <c r="G93" s="15">
        <v>188534.49</v>
      </c>
      <c r="H93" s="15">
        <v>479.64</v>
      </c>
      <c r="I93" s="15">
        <f t="shared" si="3"/>
        <v>188054.84999999998</v>
      </c>
    </row>
    <row r="94" spans="1:9" x14ac:dyDescent="0.25">
      <c r="A94" s="5">
        <v>42705</v>
      </c>
      <c r="B94" s="2" t="s">
        <v>59</v>
      </c>
      <c r="C94" s="2" t="s">
        <v>5</v>
      </c>
      <c r="D94" s="2" t="s">
        <v>60</v>
      </c>
      <c r="E94" s="14" t="str">
        <f t="shared" si="2"/>
        <v>009</v>
      </c>
      <c r="F94" s="2" t="s">
        <v>102</v>
      </c>
      <c r="G94" s="15">
        <v>95403.44</v>
      </c>
      <c r="H94" s="15">
        <v>265.58999999999997</v>
      </c>
      <c r="I94" s="15">
        <f t="shared" si="3"/>
        <v>95137.85</v>
      </c>
    </row>
    <row r="95" spans="1:9" x14ac:dyDescent="0.25">
      <c r="A95" s="5">
        <v>42705</v>
      </c>
      <c r="B95" s="2" t="s">
        <v>59</v>
      </c>
      <c r="C95" s="2" t="s">
        <v>5</v>
      </c>
      <c r="D95" s="2" t="s">
        <v>60</v>
      </c>
      <c r="E95" s="14" t="str">
        <f t="shared" si="2"/>
        <v>009</v>
      </c>
      <c r="F95" s="2" t="s">
        <v>103</v>
      </c>
      <c r="G95" s="15">
        <v>50295.97</v>
      </c>
      <c r="H95" s="15">
        <v>126.82999999999998</v>
      </c>
      <c r="I95" s="15">
        <f t="shared" si="3"/>
        <v>50169.14</v>
      </c>
    </row>
    <row r="96" spans="1:9" x14ac:dyDescent="0.25">
      <c r="A96" s="5">
        <v>42705</v>
      </c>
      <c r="B96" s="2" t="s">
        <v>59</v>
      </c>
      <c r="C96" s="2" t="s">
        <v>5</v>
      </c>
      <c r="D96" s="2" t="s">
        <v>60</v>
      </c>
      <c r="E96" s="14" t="str">
        <f t="shared" si="2"/>
        <v>009</v>
      </c>
      <c r="F96" s="2" t="s">
        <v>104</v>
      </c>
      <c r="G96" s="15">
        <v>16165.28</v>
      </c>
      <c r="H96" s="15">
        <v>18.89</v>
      </c>
      <c r="I96" s="15">
        <f t="shared" si="3"/>
        <v>16146.390000000001</v>
      </c>
    </row>
    <row r="97" spans="1:9" x14ac:dyDescent="0.25">
      <c r="A97" s="5">
        <v>42705</v>
      </c>
      <c r="B97" s="2" t="s">
        <v>59</v>
      </c>
      <c r="C97" s="2" t="s">
        <v>5</v>
      </c>
      <c r="D97" s="2" t="s">
        <v>60</v>
      </c>
      <c r="E97" s="14" t="str">
        <f t="shared" si="2"/>
        <v>009</v>
      </c>
      <c r="F97" s="2" t="s">
        <v>105</v>
      </c>
      <c r="G97" s="15">
        <v>12795.1</v>
      </c>
      <c r="H97" s="15">
        <v>23.11</v>
      </c>
      <c r="I97" s="15">
        <f t="shared" si="3"/>
        <v>12771.99</v>
      </c>
    </row>
    <row r="98" spans="1:9" x14ac:dyDescent="0.25">
      <c r="A98" s="5">
        <v>42705</v>
      </c>
      <c r="B98" s="2" t="s">
        <v>59</v>
      </c>
      <c r="C98" s="2" t="s">
        <v>5</v>
      </c>
      <c r="D98" s="2" t="s">
        <v>60</v>
      </c>
      <c r="E98" s="14" t="str">
        <f t="shared" si="2"/>
        <v>009</v>
      </c>
      <c r="F98" s="2" t="s">
        <v>106</v>
      </c>
      <c r="G98" s="15">
        <v>164055.85999999999</v>
      </c>
      <c r="H98" s="15">
        <v>331.04</v>
      </c>
      <c r="I98" s="15">
        <f t="shared" si="3"/>
        <v>163724.81999999998</v>
      </c>
    </row>
    <row r="99" spans="1:9" x14ac:dyDescent="0.25">
      <c r="A99" s="5">
        <v>42705</v>
      </c>
      <c r="B99" s="2" t="s">
        <v>59</v>
      </c>
      <c r="C99" s="2" t="s">
        <v>5</v>
      </c>
      <c r="D99" s="2" t="s">
        <v>60</v>
      </c>
      <c r="E99" s="14" t="str">
        <f t="shared" si="2"/>
        <v>009</v>
      </c>
      <c r="F99" s="2" t="s">
        <v>107</v>
      </c>
      <c r="G99" s="15">
        <v>2615.0100000000002</v>
      </c>
      <c r="H99" s="15">
        <v>4.58</v>
      </c>
      <c r="I99" s="15">
        <f t="shared" si="3"/>
        <v>2610.4300000000003</v>
      </c>
    </row>
    <row r="100" spans="1:9" x14ac:dyDescent="0.25">
      <c r="A100" s="5">
        <v>42705</v>
      </c>
      <c r="B100" s="2" t="s">
        <v>59</v>
      </c>
      <c r="C100" s="2" t="s">
        <v>5</v>
      </c>
      <c r="D100" s="2" t="s">
        <v>60</v>
      </c>
      <c r="E100" s="14" t="str">
        <f t="shared" si="2"/>
        <v>009</v>
      </c>
      <c r="F100" s="2" t="s">
        <v>108</v>
      </c>
      <c r="G100" s="15">
        <v>112.73</v>
      </c>
      <c r="H100" s="15">
        <v>0.2</v>
      </c>
      <c r="I100" s="15">
        <f t="shared" si="3"/>
        <v>112.53</v>
      </c>
    </row>
    <row r="101" spans="1:9" x14ac:dyDescent="0.25">
      <c r="A101" s="5">
        <v>42705</v>
      </c>
      <c r="B101" s="2" t="s">
        <v>59</v>
      </c>
      <c r="C101" s="2" t="s">
        <v>5</v>
      </c>
      <c r="D101" s="2" t="s">
        <v>60</v>
      </c>
      <c r="E101" s="14" t="str">
        <f t="shared" si="2"/>
        <v>009</v>
      </c>
      <c r="F101" s="2" t="s">
        <v>109</v>
      </c>
      <c r="G101" s="15">
        <v>1998.68</v>
      </c>
      <c r="H101" s="15">
        <v>3.1100000000000003</v>
      </c>
      <c r="I101" s="15">
        <f t="shared" si="3"/>
        <v>1995.5700000000002</v>
      </c>
    </row>
    <row r="102" spans="1:9" x14ac:dyDescent="0.25">
      <c r="A102" s="5">
        <v>42705</v>
      </c>
      <c r="B102" s="2" t="s">
        <v>59</v>
      </c>
      <c r="C102" s="2" t="s">
        <v>5</v>
      </c>
      <c r="D102" s="2" t="s">
        <v>60</v>
      </c>
      <c r="E102" s="14" t="str">
        <f t="shared" si="2"/>
        <v>009</v>
      </c>
      <c r="F102" s="2" t="s">
        <v>110</v>
      </c>
      <c r="G102" s="15">
        <v>-635.6</v>
      </c>
      <c r="H102" s="15">
        <v>0</v>
      </c>
      <c r="I102" s="15">
        <f t="shared" si="3"/>
        <v>-635.6</v>
      </c>
    </row>
    <row r="103" spans="1:9" x14ac:dyDescent="0.25">
      <c r="A103" s="5">
        <v>42705</v>
      </c>
      <c r="B103" s="2" t="s">
        <v>59</v>
      </c>
      <c r="C103" s="2" t="s">
        <v>5</v>
      </c>
      <c r="D103" s="2" t="s">
        <v>60</v>
      </c>
      <c r="E103" s="14" t="str">
        <f t="shared" si="2"/>
        <v>009</v>
      </c>
      <c r="F103" s="2" t="s">
        <v>111</v>
      </c>
      <c r="G103" s="15">
        <v>-343.78</v>
      </c>
      <c r="H103" s="15">
        <v>0</v>
      </c>
      <c r="I103" s="15">
        <f t="shared" si="3"/>
        <v>-343.78</v>
      </c>
    </row>
    <row r="104" spans="1:9" x14ac:dyDescent="0.25">
      <c r="A104" s="5">
        <v>42705</v>
      </c>
      <c r="B104" s="2" t="s">
        <v>59</v>
      </c>
      <c r="C104" s="2" t="s">
        <v>5</v>
      </c>
      <c r="D104" s="2" t="s">
        <v>60</v>
      </c>
      <c r="E104" s="14" t="str">
        <f t="shared" si="2"/>
        <v>009</v>
      </c>
      <c r="F104" s="2" t="s">
        <v>112</v>
      </c>
      <c r="G104" s="15">
        <v>2621.41</v>
      </c>
      <c r="H104" s="15">
        <v>8.41</v>
      </c>
      <c r="I104" s="15">
        <f t="shared" si="3"/>
        <v>2613</v>
      </c>
    </row>
    <row r="105" spans="1:9" x14ac:dyDescent="0.25">
      <c r="A105" s="5">
        <v>42705</v>
      </c>
      <c r="B105" s="2" t="s">
        <v>59</v>
      </c>
      <c r="C105" s="2" t="s">
        <v>5</v>
      </c>
      <c r="D105" s="2" t="s">
        <v>60</v>
      </c>
      <c r="E105" s="14" t="str">
        <f t="shared" si="2"/>
        <v>009</v>
      </c>
      <c r="F105" s="2" t="s">
        <v>113</v>
      </c>
      <c r="G105" s="15">
        <v>4904.43</v>
      </c>
      <c r="H105" s="15">
        <v>15.49</v>
      </c>
      <c r="I105" s="15">
        <f t="shared" si="3"/>
        <v>4888.9400000000005</v>
      </c>
    </row>
    <row r="106" spans="1:9" x14ac:dyDescent="0.25">
      <c r="A106" s="5">
        <v>42705</v>
      </c>
      <c r="B106" s="2" t="s">
        <v>59</v>
      </c>
      <c r="C106" s="2" t="s">
        <v>5</v>
      </c>
      <c r="D106" s="2" t="s">
        <v>60</v>
      </c>
      <c r="E106" s="14" t="str">
        <f t="shared" si="2"/>
        <v>009</v>
      </c>
      <c r="F106" s="2" t="s">
        <v>114</v>
      </c>
      <c r="G106" s="15">
        <v>-23952.19</v>
      </c>
      <c r="H106" s="15">
        <v>5.0599999999999996</v>
      </c>
      <c r="I106" s="15">
        <f t="shared" si="3"/>
        <v>-23957.25</v>
      </c>
    </row>
    <row r="107" spans="1:9" x14ac:dyDescent="0.25">
      <c r="A107" s="5">
        <v>42705</v>
      </c>
      <c r="B107" s="2" t="s">
        <v>59</v>
      </c>
      <c r="C107" s="2" t="s">
        <v>5</v>
      </c>
      <c r="D107" s="2" t="s">
        <v>60</v>
      </c>
      <c r="E107" s="14" t="str">
        <f t="shared" si="2"/>
        <v>009</v>
      </c>
      <c r="F107" s="2" t="s">
        <v>115</v>
      </c>
      <c r="G107" s="15">
        <v>21170.01</v>
      </c>
      <c r="H107" s="15">
        <v>0</v>
      </c>
      <c r="I107" s="15">
        <f t="shared" si="3"/>
        <v>21170.01</v>
      </c>
    </row>
    <row r="108" spans="1:9" x14ac:dyDescent="0.25">
      <c r="A108" s="5">
        <v>42705</v>
      </c>
      <c r="B108" s="2" t="s">
        <v>59</v>
      </c>
      <c r="C108" s="2" t="s">
        <v>5</v>
      </c>
      <c r="D108" s="2" t="s">
        <v>60</v>
      </c>
      <c r="E108" s="14" t="str">
        <f t="shared" si="2"/>
        <v>009</v>
      </c>
      <c r="F108" s="2" t="s">
        <v>116</v>
      </c>
      <c r="G108" s="15">
        <v>2188.79</v>
      </c>
      <c r="H108" s="15">
        <v>0</v>
      </c>
      <c r="I108" s="15">
        <f t="shared" si="3"/>
        <v>2188.79</v>
      </c>
    </row>
    <row r="109" spans="1:9" x14ac:dyDescent="0.25">
      <c r="A109" s="5">
        <v>42705</v>
      </c>
      <c r="B109" s="2" t="s">
        <v>59</v>
      </c>
      <c r="C109" s="2" t="s">
        <v>5</v>
      </c>
      <c r="D109" s="2" t="s">
        <v>60</v>
      </c>
      <c r="E109" s="14" t="str">
        <f t="shared" si="2"/>
        <v>009</v>
      </c>
      <c r="F109" s="2" t="s">
        <v>117</v>
      </c>
      <c r="G109" s="15">
        <v>12334.74</v>
      </c>
      <c r="H109" s="15">
        <v>0</v>
      </c>
      <c r="I109" s="15">
        <f t="shared" si="3"/>
        <v>12334.74</v>
      </c>
    </row>
    <row r="110" spans="1:9" x14ac:dyDescent="0.25">
      <c r="A110" s="5">
        <v>42705</v>
      </c>
      <c r="B110" s="2" t="s">
        <v>59</v>
      </c>
      <c r="C110" s="2" t="s">
        <v>5</v>
      </c>
      <c r="D110" s="2" t="s">
        <v>60</v>
      </c>
      <c r="E110" s="14" t="str">
        <f t="shared" si="2"/>
        <v>009</v>
      </c>
      <c r="F110" s="2" t="s">
        <v>118</v>
      </c>
      <c r="G110" s="15">
        <v>20620.87</v>
      </c>
      <c r="H110" s="15">
        <v>0</v>
      </c>
      <c r="I110" s="15">
        <f t="shared" si="3"/>
        <v>20620.87</v>
      </c>
    </row>
    <row r="111" spans="1:9" x14ac:dyDescent="0.25">
      <c r="A111" s="5">
        <v>42705</v>
      </c>
      <c r="B111" s="2" t="s">
        <v>59</v>
      </c>
      <c r="C111" s="2" t="s">
        <v>5</v>
      </c>
      <c r="D111" s="2" t="s">
        <v>60</v>
      </c>
      <c r="E111" s="14" t="str">
        <f t="shared" si="2"/>
        <v>009</v>
      </c>
      <c r="F111" s="2" t="s">
        <v>119</v>
      </c>
      <c r="G111" s="15">
        <v>8463.7199999999993</v>
      </c>
      <c r="H111" s="15">
        <v>0</v>
      </c>
      <c r="I111" s="15">
        <f t="shared" si="3"/>
        <v>8463.7199999999993</v>
      </c>
    </row>
    <row r="112" spans="1:9" x14ac:dyDescent="0.25">
      <c r="A112" s="5">
        <v>42705</v>
      </c>
      <c r="B112" s="2" t="s">
        <v>59</v>
      </c>
      <c r="C112" s="2" t="s">
        <v>5</v>
      </c>
      <c r="D112" s="2" t="s">
        <v>60</v>
      </c>
      <c r="E112" s="14" t="str">
        <f t="shared" si="2"/>
        <v>009</v>
      </c>
      <c r="F112" s="2" t="s">
        <v>120</v>
      </c>
      <c r="G112" s="15">
        <v>13903.18</v>
      </c>
      <c r="H112" s="15">
        <v>0</v>
      </c>
      <c r="I112" s="15">
        <f t="shared" si="3"/>
        <v>13903.18</v>
      </c>
    </row>
    <row r="113" spans="1:9" x14ac:dyDescent="0.25">
      <c r="A113" s="5">
        <v>42705</v>
      </c>
      <c r="B113" s="2" t="s">
        <v>59</v>
      </c>
      <c r="C113" s="2" t="s">
        <v>5</v>
      </c>
      <c r="D113" s="2" t="s">
        <v>60</v>
      </c>
      <c r="E113" s="14" t="str">
        <f t="shared" ref="E113:E149" si="4">LEFT(D113,3)</f>
        <v>009</v>
      </c>
      <c r="F113" s="2" t="s">
        <v>121</v>
      </c>
      <c r="G113" s="15">
        <v>19022.8</v>
      </c>
      <c r="H113" s="15">
        <v>0</v>
      </c>
      <c r="I113" s="15">
        <f t="shared" si="3"/>
        <v>19022.8</v>
      </c>
    </row>
    <row r="114" spans="1:9" x14ac:dyDescent="0.25">
      <c r="A114" s="5">
        <v>42705</v>
      </c>
      <c r="B114" s="2" t="s">
        <v>59</v>
      </c>
      <c r="C114" s="2" t="s">
        <v>5</v>
      </c>
      <c r="D114" s="2" t="s">
        <v>60</v>
      </c>
      <c r="E114" s="14" t="str">
        <f t="shared" si="4"/>
        <v>009</v>
      </c>
      <c r="F114" s="2" t="s">
        <v>122</v>
      </c>
      <c r="G114" s="15">
        <v>171208.94</v>
      </c>
      <c r="H114" s="15">
        <v>341.74</v>
      </c>
      <c r="I114" s="15">
        <f t="shared" si="3"/>
        <v>170867.20000000001</v>
      </c>
    </row>
    <row r="115" spans="1:9" x14ac:dyDescent="0.25">
      <c r="A115" s="5">
        <v>42705</v>
      </c>
      <c r="B115" s="2" t="s">
        <v>59</v>
      </c>
      <c r="C115" s="2" t="s">
        <v>5</v>
      </c>
      <c r="D115" s="2" t="s">
        <v>60</v>
      </c>
      <c r="E115" s="14" t="str">
        <f t="shared" si="4"/>
        <v>009</v>
      </c>
      <c r="F115" s="2" t="s">
        <v>123</v>
      </c>
      <c r="G115" s="15">
        <v>3134.36</v>
      </c>
      <c r="H115" s="15">
        <v>9.09</v>
      </c>
      <c r="I115" s="15">
        <f t="shared" si="3"/>
        <v>3125.27</v>
      </c>
    </row>
    <row r="116" spans="1:9" x14ac:dyDescent="0.25">
      <c r="A116" s="5">
        <v>42705</v>
      </c>
      <c r="B116" s="2" t="s">
        <v>59</v>
      </c>
      <c r="C116" s="2" t="s">
        <v>5</v>
      </c>
      <c r="D116" s="2" t="s">
        <v>60</v>
      </c>
      <c r="E116" s="14" t="str">
        <f t="shared" si="4"/>
        <v>009</v>
      </c>
      <c r="F116" s="2" t="s">
        <v>124</v>
      </c>
      <c r="G116" s="15">
        <v>-15768.83</v>
      </c>
      <c r="H116" s="15">
        <v>0</v>
      </c>
      <c r="I116" s="15">
        <f t="shared" si="3"/>
        <v>-15768.83</v>
      </c>
    </row>
    <row r="117" spans="1:9" x14ac:dyDescent="0.25">
      <c r="A117" s="5">
        <v>42705</v>
      </c>
      <c r="B117" s="2" t="s">
        <v>59</v>
      </c>
      <c r="C117" s="2" t="s">
        <v>5</v>
      </c>
      <c r="D117" s="2" t="s">
        <v>60</v>
      </c>
      <c r="E117" s="14" t="str">
        <f t="shared" si="4"/>
        <v>009</v>
      </c>
      <c r="F117" s="2" t="s">
        <v>125</v>
      </c>
      <c r="G117" s="15">
        <v>21070.36</v>
      </c>
      <c r="H117" s="15">
        <v>0</v>
      </c>
      <c r="I117" s="15">
        <f t="shared" si="3"/>
        <v>21070.36</v>
      </c>
    </row>
    <row r="118" spans="1:9" x14ac:dyDescent="0.25">
      <c r="A118" s="5">
        <v>42705</v>
      </c>
      <c r="B118" s="2" t="s">
        <v>59</v>
      </c>
      <c r="C118" s="2" t="s">
        <v>5</v>
      </c>
      <c r="D118" s="2" t="s">
        <v>60</v>
      </c>
      <c r="E118" s="14" t="str">
        <f t="shared" si="4"/>
        <v>009</v>
      </c>
      <c r="F118" s="2" t="s">
        <v>126</v>
      </c>
      <c r="G118" s="15">
        <v>32454.86</v>
      </c>
      <c r="H118" s="15">
        <v>0</v>
      </c>
      <c r="I118" s="15">
        <f t="shared" si="3"/>
        <v>32454.86</v>
      </c>
    </row>
    <row r="119" spans="1:9" x14ac:dyDescent="0.25">
      <c r="A119" s="5">
        <v>42705</v>
      </c>
      <c r="B119" s="2" t="s">
        <v>59</v>
      </c>
      <c r="C119" s="2" t="s">
        <v>5</v>
      </c>
      <c r="D119" s="2" t="s">
        <v>60</v>
      </c>
      <c r="E119" s="14" t="str">
        <f t="shared" si="4"/>
        <v>009</v>
      </c>
      <c r="F119" s="2" t="s">
        <v>127</v>
      </c>
      <c r="G119" s="15">
        <v>21113.74</v>
      </c>
      <c r="H119" s="15">
        <v>17.170000000000002</v>
      </c>
      <c r="I119" s="15">
        <f t="shared" si="3"/>
        <v>21096.570000000003</v>
      </c>
    </row>
    <row r="120" spans="1:9" x14ac:dyDescent="0.25">
      <c r="A120" s="5">
        <v>42705</v>
      </c>
      <c r="B120" s="2" t="s">
        <v>59</v>
      </c>
      <c r="C120" s="2" t="s">
        <v>5</v>
      </c>
      <c r="D120" s="2" t="s">
        <v>60</v>
      </c>
      <c r="E120" s="14" t="str">
        <f t="shared" si="4"/>
        <v>009</v>
      </c>
      <c r="F120" s="2" t="s">
        <v>128</v>
      </c>
      <c r="G120" s="15">
        <v>58.7</v>
      </c>
      <c r="H120" s="15">
        <v>0.04</v>
      </c>
      <c r="I120" s="15">
        <f t="shared" si="3"/>
        <v>58.660000000000004</v>
      </c>
    </row>
    <row r="121" spans="1:9" x14ac:dyDescent="0.25">
      <c r="A121" s="5">
        <v>42705</v>
      </c>
      <c r="B121" s="2" t="s">
        <v>59</v>
      </c>
      <c r="C121" s="2" t="s">
        <v>5</v>
      </c>
      <c r="D121" s="2" t="s">
        <v>60</v>
      </c>
      <c r="E121" s="14" t="str">
        <f t="shared" si="4"/>
        <v>009</v>
      </c>
      <c r="F121" s="2" t="s">
        <v>129</v>
      </c>
      <c r="G121" s="15">
        <v>44475.72</v>
      </c>
      <c r="H121" s="15">
        <v>30.56</v>
      </c>
      <c r="I121" s="15">
        <f t="shared" si="3"/>
        <v>44445.16</v>
      </c>
    </row>
    <row r="122" spans="1:9" x14ac:dyDescent="0.25">
      <c r="A122" s="5">
        <v>42705</v>
      </c>
      <c r="B122" s="2" t="s">
        <v>59</v>
      </c>
      <c r="C122" s="2" t="s">
        <v>5</v>
      </c>
      <c r="D122" s="2" t="s">
        <v>60</v>
      </c>
      <c r="E122" s="14" t="str">
        <f t="shared" si="4"/>
        <v>009</v>
      </c>
      <c r="F122" s="2" t="s">
        <v>130</v>
      </c>
      <c r="G122" s="15">
        <v>44669.19</v>
      </c>
      <c r="H122" s="15">
        <v>32.32</v>
      </c>
      <c r="I122" s="15">
        <f t="shared" si="3"/>
        <v>44636.87</v>
      </c>
    </row>
    <row r="123" spans="1:9" x14ac:dyDescent="0.25">
      <c r="A123" s="5">
        <v>42705</v>
      </c>
      <c r="B123" s="2" t="s">
        <v>59</v>
      </c>
      <c r="C123" s="2" t="s">
        <v>5</v>
      </c>
      <c r="D123" s="2" t="s">
        <v>60</v>
      </c>
      <c r="E123" s="14" t="str">
        <f t="shared" si="4"/>
        <v>009</v>
      </c>
      <c r="F123" s="2" t="s">
        <v>131</v>
      </c>
      <c r="G123" s="15">
        <v>457679.84</v>
      </c>
      <c r="H123" s="15">
        <v>888.78</v>
      </c>
      <c r="I123" s="15">
        <f t="shared" si="3"/>
        <v>456791.06</v>
      </c>
    </row>
    <row r="124" spans="1:9" x14ac:dyDescent="0.25">
      <c r="A124" s="5">
        <v>42705</v>
      </c>
      <c r="B124" s="2" t="s">
        <v>59</v>
      </c>
      <c r="C124" s="2" t="s">
        <v>5</v>
      </c>
      <c r="D124" s="2" t="s">
        <v>60</v>
      </c>
      <c r="E124" s="14" t="str">
        <f t="shared" si="4"/>
        <v>009</v>
      </c>
      <c r="F124" s="2" t="s">
        <v>132</v>
      </c>
      <c r="G124" s="15">
        <v>41679.1</v>
      </c>
      <c r="H124" s="15">
        <v>83.65</v>
      </c>
      <c r="I124" s="15">
        <f t="shared" si="3"/>
        <v>41595.449999999997</v>
      </c>
    </row>
    <row r="125" spans="1:9" x14ac:dyDescent="0.25">
      <c r="A125" s="5">
        <v>42705</v>
      </c>
      <c r="B125" s="2" t="s">
        <v>59</v>
      </c>
      <c r="C125" s="2" t="s">
        <v>5</v>
      </c>
      <c r="D125" s="2" t="s">
        <v>60</v>
      </c>
      <c r="E125" s="14" t="str">
        <f t="shared" si="4"/>
        <v>009</v>
      </c>
      <c r="F125" s="2" t="s">
        <v>133</v>
      </c>
      <c r="G125" s="15">
        <v>25017.360000000001</v>
      </c>
      <c r="H125" s="15">
        <v>29.939999999999998</v>
      </c>
      <c r="I125" s="15">
        <f t="shared" si="3"/>
        <v>24987.420000000002</v>
      </c>
    </row>
    <row r="126" spans="1:9" x14ac:dyDescent="0.25">
      <c r="A126" s="5">
        <v>42705</v>
      </c>
      <c r="B126" s="2" t="s">
        <v>59</v>
      </c>
      <c r="C126" s="2" t="s">
        <v>5</v>
      </c>
      <c r="D126" s="2" t="s">
        <v>60</v>
      </c>
      <c r="E126" s="14" t="str">
        <f t="shared" si="4"/>
        <v>009</v>
      </c>
      <c r="F126" s="2" t="s">
        <v>134</v>
      </c>
      <c r="G126" s="15">
        <v>3171.01</v>
      </c>
      <c r="H126" s="15">
        <v>6.3699999999999992</v>
      </c>
      <c r="I126" s="15">
        <f t="shared" si="3"/>
        <v>3164.6400000000003</v>
      </c>
    </row>
    <row r="127" spans="1:9" x14ac:dyDescent="0.25">
      <c r="A127" s="5">
        <v>42705</v>
      </c>
      <c r="B127" s="2" t="s">
        <v>59</v>
      </c>
      <c r="C127" s="2" t="s">
        <v>5</v>
      </c>
      <c r="D127" s="2" t="s">
        <v>60</v>
      </c>
      <c r="E127" s="14" t="str">
        <f t="shared" si="4"/>
        <v>009</v>
      </c>
      <c r="F127" s="2" t="s">
        <v>135</v>
      </c>
      <c r="G127" s="15">
        <v>5000.62</v>
      </c>
      <c r="H127" s="15">
        <v>10.25</v>
      </c>
      <c r="I127" s="15">
        <f t="shared" si="3"/>
        <v>4990.37</v>
      </c>
    </row>
    <row r="128" spans="1:9" x14ac:dyDescent="0.25">
      <c r="A128" s="5">
        <v>42705</v>
      </c>
      <c r="B128" s="2" t="s">
        <v>59</v>
      </c>
      <c r="C128" s="2" t="s">
        <v>5</v>
      </c>
      <c r="D128" s="2" t="s">
        <v>60</v>
      </c>
      <c r="E128" s="14" t="str">
        <f t="shared" si="4"/>
        <v>009</v>
      </c>
      <c r="F128" s="2" t="s">
        <v>136</v>
      </c>
      <c r="G128" s="15">
        <v>1773.8</v>
      </c>
      <c r="H128" s="15">
        <v>3.5599999999999996</v>
      </c>
      <c r="I128" s="15">
        <f t="shared" si="3"/>
        <v>1770.24</v>
      </c>
    </row>
    <row r="129" spans="1:9" x14ac:dyDescent="0.25">
      <c r="A129" s="5">
        <v>42705</v>
      </c>
      <c r="B129" s="2" t="s">
        <v>59</v>
      </c>
      <c r="C129" s="2" t="s">
        <v>5</v>
      </c>
      <c r="D129" s="2" t="s">
        <v>60</v>
      </c>
      <c r="E129" s="14" t="str">
        <f t="shared" si="4"/>
        <v>009</v>
      </c>
      <c r="F129" s="2" t="s">
        <v>137</v>
      </c>
      <c r="G129" s="15">
        <v>12408.13</v>
      </c>
      <c r="H129" s="15">
        <v>25.15</v>
      </c>
      <c r="I129" s="15">
        <f t="shared" si="3"/>
        <v>12382.98</v>
      </c>
    </row>
    <row r="130" spans="1:9" x14ac:dyDescent="0.25">
      <c r="A130" s="5">
        <v>42705</v>
      </c>
      <c r="B130" s="2" t="s">
        <v>59</v>
      </c>
      <c r="C130" s="2" t="s">
        <v>5</v>
      </c>
      <c r="D130" s="2" t="s">
        <v>60</v>
      </c>
      <c r="E130" s="14" t="str">
        <f t="shared" si="4"/>
        <v>009</v>
      </c>
      <c r="F130" s="2" t="s">
        <v>138</v>
      </c>
      <c r="G130" s="15">
        <v>3815.31</v>
      </c>
      <c r="H130" s="15">
        <v>4.07</v>
      </c>
      <c r="I130" s="15">
        <f t="shared" ref="I130:I193" si="5">+G130-H130</f>
        <v>3811.24</v>
      </c>
    </row>
    <row r="131" spans="1:9" x14ac:dyDescent="0.25">
      <c r="A131" s="5">
        <v>42705</v>
      </c>
      <c r="B131" s="2" t="s">
        <v>59</v>
      </c>
      <c r="C131" s="2" t="s">
        <v>5</v>
      </c>
      <c r="D131" s="2" t="s">
        <v>60</v>
      </c>
      <c r="E131" s="14" t="str">
        <f t="shared" si="4"/>
        <v>009</v>
      </c>
      <c r="F131" s="2" t="s">
        <v>139</v>
      </c>
      <c r="G131" s="15">
        <v>2481.35</v>
      </c>
      <c r="H131" s="15">
        <v>1.7</v>
      </c>
      <c r="I131" s="15">
        <f t="shared" si="5"/>
        <v>2479.65</v>
      </c>
    </row>
    <row r="132" spans="1:9" x14ac:dyDescent="0.25">
      <c r="A132" s="5">
        <v>42705</v>
      </c>
      <c r="B132" s="2" t="s">
        <v>59</v>
      </c>
      <c r="C132" s="2" t="s">
        <v>5</v>
      </c>
      <c r="D132" s="2" t="s">
        <v>60</v>
      </c>
      <c r="E132" s="14" t="str">
        <f t="shared" si="4"/>
        <v>009</v>
      </c>
      <c r="F132" s="2" t="s">
        <v>140</v>
      </c>
      <c r="G132" s="15">
        <v>67.38</v>
      </c>
      <c r="H132" s="15">
        <v>0.05</v>
      </c>
      <c r="I132" s="15">
        <f t="shared" si="5"/>
        <v>67.33</v>
      </c>
    </row>
    <row r="133" spans="1:9" x14ac:dyDescent="0.25">
      <c r="A133" s="5">
        <v>42705</v>
      </c>
      <c r="B133" s="2" t="s">
        <v>59</v>
      </c>
      <c r="C133" s="2" t="s">
        <v>5</v>
      </c>
      <c r="D133" s="2" t="s">
        <v>60</v>
      </c>
      <c r="E133" s="14" t="str">
        <f t="shared" si="4"/>
        <v>009</v>
      </c>
      <c r="F133" s="2" t="s">
        <v>141</v>
      </c>
      <c r="G133" s="15">
        <v>253163.08</v>
      </c>
      <c r="H133" s="15">
        <v>496.96000000000004</v>
      </c>
      <c r="I133" s="15">
        <f t="shared" si="5"/>
        <v>252666.12</v>
      </c>
    </row>
    <row r="134" spans="1:9" x14ac:dyDescent="0.25">
      <c r="A134" s="5">
        <v>42705</v>
      </c>
      <c r="B134" s="2" t="s">
        <v>59</v>
      </c>
      <c r="C134" s="2" t="s">
        <v>5</v>
      </c>
      <c r="D134" s="2" t="s">
        <v>60</v>
      </c>
      <c r="E134" s="14" t="str">
        <f t="shared" si="4"/>
        <v>009</v>
      </c>
      <c r="F134" s="2" t="s">
        <v>142</v>
      </c>
      <c r="G134" s="15">
        <v>60702.18</v>
      </c>
      <c r="H134" s="15">
        <v>0</v>
      </c>
      <c r="I134" s="15">
        <f t="shared" si="5"/>
        <v>60702.18</v>
      </c>
    </row>
    <row r="135" spans="1:9" x14ac:dyDescent="0.25">
      <c r="A135" s="5">
        <v>42705</v>
      </c>
      <c r="B135" s="2" t="s">
        <v>59</v>
      </c>
      <c r="C135" s="2" t="s">
        <v>5</v>
      </c>
      <c r="D135" s="2" t="s">
        <v>60</v>
      </c>
      <c r="E135" s="14" t="str">
        <f t="shared" si="4"/>
        <v>009</v>
      </c>
      <c r="F135" s="2" t="s">
        <v>143</v>
      </c>
      <c r="G135" s="15">
        <v>140671.64000000001</v>
      </c>
      <c r="H135" s="15">
        <v>282.83000000000004</v>
      </c>
      <c r="I135" s="15">
        <f t="shared" si="5"/>
        <v>140388.81000000003</v>
      </c>
    </row>
    <row r="136" spans="1:9" x14ac:dyDescent="0.25">
      <c r="A136" s="5">
        <v>42705</v>
      </c>
      <c r="B136" s="2" t="s">
        <v>59</v>
      </c>
      <c r="C136" s="2" t="s">
        <v>5</v>
      </c>
      <c r="D136" s="2" t="s">
        <v>60</v>
      </c>
      <c r="E136" s="14" t="str">
        <f t="shared" si="4"/>
        <v>009</v>
      </c>
      <c r="F136" s="2" t="s">
        <v>144</v>
      </c>
      <c r="G136" s="15">
        <v>533.66999999999996</v>
      </c>
      <c r="H136" s="15">
        <v>1.08</v>
      </c>
      <c r="I136" s="15">
        <f t="shared" si="5"/>
        <v>532.58999999999992</v>
      </c>
    </row>
    <row r="137" spans="1:9" x14ac:dyDescent="0.25">
      <c r="A137" s="5">
        <v>42705</v>
      </c>
      <c r="B137" s="2" t="s">
        <v>59</v>
      </c>
      <c r="C137" s="2" t="s">
        <v>5</v>
      </c>
      <c r="D137" s="2" t="s">
        <v>60</v>
      </c>
      <c r="E137" s="14" t="str">
        <f t="shared" si="4"/>
        <v>009</v>
      </c>
      <c r="F137" s="2" t="s">
        <v>145</v>
      </c>
      <c r="G137" s="15">
        <v>-69319.53</v>
      </c>
      <c r="H137" s="15">
        <v>0</v>
      </c>
      <c r="I137" s="15">
        <f t="shared" si="5"/>
        <v>-69319.53</v>
      </c>
    </row>
    <row r="138" spans="1:9" x14ac:dyDescent="0.25">
      <c r="A138" s="5">
        <v>42705</v>
      </c>
      <c r="B138" s="2" t="s">
        <v>59</v>
      </c>
      <c r="C138" s="2" t="s">
        <v>5</v>
      </c>
      <c r="D138" s="2" t="s">
        <v>60</v>
      </c>
      <c r="E138" s="14" t="str">
        <f t="shared" si="4"/>
        <v>009</v>
      </c>
      <c r="F138" s="2" t="s">
        <v>146</v>
      </c>
      <c r="G138" s="15">
        <v>925.45</v>
      </c>
      <c r="H138" s="15">
        <v>1.8599999999999999</v>
      </c>
      <c r="I138" s="15">
        <f t="shared" si="5"/>
        <v>923.59</v>
      </c>
    </row>
    <row r="139" spans="1:9" x14ac:dyDescent="0.25">
      <c r="A139" s="5">
        <v>42705</v>
      </c>
      <c r="B139" s="2" t="s">
        <v>59</v>
      </c>
      <c r="C139" s="2" t="s">
        <v>5</v>
      </c>
      <c r="D139" s="2" t="s">
        <v>60</v>
      </c>
      <c r="E139" s="14" t="str">
        <f t="shared" si="4"/>
        <v>009</v>
      </c>
      <c r="F139" s="2" t="s">
        <v>147</v>
      </c>
      <c r="G139" s="15">
        <v>34.44</v>
      </c>
      <c r="H139" s="15">
        <v>0.02</v>
      </c>
      <c r="I139" s="15">
        <f t="shared" si="5"/>
        <v>34.419999999999995</v>
      </c>
    </row>
    <row r="140" spans="1:9" x14ac:dyDescent="0.25">
      <c r="A140" s="5">
        <v>42705</v>
      </c>
      <c r="B140" s="2" t="s">
        <v>59</v>
      </c>
      <c r="C140" s="2" t="s">
        <v>5</v>
      </c>
      <c r="D140" s="2" t="s">
        <v>60</v>
      </c>
      <c r="E140" s="14" t="str">
        <f t="shared" si="4"/>
        <v>009</v>
      </c>
      <c r="F140" s="2" t="s">
        <v>148</v>
      </c>
      <c r="G140" s="15">
        <v>1598.24</v>
      </c>
      <c r="H140" s="15">
        <v>1.1000000000000001</v>
      </c>
      <c r="I140" s="15">
        <f t="shared" si="5"/>
        <v>1597.14</v>
      </c>
    </row>
    <row r="141" spans="1:9" x14ac:dyDescent="0.25">
      <c r="A141" s="5">
        <v>42705</v>
      </c>
      <c r="B141" s="2" t="s">
        <v>59</v>
      </c>
      <c r="C141" s="2" t="s">
        <v>5</v>
      </c>
      <c r="D141" s="2" t="s">
        <v>60</v>
      </c>
      <c r="E141" s="14" t="str">
        <f t="shared" si="4"/>
        <v>009</v>
      </c>
      <c r="F141" s="2" t="s">
        <v>149</v>
      </c>
      <c r="G141" s="15">
        <v>7729.32</v>
      </c>
      <c r="H141" s="15">
        <v>5.31</v>
      </c>
      <c r="I141" s="15">
        <f t="shared" si="5"/>
        <v>7724.0099999999993</v>
      </c>
    </row>
    <row r="142" spans="1:9" x14ac:dyDescent="0.25">
      <c r="A142" s="5">
        <v>42705</v>
      </c>
      <c r="B142" s="2" t="s">
        <v>59</v>
      </c>
      <c r="C142" s="2" t="s">
        <v>5</v>
      </c>
      <c r="D142" s="2" t="s">
        <v>60</v>
      </c>
      <c r="E142" s="14" t="str">
        <f t="shared" si="4"/>
        <v>009</v>
      </c>
      <c r="F142" s="2" t="s">
        <v>150</v>
      </c>
      <c r="G142" s="15">
        <v>9962.67</v>
      </c>
      <c r="H142" s="15">
        <v>6.84</v>
      </c>
      <c r="I142" s="15">
        <f t="shared" si="5"/>
        <v>9955.83</v>
      </c>
    </row>
    <row r="143" spans="1:9" x14ac:dyDescent="0.25">
      <c r="A143" s="5">
        <v>42705</v>
      </c>
      <c r="B143" s="2" t="s">
        <v>59</v>
      </c>
      <c r="C143" s="2" t="s">
        <v>5</v>
      </c>
      <c r="D143" s="2" t="s">
        <v>60</v>
      </c>
      <c r="E143" s="14" t="str">
        <f t="shared" si="4"/>
        <v>009</v>
      </c>
      <c r="F143" s="2" t="s">
        <v>151</v>
      </c>
      <c r="G143" s="15">
        <v>28664.89</v>
      </c>
      <c r="H143" s="15">
        <v>0</v>
      </c>
      <c r="I143" s="15">
        <f t="shared" si="5"/>
        <v>28664.89</v>
      </c>
    </row>
    <row r="144" spans="1:9" x14ac:dyDescent="0.25">
      <c r="A144" s="5">
        <v>42705</v>
      </c>
      <c r="B144" s="2" t="s">
        <v>59</v>
      </c>
      <c r="C144" s="2" t="s">
        <v>5</v>
      </c>
      <c r="D144" s="2" t="s">
        <v>60</v>
      </c>
      <c r="E144" s="14" t="str">
        <f t="shared" si="4"/>
        <v>009</v>
      </c>
      <c r="F144" s="2" t="s">
        <v>152</v>
      </c>
      <c r="G144" s="15">
        <v>-380.21</v>
      </c>
      <c r="H144" s="15">
        <v>0</v>
      </c>
      <c r="I144" s="15">
        <f t="shared" si="5"/>
        <v>-380.21</v>
      </c>
    </row>
    <row r="145" spans="1:9" x14ac:dyDescent="0.25">
      <c r="A145" s="5">
        <v>42705</v>
      </c>
      <c r="B145" s="2" t="s">
        <v>59</v>
      </c>
      <c r="C145" s="2" t="s">
        <v>5</v>
      </c>
      <c r="D145" s="2" t="s">
        <v>153</v>
      </c>
      <c r="E145" s="14" t="str">
        <f t="shared" si="4"/>
        <v>091</v>
      </c>
      <c r="F145" s="2" t="s">
        <v>154</v>
      </c>
      <c r="G145" s="15">
        <v>37541</v>
      </c>
      <c r="H145" s="15">
        <v>0</v>
      </c>
      <c r="I145" s="15">
        <f t="shared" si="5"/>
        <v>37541</v>
      </c>
    </row>
    <row r="146" spans="1:9" x14ac:dyDescent="0.25">
      <c r="A146" s="5">
        <v>42705</v>
      </c>
      <c r="B146" s="2" t="s">
        <v>59</v>
      </c>
      <c r="C146" s="2" t="s">
        <v>5</v>
      </c>
      <c r="D146" s="2" t="s">
        <v>153</v>
      </c>
      <c r="E146" s="14" t="str">
        <f t="shared" si="4"/>
        <v>091</v>
      </c>
      <c r="F146" s="2" t="s">
        <v>151</v>
      </c>
      <c r="G146" s="15">
        <v>-30877.200000000001</v>
      </c>
      <c r="H146" s="15">
        <v>0</v>
      </c>
      <c r="I146" s="15">
        <f t="shared" si="5"/>
        <v>-30877.200000000001</v>
      </c>
    </row>
    <row r="147" spans="1:9" x14ac:dyDescent="0.25">
      <c r="A147" s="5">
        <v>42705</v>
      </c>
      <c r="B147" s="2" t="s">
        <v>59</v>
      </c>
      <c r="C147" s="2" t="s">
        <v>5</v>
      </c>
      <c r="D147" s="2" t="s">
        <v>153</v>
      </c>
      <c r="E147" s="14" t="str">
        <f t="shared" si="4"/>
        <v>091</v>
      </c>
      <c r="F147" s="2" t="s">
        <v>155</v>
      </c>
      <c r="G147" s="15">
        <v>20375.13</v>
      </c>
      <c r="H147" s="15">
        <v>0</v>
      </c>
      <c r="I147" s="15">
        <f t="shared" si="5"/>
        <v>20375.13</v>
      </c>
    </row>
    <row r="148" spans="1:9" x14ac:dyDescent="0.25">
      <c r="A148" s="5">
        <v>42736</v>
      </c>
      <c r="B148" s="6" t="s">
        <v>4</v>
      </c>
      <c r="C148" s="6" t="s">
        <v>5</v>
      </c>
      <c r="D148" s="6" t="s">
        <v>6</v>
      </c>
      <c r="E148" s="14" t="str">
        <f t="shared" si="4"/>
        <v>002</v>
      </c>
      <c r="F148" s="6" t="s">
        <v>7</v>
      </c>
      <c r="G148" s="15">
        <v>77081.34</v>
      </c>
      <c r="H148" s="15">
        <v>0</v>
      </c>
      <c r="I148" s="15">
        <f t="shared" si="5"/>
        <v>77081.34</v>
      </c>
    </row>
    <row r="149" spans="1:9" x14ac:dyDescent="0.25">
      <c r="A149" s="5">
        <v>42736</v>
      </c>
      <c r="B149" s="6" t="s">
        <v>4</v>
      </c>
      <c r="C149" s="6" t="s">
        <v>5</v>
      </c>
      <c r="D149" s="6" t="s">
        <v>6</v>
      </c>
      <c r="E149" s="14" t="str">
        <f t="shared" si="4"/>
        <v>002</v>
      </c>
      <c r="F149" s="6" t="s">
        <v>8</v>
      </c>
      <c r="G149" s="15">
        <v>76226.600000000006</v>
      </c>
      <c r="H149" s="15">
        <v>0</v>
      </c>
      <c r="I149" s="15">
        <f t="shared" si="5"/>
        <v>76226.600000000006</v>
      </c>
    </row>
    <row r="150" spans="1:9" x14ac:dyDescent="0.25">
      <c r="A150" s="5">
        <v>42736</v>
      </c>
      <c r="B150" s="6" t="s">
        <v>4</v>
      </c>
      <c r="C150" s="6" t="s">
        <v>5</v>
      </c>
      <c r="D150" s="6" t="s">
        <v>6</v>
      </c>
      <c r="E150" s="14" t="str">
        <f t="shared" ref="E150:E201" si="6">LEFT(D150,3)</f>
        <v>002</v>
      </c>
      <c r="F150" s="6" t="s">
        <v>10</v>
      </c>
      <c r="G150" s="15">
        <v>1215578.04</v>
      </c>
      <c r="H150" s="15">
        <v>0</v>
      </c>
      <c r="I150" s="15">
        <f t="shared" si="5"/>
        <v>1215578.04</v>
      </c>
    </row>
    <row r="151" spans="1:9" x14ac:dyDescent="0.25">
      <c r="A151" s="5">
        <v>42736</v>
      </c>
      <c r="B151" s="6" t="s">
        <v>4</v>
      </c>
      <c r="C151" s="6" t="s">
        <v>5</v>
      </c>
      <c r="D151" s="6" t="s">
        <v>6</v>
      </c>
      <c r="E151" s="14" t="str">
        <f t="shared" si="6"/>
        <v>002</v>
      </c>
      <c r="F151" s="6" t="s">
        <v>11</v>
      </c>
      <c r="G151" s="15">
        <v>966019.84</v>
      </c>
      <c r="H151" s="15">
        <v>0</v>
      </c>
      <c r="I151" s="15">
        <f t="shared" si="5"/>
        <v>966019.84</v>
      </c>
    </row>
    <row r="152" spans="1:9" x14ac:dyDescent="0.25">
      <c r="A152" s="5">
        <v>42736</v>
      </c>
      <c r="B152" s="6" t="s">
        <v>4</v>
      </c>
      <c r="C152" s="6" t="s">
        <v>5</v>
      </c>
      <c r="D152" s="6" t="s">
        <v>6</v>
      </c>
      <c r="E152" s="14" t="str">
        <f t="shared" si="6"/>
        <v>002</v>
      </c>
      <c r="F152" s="6" t="s">
        <v>12</v>
      </c>
      <c r="G152" s="15">
        <v>296829.98</v>
      </c>
      <c r="H152" s="15">
        <v>0</v>
      </c>
      <c r="I152" s="15">
        <f t="shared" si="5"/>
        <v>296829.98</v>
      </c>
    </row>
    <row r="153" spans="1:9" x14ac:dyDescent="0.25">
      <c r="A153" s="5">
        <v>42736</v>
      </c>
      <c r="B153" s="6" t="s">
        <v>4</v>
      </c>
      <c r="C153" s="6" t="s">
        <v>5</v>
      </c>
      <c r="D153" s="6" t="s">
        <v>6</v>
      </c>
      <c r="E153" s="14" t="str">
        <f t="shared" si="6"/>
        <v>002</v>
      </c>
      <c r="F153" s="6" t="s">
        <v>13</v>
      </c>
      <c r="G153" s="15">
        <v>136838.16</v>
      </c>
      <c r="H153" s="15">
        <v>0</v>
      </c>
      <c r="I153" s="15">
        <f t="shared" si="5"/>
        <v>136838.16</v>
      </c>
    </row>
    <row r="154" spans="1:9" x14ac:dyDescent="0.25">
      <c r="A154" s="5">
        <v>42736</v>
      </c>
      <c r="B154" s="6" t="s">
        <v>4</v>
      </c>
      <c r="C154" s="6" t="s">
        <v>5</v>
      </c>
      <c r="D154" s="6" t="s">
        <v>6</v>
      </c>
      <c r="E154" s="14" t="str">
        <f t="shared" si="6"/>
        <v>002</v>
      </c>
      <c r="F154" s="6" t="s">
        <v>14</v>
      </c>
      <c r="G154" s="15">
        <v>-16.309999999999999</v>
      </c>
      <c r="H154" s="15">
        <v>0</v>
      </c>
      <c r="I154" s="15">
        <f t="shared" si="5"/>
        <v>-16.309999999999999</v>
      </c>
    </row>
    <row r="155" spans="1:9" x14ac:dyDescent="0.25">
      <c r="A155" s="5">
        <v>42736</v>
      </c>
      <c r="B155" s="6" t="s">
        <v>4</v>
      </c>
      <c r="C155" s="6" t="s">
        <v>5</v>
      </c>
      <c r="D155" s="6" t="s">
        <v>6</v>
      </c>
      <c r="E155" s="14" t="str">
        <f t="shared" si="6"/>
        <v>002</v>
      </c>
      <c r="F155" s="6" t="s">
        <v>16</v>
      </c>
      <c r="G155" s="15">
        <v>-10.85</v>
      </c>
      <c r="H155" s="15">
        <v>0</v>
      </c>
      <c r="I155" s="15">
        <f t="shared" si="5"/>
        <v>-10.85</v>
      </c>
    </row>
    <row r="156" spans="1:9" x14ac:dyDescent="0.25">
      <c r="A156" s="5">
        <v>42736</v>
      </c>
      <c r="B156" s="6" t="s">
        <v>4</v>
      </c>
      <c r="C156" s="6" t="s">
        <v>5</v>
      </c>
      <c r="D156" s="6" t="s">
        <v>6</v>
      </c>
      <c r="E156" s="14" t="str">
        <f t="shared" si="6"/>
        <v>002</v>
      </c>
      <c r="F156" s="6" t="s">
        <v>17</v>
      </c>
      <c r="G156" s="15">
        <v>50.26</v>
      </c>
      <c r="H156" s="15">
        <v>0</v>
      </c>
      <c r="I156" s="15">
        <f t="shared" si="5"/>
        <v>50.26</v>
      </c>
    </row>
    <row r="157" spans="1:9" x14ac:dyDescent="0.25">
      <c r="A157" s="5">
        <v>42736</v>
      </c>
      <c r="B157" s="6" t="s">
        <v>4</v>
      </c>
      <c r="C157" s="6" t="s">
        <v>5</v>
      </c>
      <c r="D157" s="6" t="s">
        <v>6</v>
      </c>
      <c r="E157" s="14" t="str">
        <f t="shared" si="6"/>
        <v>002</v>
      </c>
      <c r="F157" s="6" t="s">
        <v>18</v>
      </c>
      <c r="G157" s="15">
        <v>50.21</v>
      </c>
      <c r="H157" s="15">
        <v>0</v>
      </c>
      <c r="I157" s="15">
        <f t="shared" si="5"/>
        <v>50.21</v>
      </c>
    </row>
    <row r="158" spans="1:9" x14ac:dyDescent="0.25">
      <c r="A158" s="5">
        <v>42736</v>
      </c>
      <c r="B158" s="6" t="s">
        <v>4</v>
      </c>
      <c r="C158" s="6" t="s">
        <v>5</v>
      </c>
      <c r="D158" s="6" t="s">
        <v>6</v>
      </c>
      <c r="E158" s="14" t="str">
        <f t="shared" si="6"/>
        <v>002</v>
      </c>
      <c r="F158" s="6" t="s">
        <v>19</v>
      </c>
      <c r="G158" s="15">
        <v>304208.93</v>
      </c>
      <c r="H158" s="15">
        <v>0</v>
      </c>
      <c r="I158" s="15">
        <f t="shared" si="5"/>
        <v>304208.93</v>
      </c>
    </row>
    <row r="159" spans="1:9" x14ac:dyDescent="0.25">
      <c r="A159" s="5">
        <v>42736</v>
      </c>
      <c r="B159" s="6" t="s">
        <v>4</v>
      </c>
      <c r="C159" s="6" t="s">
        <v>5</v>
      </c>
      <c r="D159" s="6" t="s">
        <v>6</v>
      </c>
      <c r="E159" s="14" t="str">
        <f t="shared" si="6"/>
        <v>002</v>
      </c>
      <c r="F159" s="6" t="s">
        <v>21</v>
      </c>
      <c r="G159" s="15">
        <v>21320.71</v>
      </c>
      <c r="H159" s="15">
        <v>0</v>
      </c>
      <c r="I159" s="15">
        <f t="shared" si="5"/>
        <v>21320.71</v>
      </c>
    </row>
    <row r="160" spans="1:9" x14ac:dyDescent="0.25">
      <c r="A160" s="5">
        <v>42736</v>
      </c>
      <c r="B160" s="6" t="s">
        <v>4</v>
      </c>
      <c r="C160" s="6" t="s">
        <v>5</v>
      </c>
      <c r="D160" s="6" t="s">
        <v>6</v>
      </c>
      <c r="E160" s="14" t="str">
        <f t="shared" si="6"/>
        <v>002</v>
      </c>
      <c r="F160" s="6" t="s">
        <v>22</v>
      </c>
      <c r="G160" s="15">
        <v>55537.09</v>
      </c>
      <c r="H160" s="15">
        <v>0</v>
      </c>
      <c r="I160" s="15">
        <f t="shared" si="5"/>
        <v>55537.09</v>
      </c>
    </row>
    <row r="161" spans="1:9" x14ac:dyDescent="0.25">
      <c r="A161" s="5">
        <v>42736</v>
      </c>
      <c r="B161" s="6" t="s">
        <v>4</v>
      </c>
      <c r="C161" s="6" t="s">
        <v>5</v>
      </c>
      <c r="D161" s="6" t="s">
        <v>6</v>
      </c>
      <c r="E161" s="14" t="str">
        <f t="shared" si="6"/>
        <v>002</v>
      </c>
      <c r="F161" s="6" t="s">
        <v>23</v>
      </c>
      <c r="G161" s="15">
        <v>31592.42</v>
      </c>
      <c r="H161" s="15">
        <v>0</v>
      </c>
      <c r="I161" s="15">
        <f t="shared" si="5"/>
        <v>31592.42</v>
      </c>
    </row>
    <row r="162" spans="1:9" x14ac:dyDescent="0.25">
      <c r="A162" s="5">
        <v>42736</v>
      </c>
      <c r="B162" s="6" t="s">
        <v>4</v>
      </c>
      <c r="C162" s="6" t="s">
        <v>5</v>
      </c>
      <c r="D162" s="6" t="s">
        <v>6</v>
      </c>
      <c r="E162" s="14" t="str">
        <f t="shared" si="6"/>
        <v>002</v>
      </c>
      <c r="F162" s="6" t="s">
        <v>24</v>
      </c>
      <c r="G162" s="15">
        <v>47019.839999999997</v>
      </c>
      <c r="H162" s="15">
        <v>0</v>
      </c>
      <c r="I162" s="15">
        <f t="shared" si="5"/>
        <v>47019.839999999997</v>
      </c>
    </row>
    <row r="163" spans="1:9" x14ac:dyDescent="0.25">
      <c r="A163" s="5">
        <v>42736</v>
      </c>
      <c r="B163" s="6" t="s">
        <v>4</v>
      </c>
      <c r="C163" s="6" t="s">
        <v>5</v>
      </c>
      <c r="D163" s="6" t="s">
        <v>6</v>
      </c>
      <c r="E163" s="14" t="str">
        <f t="shared" si="6"/>
        <v>002</v>
      </c>
      <c r="F163" s="6" t="s">
        <v>25</v>
      </c>
      <c r="G163" s="15">
        <v>159143.97</v>
      </c>
      <c r="H163" s="15">
        <v>0</v>
      </c>
      <c r="I163" s="15">
        <f t="shared" si="5"/>
        <v>159143.97</v>
      </c>
    </row>
    <row r="164" spans="1:9" x14ac:dyDescent="0.25">
      <c r="A164" s="5">
        <v>42736</v>
      </c>
      <c r="B164" s="6" t="s">
        <v>4</v>
      </c>
      <c r="C164" s="6" t="s">
        <v>5</v>
      </c>
      <c r="D164" s="6" t="s">
        <v>6</v>
      </c>
      <c r="E164" s="14" t="str">
        <f t="shared" si="6"/>
        <v>002</v>
      </c>
      <c r="F164" s="6" t="s">
        <v>26</v>
      </c>
      <c r="G164" s="15">
        <v>210325.15</v>
      </c>
      <c r="H164" s="15">
        <v>0</v>
      </c>
      <c r="I164" s="15">
        <f t="shared" si="5"/>
        <v>210325.15</v>
      </c>
    </row>
    <row r="165" spans="1:9" x14ac:dyDescent="0.25">
      <c r="A165" s="5">
        <v>42736</v>
      </c>
      <c r="B165" s="6" t="s">
        <v>4</v>
      </c>
      <c r="C165" s="6" t="s">
        <v>5</v>
      </c>
      <c r="D165" s="6" t="s">
        <v>6</v>
      </c>
      <c r="E165" s="14" t="str">
        <f t="shared" si="6"/>
        <v>002</v>
      </c>
      <c r="F165" s="6" t="s">
        <v>27</v>
      </c>
      <c r="G165" s="15">
        <v>19994.150000000001</v>
      </c>
      <c r="H165" s="15">
        <v>0</v>
      </c>
      <c r="I165" s="15">
        <f t="shared" si="5"/>
        <v>19994.150000000001</v>
      </c>
    </row>
    <row r="166" spans="1:9" x14ac:dyDescent="0.25">
      <c r="A166" s="5">
        <v>42736</v>
      </c>
      <c r="B166" s="6" t="s">
        <v>4</v>
      </c>
      <c r="C166" s="6" t="s">
        <v>5</v>
      </c>
      <c r="D166" s="6" t="s">
        <v>6</v>
      </c>
      <c r="E166" s="14" t="str">
        <f t="shared" si="6"/>
        <v>002</v>
      </c>
      <c r="F166" s="6" t="s">
        <v>28</v>
      </c>
      <c r="G166" s="15">
        <v>112547.89</v>
      </c>
      <c r="H166" s="15">
        <v>0</v>
      </c>
      <c r="I166" s="15">
        <f t="shared" si="5"/>
        <v>112547.89</v>
      </c>
    </row>
    <row r="167" spans="1:9" x14ac:dyDescent="0.25">
      <c r="A167" s="5">
        <v>42736</v>
      </c>
      <c r="B167" s="6" t="s">
        <v>4</v>
      </c>
      <c r="C167" s="6" t="s">
        <v>5</v>
      </c>
      <c r="D167" s="6" t="s">
        <v>6</v>
      </c>
      <c r="E167" s="14" t="str">
        <f t="shared" si="6"/>
        <v>002</v>
      </c>
      <c r="F167" s="6" t="s">
        <v>29</v>
      </c>
      <c r="G167" s="15">
        <v>1804.19</v>
      </c>
      <c r="H167" s="15">
        <v>0</v>
      </c>
      <c r="I167" s="15">
        <f t="shared" si="5"/>
        <v>1804.19</v>
      </c>
    </row>
    <row r="168" spans="1:9" x14ac:dyDescent="0.25">
      <c r="A168" s="5">
        <v>42736</v>
      </c>
      <c r="B168" s="6" t="s">
        <v>4</v>
      </c>
      <c r="C168" s="6" t="s">
        <v>5</v>
      </c>
      <c r="D168" s="6" t="s">
        <v>6</v>
      </c>
      <c r="E168" s="14" t="str">
        <f t="shared" si="6"/>
        <v>002</v>
      </c>
      <c r="F168" s="6" t="s">
        <v>31</v>
      </c>
      <c r="G168" s="15">
        <v>401530.42</v>
      </c>
      <c r="H168" s="15">
        <v>0</v>
      </c>
      <c r="I168" s="15">
        <f t="shared" si="5"/>
        <v>401530.42</v>
      </c>
    </row>
    <row r="169" spans="1:9" x14ac:dyDescent="0.25">
      <c r="A169" s="5">
        <v>42736</v>
      </c>
      <c r="B169" s="6" t="s">
        <v>4</v>
      </c>
      <c r="C169" s="6" t="s">
        <v>5</v>
      </c>
      <c r="D169" s="6" t="s">
        <v>6</v>
      </c>
      <c r="E169" s="14" t="str">
        <f t="shared" si="6"/>
        <v>002</v>
      </c>
      <c r="F169" s="6" t="s">
        <v>32</v>
      </c>
      <c r="G169" s="15">
        <v>8920.35</v>
      </c>
      <c r="H169" s="15">
        <v>0</v>
      </c>
      <c r="I169" s="15">
        <f t="shared" si="5"/>
        <v>8920.35</v>
      </c>
    </row>
    <row r="170" spans="1:9" x14ac:dyDescent="0.25">
      <c r="A170" s="5">
        <v>42736</v>
      </c>
      <c r="B170" s="6" t="s">
        <v>4</v>
      </c>
      <c r="C170" s="6" t="s">
        <v>5</v>
      </c>
      <c r="D170" s="6" t="s">
        <v>6</v>
      </c>
      <c r="E170" s="14" t="str">
        <f t="shared" si="6"/>
        <v>002</v>
      </c>
      <c r="F170" s="6" t="s">
        <v>33</v>
      </c>
      <c r="G170" s="15">
        <v>18387.18</v>
      </c>
      <c r="H170" s="15">
        <v>0</v>
      </c>
      <c r="I170" s="15">
        <f t="shared" si="5"/>
        <v>18387.18</v>
      </c>
    </row>
    <row r="171" spans="1:9" x14ac:dyDescent="0.25">
      <c r="A171" s="5">
        <v>42736</v>
      </c>
      <c r="B171" s="6" t="s">
        <v>4</v>
      </c>
      <c r="C171" s="6" t="s">
        <v>5</v>
      </c>
      <c r="D171" s="6" t="s">
        <v>6</v>
      </c>
      <c r="E171" s="14" t="str">
        <f t="shared" si="6"/>
        <v>002</v>
      </c>
      <c r="F171" s="6" t="s">
        <v>34</v>
      </c>
      <c r="G171" s="15">
        <v>7894.38</v>
      </c>
      <c r="H171" s="15">
        <v>0</v>
      </c>
      <c r="I171" s="15">
        <f t="shared" si="5"/>
        <v>7894.38</v>
      </c>
    </row>
    <row r="172" spans="1:9" x14ac:dyDescent="0.25">
      <c r="A172" s="5">
        <v>42736</v>
      </c>
      <c r="B172" s="6" t="s">
        <v>4</v>
      </c>
      <c r="C172" s="6" t="s">
        <v>5</v>
      </c>
      <c r="D172" s="6" t="s">
        <v>6</v>
      </c>
      <c r="E172" s="14" t="str">
        <f t="shared" si="6"/>
        <v>002</v>
      </c>
      <c r="F172" s="6" t="s">
        <v>35</v>
      </c>
      <c r="G172" s="15">
        <v>6580.21</v>
      </c>
      <c r="H172" s="15">
        <v>0</v>
      </c>
      <c r="I172" s="15">
        <f t="shared" si="5"/>
        <v>6580.21</v>
      </c>
    </row>
    <row r="173" spans="1:9" x14ac:dyDescent="0.25">
      <c r="A173" s="5">
        <v>42736</v>
      </c>
      <c r="B173" s="6" t="s">
        <v>4</v>
      </c>
      <c r="C173" s="6" t="s">
        <v>5</v>
      </c>
      <c r="D173" s="6" t="s">
        <v>6</v>
      </c>
      <c r="E173" s="14" t="str">
        <f t="shared" si="6"/>
        <v>002</v>
      </c>
      <c r="F173" s="6" t="s">
        <v>36</v>
      </c>
      <c r="G173" s="15">
        <v>6580.21</v>
      </c>
      <c r="H173" s="15">
        <v>0</v>
      </c>
      <c r="I173" s="15">
        <f t="shared" si="5"/>
        <v>6580.21</v>
      </c>
    </row>
    <row r="174" spans="1:9" x14ac:dyDescent="0.25">
      <c r="A174" s="5">
        <v>42736</v>
      </c>
      <c r="B174" s="6" t="s">
        <v>4</v>
      </c>
      <c r="C174" s="6" t="s">
        <v>5</v>
      </c>
      <c r="D174" s="6" t="s">
        <v>6</v>
      </c>
      <c r="E174" s="14" t="str">
        <f t="shared" si="6"/>
        <v>002</v>
      </c>
      <c r="F174" s="6" t="s">
        <v>157</v>
      </c>
      <c r="G174" s="15">
        <v>15305.65</v>
      </c>
      <c r="H174" s="15">
        <v>0</v>
      </c>
      <c r="I174" s="15">
        <f t="shared" si="5"/>
        <v>15305.65</v>
      </c>
    </row>
    <row r="175" spans="1:9" x14ac:dyDescent="0.25">
      <c r="A175" s="5">
        <v>42736</v>
      </c>
      <c r="B175" s="6" t="s">
        <v>4</v>
      </c>
      <c r="C175" s="6" t="s">
        <v>5</v>
      </c>
      <c r="D175" s="6" t="s">
        <v>6</v>
      </c>
      <c r="E175" s="14" t="str">
        <f t="shared" si="6"/>
        <v>002</v>
      </c>
      <c r="F175" s="6" t="s">
        <v>37</v>
      </c>
      <c r="G175" s="15">
        <v>16264.28</v>
      </c>
      <c r="H175" s="15">
        <v>0</v>
      </c>
      <c r="I175" s="15">
        <f t="shared" si="5"/>
        <v>16264.28</v>
      </c>
    </row>
    <row r="176" spans="1:9" x14ac:dyDescent="0.25">
      <c r="A176" s="5">
        <v>42736</v>
      </c>
      <c r="B176" s="6" t="s">
        <v>4</v>
      </c>
      <c r="C176" s="6" t="s">
        <v>5</v>
      </c>
      <c r="D176" s="6" t="s">
        <v>6</v>
      </c>
      <c r="E176" s="14" t="str">
        <f t="shared" si="6"/>
        <v>002</v>
      </c>
      <c r="F176" s="6" t="s">
        <v>38</v>
      </c>
      <c r="G176" s="15">
        <v>5362.04</v>
      </c>
      <c r="H176" s="15">
        <v>0</v>
      </c>
      <c r="I176" s="15">
        <f t="shared" si="5"/>
        <v>5362.04</v>
      </c>
    </row>
    <row r="177" spans="1:9" x14ac:dyDescent="0.25">
      <c r="A177" s="5">
        <v>42736</v>
      </c>
      <c r="B177" s="6" t="s">
        <v>4</v>
      </c>
      <c r="C177" s="6" t="s">
        <v>5</v>
      </c>
      <c r="D177" s="6" t="s">
        <v>6</v>
      </c>
      <c r="E177" s="14" t="str">
        <f t="shared" si="6"/>
        <v>002</v>
      </c>
      <c r="F177" s="6" t="s">
        <v>158</v>
      </c>
      <c r="G177" s="15">
        <v>4222.87</v>
      </c>
      <c r="H177" s="15">
        <v>0</v>
      </c>
      <c r="I177" s="15">
        <f t="shared" si="5"/>
        <v>4222.87</v>
      </c>
    </row>
    <row r="178" spans="1:9" x14ac:dyDescent="0.25">
      <c r="A178" s="5">
        <v>42736</v>
      </c>
      <c r="B178" s="6" t="s">
        <v>4</v>
      </c>
      <c r="C178" s="6" t="s">
        <v>5</v>
      </c>
      <c r="D178" s="6" t="s">
        <v>6</v>
      </c>
      <c r="E178" s="14" t="str">
        <f t="shared" si="6"/>
        <v>002</v>
      </c>
      <c r="F178" s="6" t="s">
        <v>39</v>
      </c>
      <c r="G178" s="15">
        <v>2952.16</v>
      </c>
      <c r="H178" s="15">
        <v>0</v>
      </c>
      <c r="I178" s="15">
        <f t="shared" si="5"/>
        <v>2952.16</v>
      </c>
    </row>
    <row r="179" spans="1:9" x14ac:dyDescent="0.25">
      <c r="A179" s="5">
        <v>42736</v>
      </c>
      <c r="B179" s="6" t="s">
        <v>4</v>
      </c>
      <c r="C179" s="6" t="s">
        <v>5</v>
      </c>
      <c r="D179" s="6" t="s">
        <v>6</v>
      </c>
      <c r="E179" s="14" t="str">
        <f t="shared" si="6"/>
        <v>002</v>
      </c>
      <c r="F179" s="6" t="s">
        <v>159</v>
      </c>
      <c r="G179" s="15">
        <v>7806.61</v>
      </c>
      <c r="H179" s="15">
        <v>0</v>
      </c>
      <c r="I179" s="15">
        <f t="shared" si="5"/>
        <v>7806.61</v>
      </c>
    </row>
    <row r="180" spans="1:9" x14ac:dyDescent="0.25">
      <c r="A180" s="5">
        <v>42736</v>
      </c>
      <c r="B180" s="6" t="s">
        <v>4</v>
      </c>
      <c r="C180" s="6" t="s">
        <v>5</v>
      </c>
      <c r="D180" s="6" t="s">
        <v>6</v>
      </c>
      <c r="E180" s="14" t="str">
        <f t="shared" si="6"/>
        <v>002</v>
      </c>
      <c r="F180" s="6" t="s">
        <v>40</v>
      </c>
      <c r="G180" s="15">
        <v>1940.06</v>
      </c>
      <c r="H180" s="15">
        <v>0</v>
      </c>
      <c r="I180" s="15">
        <f t="shared" si="5"/>
        <v>1940.06</v>
      </c>
    </row>
    <row r="181" spans="1:9" x14ac:dyDescent="0.25">
      <c r="A181" s="5">
        <v>42736</v>
      </c>
      <c r="B181" s="6" t="s">
        <v>4</v>
      </c>
      <c r="C181" s="6" t="s">
        <v>5</v>
      </c>
      <c r="D181" s="6" t="s">
        <v>6</v>
      </c>
      <c r="E181" s="14" t="str">
        <f t="shared" si="6"/>
        <v>002</v>
      </c>
      <c r="F181" s="6" t="s">
        <v>41</v>
      </c>
      <c r="G181" s="15">
        <v>5056.1000000000004</v>
      </c>
      <c r="H181" s="15">
        <v>0</v>
      </c>
      <c r="I181" s="15">
        <f t="shared" si="5"/>
        <v>5056.1000000000004</v>
      </c>
    </row>
    <row r="182" spans="1:9" x14ac:dyDescent="0.25">
      <c r="A182" s="5">
        <v>42736</v>
      </c>
      <c r="B182" s="6" t="s">
        <v>4</v>
      </c>
      <c r="C182" s="6" t="s">
        <v>5</v>
      </c>
      <c r="D182" s="6" t="s">
        <v>6</v>
      </c>
      <c r="E182" s="14" t="str">
        <f t="shared" si="6"/>
        <v>002</v>
      </c>
      <c r="F182" s="6" t="s">
        <v>160</v>
      </c>
      <c r="G182" s="15">
        <v>4474.96</v>
      </c>
      <c r="H182" s="15">
        <v>0</v>
      </c>
      <c r="I182" s="15">
        <f t="shared" si="5"/>
        <v>4474.96</v>
      </c>
    </row>
    <row r="183" spans="1:9" x14ac:dyDescent="0.25">
      <c r="A183" s="5">
        <v>42736</v>
      </c>
      <c r="B183" s="6" t="s">
        <v>4</v>
      </c>
      <c r="C183" s="6" t="s">
        <v>5</v>
      </c>
      <c r="D183" s="6" t="s">
        <v>6</v>
      </c>
      <c r="E183" s="14" t="str">
        <f t="shared" si="6"/>
        <v>002</v>
      </c>
      <c r="F183" s="6" t="s">
        <v>42</v>
      </c>
      <c r="G183" s="15">
        <v>78586.13</v>
      </c>
      <c r="H183" s="15">
        <v>0</v>
      </c>
      <c r="I183" s="15">
        <f t="shared" si="5"/>
        <v>78586.13</v>
      </c>
    </row>
    <row r="184" spans="1:9" x14ac:dyDescent="0.25">
      <c r="A184" s="5">
        <v>42736</v>
      </c>
      <c r="B184" s="6" t="s">
        <v>4</v>
      </c>
      <c r="C184" s="6" t="s">
        <v>5</v>
      </c>
      <c r="D184" s="6" t="s">
        <v>6</v>
      </c>
      <c r="E184" s="14" t="str">
        <f t="shared" si="6"/>
        <v>002</v>
      </c>
      <c r="F184" s="6" t="s">
        <v>43</v>
      </c>
      <c r="G184" s="15">
        <v>5985.71</v>
      </c>
      <c r="H184" s="15">
        <v>0</v>
      </c>
      <c r="I184" s="15">
        <f t="shared" si="5"/>
        <v>5985.71</v>
      </c>
    </row>
    <row r="185" spans="1:9" x14ac:dyDescent="0.25">
      <c r="A185" s="5">
        <v>42736</v>
      </c>
      <c r="B185" s="6" t="s">
        <v>4</v>
      </c>
      <c r="C185" s="6" t="s">
        <v>5</v>
      </c>
      <c r="D185" s="6" t="s">
        <v>6</v>
      </c>
      <c r="E185" s="14" t="str">
        <f t="shared" si="6"/>
        <v>002</v>
      </c>
      <c r="F185" s="6" t="s">
        <v>161</v>
      </c>
      <c r="G185" s="15">
        <v>19619.14</v>
      </c>
      <c r="H185" s="15">
        <v>0</v>
      </c>
      <c r="I185" s="15">
        <f t="shared" si="5"/>
        <v>19619.14</v>
      </c>
    </row>
    <row r="186" spans="1:9" x14ac:dyDescent="0.25">
      <c r="A186" s="5">
        <v>42736</v>
      </c>
      <c r="B186" s="6" t="s">
        <v>4</v>
      </c>
      <c r="C186" s="6" t="s">
        <v>5</v>
      </c>
      <c r="D186" s="6" t="s">
        <v>6</v>
      </c>
      <c r="E186" s="14" t="str">
        <f t="shared" si="6"/>
        <v>002</v>
      </c>
      <c r="F186" s="6" t="s">
        <v>162</v>
      </c>
      <c r="G186" s="15">
        <v>2813.02</v>
      </c>
      <c r="H186" s="15">
        <v>0</v>
      </c>
      <c r="I186" s="15">
        <f t="shared" si="5"/>
        <v>2813.02</v>
      </c>
    </row>
    <row r="187" spans="1:9" x14ac:dyDescent="0.25">
      <c r="A187" s="5">
        <v>42736</v>
      </c>
      <c r="B187" s="6" t="s">
        <v>4</v>
      </c>
      <c r="C187" s="6" t="s">
        <v>5</v>
      </c>
      <c r="D187" s="6" t="s">
        <v>6</v>
      </c>
      <c r="E187" s="14" t="str">
        <f t="shared" si="6"/>
        <v>002</v>
      </c>
      <c r="F187" s="6" t="s">
        <v>163</v>
      </c>
      <c r="G187" s="15">
        <v>8436.3799999999992</v>
      </c>
      <c r="H187" s="15">
        <v>0</v>
      </c>
      <c r="I187" s="15">
        <f t="shared" si="5"/>
        <v>8436.3799999999992</v>
      </c>
    </row>
    <row r="188" spans="1:9" x14ac:dyDescent="0.25">
      <c r="A188" s="5">
        <v>42736</v>
      </c>
      <c r="B188" s="6" t="s">
        <v>4</v>
      </c>
      <c r="C188" s="6" t="s">
        <v>5</v>
      </c>
      <c r="D188" s="6" t="s">
        <v>6</v>
      </c>
      <c r="E188" s="14" t="str">
        <f t="shared" si="6"/>
        <v>002</v>
      </c>
      <c r="F188" s="6" t="s">
        <v>44</v>
      </c>
      <c r="G188" s="15">
        <v>598740.92000000004</v>
      </c>
      <c r="H188" s="15">
        <v>0</v>
      </c>
      <c r="I188" s="15">
        <f t="shared" si="5"/>
        <v>598740.92000000004</v>
      </c>
    </row>
    <row r="189" spans="1:9" x14ac:dyDescent="0.25">
      <c r="A189" s="5">
        <v>42736</v>
      </c>
      <c r="B189" s="6" t="s">
        <v>4</v>
      </c>
      <c r="C189" s="6" t="s">
        <v>5</v>
      </c>
      <c r="D189" s="6" t="s">
        <v>45</v>
      </c>
      <c r="E189" s="14" t="str">
        <f t="shared" si="6"/>
        <v>012</v>
      </c>
      <c r="F189" s="6" t="s">
        <v>46</v>
      </c>
      <c r="G189" s="15">
        <v>889159.54</v>
      </c>
      <c r="H189" s="15">
        <v>0</v>
      </c>
      <c r="I189" s="15">
        <f t="shared" si="5"/>
        <v>889159.54</v>
      </c>
    </row>
    <row r="190" spans="1:9" x14ac:dyDescent="0.25">
      <c r="A190" s="5">
        <v>42736</v>
      </c>
      <c r="B190" s="6" t="s">
        <v>4</v>
      </c>
      <c r="C190" s="6" t="s">
        <v>5</v>
      </c>
      <c r="D190" s="6" t="s">
        <v>45</v>
      </c>
      <c r="E190" s="14" t="str">
        <f t="shared" si="6"/>
        <v>012</v>
      </c>
      <c r="F190" s="6" t="s">
        <v>49</v>
      </c>
      <c r="G190" s="15">
        <v>408401.11</v>
      </c>
      <c r="H190" s="15">
        <v>0</v>
      </c>
      <c r="I190" s="15">
        <f t="shared" si="5"/>
        <v>408401.11</v>
      </c>
    </row>
    <row r="191" spans="1:9" x14ac:dyDescent="0.25">
      <c r="A191" s="5">
        <v>42736</v>
      </c>
      <c r="B191" s="6" t="s">
        <v>4</v>
      </c>
      <c r="C191" s="6" t="s">
        <v>5</v>
      </c>
      <c r="D191" s="6" t="s">
        <v>45</v>
      </c>
      <c r="E191" s="14" t="str">
        <f t="shared" si="6"/>
        <v>012</v>
      </c>
      <c r="F191" s="6" t="s">
        <v>50</v>
      </c>
      <c r="G191" s="15">
        <v>38136.85</v>
      </c>
      <c r="H191" s="15">
        <v>0</v>
      </c>
      <c r="I191" s="15">
        <f t="shared" si="5"/>
        <v>38136.85</v>
      </c>
    </row>
    <row r="192" spans="1:9" x14ac:dyDescent="0.25">
      <c r="A192" s="5">
        <v>42736</v>
      </c>
      <c r="B192" s="6" t="s">
        <v>4</v>
      </c>
      <c r="C192" s="6" t="s">
        <v>5</v>
      </c>
      <c r="D192" s="6" t="s">
        <v>45</v>
      </c>
      <c r="E192" s="14" t="str">
        <f t="shared" si="6"/>
        <v>012</v>
      </c>
      <c r="F192" s="6" t="s">
        <v>53</v>
      </c>
      <c r="G192" s="15">
        <v>15690.15</v>
      </c>
      <c r="H192" s="15">
        <v>0</v>
      </c>
      <c r="I192" s="15">
        <f t="shared" si="5"/>
        <v>15690.15</v>
      </c>
    </row>
    <row r="193" spans="1:9" x14ac:dyDescent="0.25">
      <c r="A193" s="5">
        <v>42736</v>
      </c>
      <c r="B193" s="6" t="s">
        <v>4</v>
      </c>
      <c r="C193" s="6" t="s">
        <v>5</v>
      </c>
      <c r="D193" s="6" t="s">
        <v>45</v>
      </c>
      <c r="E193" s="14" t="str">
        <f t="shared" si="6"/>
        <v>012</v>
      </c>
      <c r="F193" s="6" t="s">
        <v>54</v>
      </c>
      <c r="G193" s="15">
        <v>18319.740000000002</v>
      </c>
      <c r="H193" s="15">
        <v>0</v>
      </c>
      <c r="I193" s="15">
        <f t="shared" si="5"/>
        <v>18319.740000000002</v>
      </c>
    </row>
    <row r="194" spans="1:9" x14ac:dyDescent="0.25">
      <c r="A194" s="5">
        <v>42736</v>
      </c>
      <c r="B194" s="6" t="s">
        <v>4</v>
      </c>
      <c r="C194" s="6" t="s">
        <v>5</v>
      </c>
      <c r="D194" s="6" t="s">
        <v>45</v>
      </c>
      <c r="E194" s="14" t="str">
        <f t="shared" si="6"/>
        <v>012</v>
      </c>
      <c r="F194" s="6" t="s">
        <v>164</v>
      </c>
      <c r="G194" s="15">
        <v>162.12</v>
      </c>
      <c r="H194" s="15">
        <v>0</v>
      </c>
      <c r="I194" s="15">
        <f t="shared" ref="I194:I257" si="7">+G194-H194</f>
        <v>162.12</v>
      </c>
    </row>
    <row r="195" spans="1:9" x14ac:dyDescent="0.25">
      <c r="A195" s="5">
        <v>42736</v>
      </c>
      <c r="B195" s="6" t="s">
        <v>4</v>
      </c>
      <c r="C195" s="6" t="s">
        <v>5</v>
      </c>
      <c r="D195" s="6" t="s">
        <v>45</v>
      </c>
      <c r="E195" s="14" t="str">
        <f t="shared" si="6"/>
        <v>012</v>
      </c>
      <c r="F195" s="6" t="s">
        <v>55</v>
      </c>
      <c r="G195" s="15">
        <v>31745.97</v>
      </c>
      <c r="H195" s="15">
        <v>0</v>
      </c>
      <c r="I195" s="15">
        <f t="shared" si="7"/>
        <v>31745.97</v>
      </c>
    </row>
    <row r="196" spans="1:9" x14ac:dyDescent="0.25">
      <c r="A196" s="5">
        <v>42736</v>
      </c>
      <c r="B196" s="6" t="s">
        <v>4</v>
      </c>
      <c r="C196" s="6" t="s">
        <v>5</v>
      </c>
      <c r="D196" s="6" t="s">
        <v>45</v>
      </c>
      <c r="E196" s="14" t="str">
        <f t="shared" si="6"/>
        <v>012</v>
      </c>
      <c r="F196" s="6" t="s">
        <v>56</v>
      </c>
      <c r="G196" s="15">
        <v>20073.89</v>
      </c>
      <c r="H196" s="15">
        <v>0</v>
      </c>
      <c r="I196" s="15">
        <f t="shared" si="7"/>
        <v>20073.89</v>
      </c>
    </row>
    <row r="197" spans="1:9" x14ac:dyDescent="0.25">
      <c r="A197" s="5">
        <v>42736</v>
      </c>
      <c r="B197" s="6" t="s">
        <v>4</v>
      </c>
      <c r="C197" s="6" t="s">
        <v>5</v>
      </c>
      <c r="D197" s="6" t="s">
        <v>45</v>
      </c>
      <c r="E197" s="14" t="str">
        <f t="shared" si="6"/>
        <v>012</v>
      </c>
      <c r="F197" s="6" t="s">
        <v>57</v>
      </c>
      <c r="G197" s="15">
        <v>4459.3</v>
      </c>
      <c r="H197" s="15">
        <v>0</v>
      </c>
      <c r="I197" s="15">
        <f t="shared" si="7"/>
        <v>4459.3</v>
      </c>
    </row>
    <row r="198" spans="1:9" x14ac:dyDescent="0.25">
      <c r="A198" s="5">
        <v>42736</v>
      </c>
      <c r="B198" s="6" t="s">
        <v>4</v>
      </c>
      <c r="C198" s="6" t="s">
        <v>5</v>
      </c>
      <c r="D198" s="6" t="s">
        <v>45</v>
      </c>
      <c r="E198" s="14" t="str">
        <f t="shared" si="6"/>
        <v>012</v>
      </c>
      <c r="F198" s="6" t="s">
        <v>58</v>
      </c>
      <c r="G198" s="15">
        <v>9077.4599999999991</v>
      </c>
      <c r="H198" s="15">
        <v>0</v>
      </c>
      <c r="I198" s="15">
        <f t="shared" si="7"/>
        <v>9077.4599999999991</v>
      </c>
    </row>
    <row r="199" spans="1:9" x14ac:dyDescent="0.25">
      <c r="A199" s="5">
        <v>42736</v>
      </c>
      <c r="B199" s="6" t="s">
        <v>4</v>
      </c>
      <c r="C199" s="6" t="s">
        <v>5</v>
      </c>
      <c r="D199" s="6" t="s">
        <v>45</v>
      </c>
      <c r="E199" s="14" t="str">
        <f t="shared" si="6"/>
        <v>012</v>
      </c>
      <c r="F199" s="6" t="s">
        <v>165</v>
      </c>
      <c r="G199" s="15">
        <v>2820.48</v>
      </c>
      <c r="H199" s="15">
        <v>0</v>
      </c>
      <c r="I199" s="15">
        <f t="shared" si="7"/>
        <v>2820.48</v>
      </c>
    </row>
    <row r="200" spans="1:9" x14ac:dyDescent="0.25">
      <c r="A200" s="5">
        <v>42736</v>
      </c>
      <c r="B200" s="6" t="s">
        <v>4</v>
      </c>
      <c r="C200" s="6" t="s">
        <v>5</v>
      </c>
      <c r="D200" s="6" t="s">
        <v>45</v>
      </c>
      <c r="E200" s="14" t="str">
        <f t="shared" si="6"/>
        <v>012</v>
      </c>
      <c r="F200" s="6" t="s">
        <v>166</v>
      </c>
      <c r="G200" s="15">
        <v>719537.38</v>
      </c>
      <c r="H200" s="15">
        <v>0</v>
      </c>
      <c r="I200" s="15">
        <f t="shared" si="7"/>
        <v>719537.38</v>
      </c>
    </row>
    <row r="201" spans="1:9" x14ac:dyDescent="0.25">
      <c r="A201" s="5">
        <v>42736</v>
      </c>
      <c r="B201" s="6" t="s">
        <v>4</v>
      </c>
      <c r="C201" s="6" t="s">
        <v>5</v>
      </c>
      <c r="D201" s="6" t="s">
        <v>45</v>
      </c>
      <c r="E201" s="14" t="str">
        <f t="shared" si="6"/>
        <v>012</v>
      </c>
      <c r="F201" s="6" t="s">
        <v>167</v>
      </c>
      <c r="G201" s="15">
        <v>3249.38</v>
      </c>
      <c r="H201" s="15">
        <v>0</v>
      </c>
      <c r="I201" s="15">
        <f t="shared" si="7"/>
        <v>3249.38</v>
      </c>
    </row>
    <row r="202" spans="1:9" x14ac:dyDescent="0.25">
      <c r="A202" s="5">
        <v>42736</v>
      </c>
      <c r="B202" s="6" t="s">
        <v>59</v>
      </c>
      <c r="C202" s="6" t="s">
        <v>5</v>
      </c>
      <c r="D202" s="6" t="s">
        <v>60</v>
      </c>
      <c r="E202" s="14" t="str">
        <f t="shared" ref="E202:E260" si="8">LEFT(D202,3)</f>
        <v>009</v>
      </c>
      <c r="F202" s="6" t="s">
        <v>61</v>
      </c>
      <c r="G202" s="15">
        <v>1971.61</v>
      </c>
      <c r="H202" s="15">
        <v>6.47</v>
      </c>
      <c r="I202" s="15">
        <f t="shared" si="7"/>
        <v>1965.1399999999999</v>
      </c>
    </row>
    <row r="203" spans="1:9" x14ac:dyDescent="0.25">
      <c r="A203" s="5">
        <v>42736</v>
      </c>
      <c r="B203" s="6" t="s">
        <v>59</v>
      </c>
      <c r="C203" s="6" t="s">
        <v>5</v>
      </c>
      <c r="D203" s="6" t="s">
        <v>60</v>
      </c>
      <c r="E203" s="14" t="str">
        <f t="shared" si="8"/>
        <v>009</v>
      </c>
      <c r="F203" s="6" t="s">
        <v>62</v>
      </c>
      <c r="G203" s="15">
        <v>1201227.18</v>
      </c>
      <c r="H203" s="15">
        <v>7397.63</v>
      </c>
      <c r="I203" s="15">
        <f t="shared" si="7"/>
        <v>1193829.55</v>
      </c>
    </row>
    <row r="204" spans="1:9" x14ac:dyDescent="0.25">
      <c r="A204" s="5">
        <v>42736</v>
      </c>
      <c r="B204" s="6" t="s">
        <v>59</v>
      </c>
      <c r="C204" s="6" t="s">
        <v>5</v>
      </c>
      <c r="D204" s="6" t="s">
        <v>60</v>
      </c>
      <c r="E204" s="14" t="str">
        <f t="shared" si="8"/>
        <v>009</v>
      </c>
      <c r="F204" s="6" t="s">
        <v>63</v>
      </c>
      <c r="G204" s="15">
        <v>2412.92</v>
      </c>
      <c r="H204" s="15">
        <v>3.53</v>
      </c>
      <c r="I204" s="15">
        <f t="shared" si="7"/>
        <v>2409.39</v>
      </c>
    </row>
    <row r="205" spans="1:9" x14ac:dyDescent="0.25">
      <c r="A205" s="5">
        <v>42736</v>
      </c>
      <c r="B205" s="6" t="s">
        <v>59</v>
      </c>
      <c r="C205" s="6" t="s">
        <v>5</v>
      </c>
      <c r="D205" s="6" t="s">
        <v>60</v>
      </c>
      <c r="E205" s="14" t="str">
        <f t="shared" si="8"/>
        <v>009</v>
      </c>
      <c r="F205" s="6" t="s">
        <v>64</v>
      </c>
      <c r="G205" s="15">
        <v>0.12</v>
      </c>
      <c r="H205" s="15">
        <v>0.12</v>
      </c>
      <c r="I205" s="15">
        <f t="shared" si="7"/>
        <v>0</v>
      </c>
    </row>
    <row r="206" spans="1:9" x14ac:dyDescent="0.25">
      <c r="A206" s="5">
        <v>42736</v>
      </c>
      <c r="B206" s="6" t="s">
        <v>59</v>
      </c>
      <c r="C206" s="6" t="s">
        <v>5</v>
      </c>
      <c r="D206" s="6" t="s">
        <v>60</v>
      </c>
      <c r="E206" s="14" t="str">
        <f t="shared" si="8"/>
        <v>009</v>
      </c>
      <c r="F206" s="6" t="s">
        <v>65</v>
      </c>
      <c r="G206" s="15">
        <v>436.59</v>
      </c>
      <c r="H206" s="15">
        <v>1.3</v>
      </c>
      <c r="I206" s="15">
        <f t="shared" si="7"/>
        <v>435.28999999999996</v>
      </c>
    </row>
    <row r="207" spans="1:9" x14ac:dyDescent="0.25">
      <c r="A207" s="5">
        <v>42736</v>
      </c>
      <c r="B207" s="6" t="s">
        <v>59</v>
      </c>
      <c r="C207" s="6" t="s">
        <v>5</v>
      </c>
      <c r="D207" s="6" t="s">
        <v>60</v>
      </c>
      <c r="E207" s="14" t="str">
        <f t="shared" si="8"/>
        <v>009</v>
      </c>
      <c r="F207" s="6" t="s">
        <v>66</v>
      </c>
      <c r="G207" s="15">
        <v>183713.62</v>
      </c>
      <c r="H207" s="15">
        <v>491.97</v>
      </c>
      <c r="I207" s="15">
        <f t="shared" si="7"/>
        <v>183221.65</v>
      </c>
    </row>
    <row r="208" spans="1:9" x14ac:dyDescent="0.25">
      <c r="A208" s="5">
        <v>42736</v>
      </c>
      <c r="B208" s="6" t="s">
        <v>59</v>
      </c>
      <c r="C208" s="6" t="s">
        <v>5</v>
      </c>
      <c r="D208" s="6" t="s">
        <v>60</v>
      </c>
      <c r="E208" s="14" t="str">
        <f t="shared" si="8"/>
        <v>009</v>
      </c>
      <c r="F208" s="6" t="s">
        <v>67</v>
      </c>
      <c r="G208" s="15">
        <v>81638.33</v>
      </c>
      <c r="H208" s="15">
        <v>483.16</v>
      </c>
      <c r="I208" s="15">
        <f t="shared" si="7"/>
        <v>81155.17</v>
      </c>
    </row>
    <row r="209" spans="1:9" x14ac:dyDescent="0.25">
      <c r="A209" s="5">
        <v>42736</v>
      </c>
      <c r="B209" s="6" t="s">
        <v>59</v>
      </c>
      <c r="C209" s="6" t="s">
        <v>5</v>
      </c>
      <c r="D209" s="6" t="s">
        <v>60</v>
      </c>
      <c r="E209" s="14" t="str">
        <f t="shared" si="8"/>
        <v>009</v>
      </c>
      <c r="F209" s="6" t="s">
        <v>68</v>
      </c>
      <c r="G209" s="15">
        <v>7048.04</v>
      </c>
      <c r="H209" s="15">
        <v>38.54</v>
      </c>
      <c r="I209" s="15">
        <f t="shared" si="7"/>
        <v>7009.5</v>
      </c>
    </row>
    <row r="210" spans="1:9" x14ac:dyDescent="0.25">
      <c r="A210" s="5">
        <v>42736</v>
      </c>
      <c r="B210" s="6" t="s">
        <v>59</v>
      </c>
      <c r="C210" s="6" t="s">
        <v>5</v>
      </c>
      <c r="D210" s="6" t="s">
        <v>60</v>
      </c>
      <c r="E210" s="14" t="str">
        <f t="shared" si="8"/>
        <v>009</v>
      </c>
      <c r="F210" s="6" t="s">
        <v>69</v>
      </c>
      <c r="G210" s="15">
        <v>3966.07</v>
      </c>
      <c r="H210" s="15">
        <v>7.29</v>
      </c>
      <c r="I210" s="15">
        <f t="shared" si="7"/>
        <v>3958.78</v>
      </c>
    </row>
    <row r="211" spans="1:9" x14ac:dyDescent="0.25">
      <c r="A211" s="5">
        <v>42736</v>
      </c>
      <c r="B211" s="6" t="s">
        <v>59</v>
      </c>
      <c r="C211" s="6" t="s">
        <v>5</v>
      </c>
      <c r="D211" s="6" t="s">
        <v>60</v>
      </c>
      <c r="E211" s="14" t="str">
        <f t="shared" si="8"/>
        <v>009</v>
      </c>
      <c r="F211" s="6" t="s">
        <v>70</v>
      </c>
      <c r="G211" s="15">
        <v>-1425.74</v>
      </c>
      <c r="H211" s="15">
        <v>8.8000000000000007</v>
      </c>
      <c r="I211" s="15">
        <f t="shared" si="7"/>
        <v>-1434.54</v>
      </c>
    </row>
    <row r="212" spans="1:9" x14ac:dyDescent="0.25">
      <c r="A212" s="5">
        <v>42736</v>
      </c>
      <c r="B212" s="6" t="s">
        <v>59</v>
      </c>
      <c r="C212" s="6" t="s">
        <v>5</v>
      </c>
      <c r="D212" s="6" t="s">
        <v>60</v>
      </c>
      <c r="E212" s="14" t="str">
        <f t="shared" si="8"/>
        <v>009</v>
      </c>
      <c r="F212" s="6" t="s">
        <v>72</v>
      </c>
      <c r="G212" s="15">
        <v>139206</v>
      </c>
      <c r="H212" s="15">
        <v>965.71</v>
      </c>
      <c r="I212" s="15">
        <f t="shared" si="7"/>
        <v>138240.29</v>
      </c>
    </row>
    <row r="213" spans="1:9" x14ac:dyDescent="0.25">
      <c r="A213" s="5">
        <v>42736</v>
      </c>
      <c r="B213" s="6" t="s">
        <v>59</v>
      </c>
      <c r="C213" s="6" t="s">
        <v>5</v>
      </c>
      <c r="D213" s="6" t="s">
        <v>60</v>
      </c>
      <c r="E213" s="14" t="str">
        <f t="shared" si="8"/>
        <v>009</v>
      </c>
      <c r="F213" s="6" t="s">
        <v>73</v>
      </c>
      <c r="G213" s="15">
        <v>104940.05</v>
      </c>
      <c r="H213" s="15">
        <v>780.40000000000009</v>
      </c>
      <c r="I213" s="15">
        <f t="shared" si="7"/>
        <v>104159.65000000001</v>
      </c>
    </row>
    <row r="214" spans="1:9" x14ac:dyDescent="0.25">
      <c r="A214" s="5">
        <v>42736</v>
      </c>
      <c r="B214" s="6" t="s">
        <v>59</v>
      </c>
      <c r="C214" s="6" t="s">
        <v>5</v>
      </c>
      <c r="D214" s="6" t="s">
        <v>60</v>
      </c>
      <c r="E214" s="14" t="str">
        <f t="shared" si="8"/>
        <v>009</v>
      </c>
      <c r="F214" s="6" t="s">
        <v>74</v>
      </c>
      <c r="G214" s="15">
        <v>88759.66</v>
      </c>
      <c r="H214" s="15">
        <v>382.07</v>
      </c>
      <c r="I214" s="15">
        <f t="shared" si="7"/>
        <v>88377.59</v>
      </c>
    </row>
    <row r="215" spans="1:9" x14ac:dyDescent="0.25">
      <c r="A215" s="5">
        <v>42736</v>
      </c>
      <c r="B215" s="6" t="s">
        <v>59</v>
      </c>
      <c r="C215" s="6" t="s">
        <v>5</v>
      </c>
      <c r="D215" s="6" t="s">
        <v>60</v>
      </c>
      <c r="E215" s="14" t="str">
        <f t="shared" si="8"/>
        <v>009</v>
      </c>
      <c r="F215" s="6" t="s">
        <v>75</v>
      </c>
      <c r="G215" s="15">
        <v>24528.66</v>
      </c>
      <c r="H215" s="15">
        <v>106.29</v>
      </c>
      <c r="I215" s="15">
        <f t="shared" si="7"/>
        <v>24422.37</v>
      </c>
    </row>
    <row r="216" spans="1:9" x14ac:dyDescent="0.25">
      <c r="A216" s="5">
        <v>42736</v>
      </c>
      <c r="B216" s="6" t="s">
        <v>59</v>
      </c>
      <c r="C216" s="6" t="s">
        <v>5</v>
      </c>
      <c r="D216" s="6" t="s">
        <v>60</v>
      </c>
      <c r="E216" s="14" t="str">
        <f t="shared" si="8"/>
        <v>009</v>
      </c>
      <c r="F216" s="6" t="s">
        <v>76</v>
      </c>
      <c r="G216" s="15">
        <v>24231.96</v>
      </c>
      <c r="H216" s="15">
        <v>156.45000000000002</v>
      </c>
      <c r="I216" s="15">
        <f t="shared" si="7"/>
        <v>24075.51</v>
      </c>
    </row>
    <row r="217" spans="1:9" x14ac:dyDescent="0.25">
      <c r="A217" s="5">
        <v>42736</v>
      </c>
      <c r="B217" s="6" t="s">
        <v>59</v>
      </c>
      <c r="C217" s="6" t="s">
        <v>5</v>
      </c>
      <c r="D217" s="6" t="s">
        <v>60</v>
      </c>
      <c r="E217" s="14" t="str">
        <f t="shared" si="8"/>
        <v>009</v>
      </c>
      <c r="F217" s="6" t="s">
        <v>77</v>
      </c>
      <c r="G217" s="15">
        <v>784315.94</v>
      </c>
      <c r="H217" s="15">
        <v>5101.93</v>
      </c>
      <c r="I217" s="15">
        <f t="shared" si="7"/>
        <v>779214.00999999989</v>
      </c>
    </row>
    <row r="218" spans="1:9" x14ac:dyDescent="0.25">
      <c r="A218" s="5">
        <v>42736</v>
      </c>
      <c r="B218" s="6" t="s">
        <v>59</v>
      </c>
      <c r="C218" s="6" t="s">
        <v>5</v>
      </c>
      <c r="D218" s="6" t="s">
        <v>60</v>
      </c>
      <c r="E218" s="14" t="str">
        <f t="shared" si="8"/>
        <v>009</v>
      </c>
      <c r="F218" s="6" t="s">
        <v>78</v>
      </c>
      <c r="G218" s="15">
        <v>645.29999999999995</v>
      </c>
      <c r="H218" s="15">
        <v>0</v>
      </c>
      <c r="I218" s="15">
        <f t="shared" si="7"/>
        <v>645.29999999999995</v>
      </c>
    </row>
    <row r="219" spans="1:9" x14ac:dyDescent="0.25">
      <c r="A219" s="5">
        <v>42736</v>
      </c>
      <c r="B219" s="6" t="s">
        <v>59</v>
      </c>
      <c r="C219" s="6" t="s">
        <v>5</v>
      </c>
      <c r="D219" s="6" t="s">
        <v>60</v>
      </c>
      <c r="E219" s="14" t="str">
        <f t="shared" si="8"/>
        <v>009</v>
      </c>
      <c r="F219" s="6" t="s">
        <v>79</v>
      </c>
      <c r="G219" s="15">
        <v>66288.429999999993</v>
      </c>
      <c r="H219" s="15">
        <v>290.14</v>
      </c>
      <c r="I219" s="15">
        <f t="shared" si="7"/>
        <v>65998.289999999994</v>
      </c>
    </row>
    <row r="220" spans="1:9" x14ac:dyDescent="0.25">
      <c r="A220" s="5">
        <v>42736</v>
      </c>
      <c r="B220" s="6" t="s">
        <v>59</v>
      </c>
      <c r="C220" s="6" t="s">
        <v>5</v>
      </c>
      <c r="D220" s="6" t="s">
        <v>60</v>
      </c>
      <c r="E220" s="14" t="str">
        <f t="shared" si="8"/>
        <v>009</v>
      </c>
      <c r="F220" s="6" t="s">
        <v>80</v>
      </c>
      <c r="G220" s="15">
        <v>16057.14</v>
      </c>
      <c r="H220" s="15">
        <v>75.19</v>
      </c>
      <c r="I220" s="15">
        <f t="shared" si="7"/>
        <v>15981.949999999999</v>
      </c>
    </row>
    <row r="221" spans="1:9" x14ac:dyDescent="0.25">
      <c r="A221" s="5">
        <v>42736</v>
      </c>
      <c r="B221" s="6" t="s">
        <v>59</v>
      </c>
      <c r="C221" s="6" t="s">
        <v>5</v>
      </c>
      <c r="D221" s="6" t="s">
        <v>60</v>
      </c>
      <c r="E221" s="14" t="str">
        <f t="shared" si="8"/>
        <v>009</v>
      </c>
      <c r="F221" s="6" t="s">
        <v>81</v>
      </c>
      <c r="G221" s="15">
        <v>528.04999999999995</v>
      </c>
      <c r="H221" s="15">
        <v>0.76</v>
      </c>
      <c r="I221" s="15">
        <f t="shared" si="7"/>
        <v>527.29</v>
      </c>
    </row>
    <row r="222" spans="1:9" x14ac:dyDescent="0.25">
      <c r="A222" s="5">
        <v>42736</v>
      </c>
      <c r="B222" s="6" t="s">
        <v>59</v>
      </c>
      <c r="C222" s="6" t="s">
        <v>5</v>
      </c>
      <c r="D222" s="6" t="s">
        <v>60</v>
      </c>
      <c r="E222" s="14" t="str">
        <f t="shared" si="8"/>
        <v>009</v>
      </c>
      <c r="F222" s="6" t="s">
        <v>83</v>
      </c>
      <c r="G222" s="15">
        <v>258422.04</v>
      </c>
      <c r="H222" s="15">
        <v>747.27</v>
      </c>
      <c r="I222" s="15">
        <f t="shared" si="7"/>
        <v>257674.77000000002</v>
      </c>
    </row>
    <row r="223" spans="1:9" x14ac:dyDescent="0.25">
      <c r="A223" s="5">
        <v>42736</v>
      </c>
      <c r="B223" s="6" t="s">
        <v>59</v>
      </c>
      <c r="C223" s="6" t="s">
        <v>5</v>
      </c>
      <c r="D223" s="6" t="s">
        <v>60</v>
      </c>
      <c r="E223" s="14" t="str">
        <f t="shared" si="8"/>
        <v>009</v>
      </c>
      <c r="F223" s="6" t="s">
        <v>84</v>
      </c>
      <c r="G223" s="15">
        <v>124143.26</v>
      </c>
      <c r="H223" s="15">
        <v>316.04999999999995</v>
      </c>
      <c r="I223" s="15">
        <f t="shared" si="7"/>
        <v>123827.20999999999</v>
      </c>
    </row>
    <row r="224" spans="1:9" x14ac:dyDescent="0.25">
      <c r="A224" s="5">
        <v>42736</v>
      </c>
      <c r="B224" s="6" t="s">
        <v>59</v>
      </c>
      <c r="C224" s="6" t="s">
        <v>5</v>
      </c>
      <c r="D224" s="6" t="s">
        <v>60</v>
      </c>
      <c r="E224" s="14" t="str">
        <f t="shared" si="8"/>
        <v>009</v>
      </c>
      <c r="F224" s="6" t="s">
        <v>85</v>
      </c>
      <c r="G224" s="15">
        <v>316003.12</v>
      </c>
      <c r="H224" s="15">
        <v>872.79</v>
      </c>
      <c r="I224" s="15">
        <f t="shared" si="7"/>
        <v>315130.33</v>
      </c>
    </row>
    <row r="225" spans="1:9" x14ac:dyDescent="0.25">
      <c r="A225" s="5">
        <v>42736</v>
      </c>
      <c r="B225" s="6" t="s">
        <v>59</v>
      </c>
      <c r="C225" s="6" t="s">
        <v>5</v>
      </c>
      <c r="D225" s="6" t="s">
        <v>60</v>
      </c>
      <c r="E225" s="14" t="str">
        <f t="shared" si="8"/>
        <v>009</v>
      </c>
      <c r="F225" s="6" t="s">
        <v>87</v>
      </c>
      <c r="G225" s="15">
        <v>5506.22</v>
      </c>
      <c r="H225" s="15">
        <v>21.86</v>
      </c>
      <c r="I225" s="15">
        <f t="shared" si="7"/>
        <v>5484.3600000000006</v>
      </c>
    </row>
    <row r="226" spans="1:9" x14ac:dyDescent="0.25">
      <c r="A226" s="5">
        <v>42736</v>
      </c>
      <c r="B226" s="6" t="s">
        <v>59</v>
      </c>
      <c r="C226" s="6" t="s">
        <v>5</v>
      </c>
      <c r="D226" s="6" t="s">
        <v>60</v>
      </c>
      <c r="E226" s="14" t="str">
        <f t="shared" si="8"/>
        <v>009</v>
      </c>
      <c r="F226" s="6" t="s">
        <v>88</v>
      </c>
      <c r="G226" s="15">
        <v>905763.11</v>
      </c>
      <c r="H226" s="15">
        <v>1084.96</v>
      </c>
      <c r="I226" s="15">
        <f t="shared" si="7"/>
        <v>904678.15</v>
      </c>
    </row>
    <row r="227" spans="1:9" x14ac:dyDescent="0.25">
      <c r="A227" s="5">
        <v>42736</v>
      </c>
      <c r="B227" s="6" t="s">
        <v>59</v>
      </c>
      <c r="C227" s="6" t="s">
        <v>5</v>
      </c>
      <c r="D227" s="6" t="s">
        <v>60</v>
      </c>
      <c r="E227" s="14" t="str">
        <f t="shared" si="8"/>
        <v>009</v>
      </c>
      <c r="F227" s="6" t="s">
        <v>89</v>
      </c>
      <c r="G227" s="15">
        <v>144644.53</v>
      </c>
      <c r="H227" s="15">
        <v>438.46999999999997</v>
      </c>
      <c r="I227" s="15">
        <f t="shared" si="7"/>
        <v>144206.06</v>
      </c>
    </row>
    <row r="228" spans="1:9" x14ac:dyDescent="0.25">
      <c r="A228" s="5">
        <v>42736</v>
      </c>
      <c r="B228" s="6" t="s">
        <v>59</v>
      </c>
      <c r="C228" s="6" t="s">
        <v>5</v>
      </c>
      <c r="D228" s="6" t="s">
        <v>60</v>
      </c>
      <c r="E228" s="14" t="str">
        <f t="shared" si="8"/>
        <v>009</v>
      </c>
      <c r="F228" s="6" t="s">
        <v>90</v>
      </c>
      <c r="G228" s="15">
        <v>37618.199999999997</v>
      </c>
      <c r="H228" s="15">
        <v>80.87</v>
      </c>
      <c r="I228" s="15">
        <f t="shared" si="7"/>
        <v>37537.329999999994</v>
      </c>
    </row>
    <row r="229" spans="1:9" x14ac:dyDescent="0.25">
      <c r="A229" s="5">
        <v>42736</v>
      </c>
      <c r="B229" s="6" t="s">
        <v>59</v>
      </c>
      <c r="C229" s="6" t="s">
        <v>5</v>
      </c>
      <c r="D229" s="6" t="s">
        <v>60</v>
      </c>
      <c r="E229" s="14" t="str">
        <f t="shared" si="8"/>
        <v>009</v>
      </c>
      <c r="F229" s="6" t="s">
        <v>91</v>
      </c>
      <c r="G229" s="15">
        <v>215765.46</v>
      </c>
      <c r="H229" s="15">
        <v>465.73</v>
      </c>
      <c r="I229" s="15">
        <f t="shared" si="7"/>
        <v>215299.72999999998</v>
      </c>
    </row>
    <row r="230" spans="1:9" x14ac:dyDescent="0.25">
      <c r="A230" s="5">
        <v>42736</v>
      </c>
      <c r="B230" s="6" t="s">
        <v>59</v>
      </c>
      <c r="C230" s="6" t="s">
        <v>5</v>
      </c>
      <c r="D230" s="6" t="s">
        <v>60</v>
      </c>
      <c r="E230" s="14" t="str">
        <f t="shared" si="8"/>
        <v>009</v>
      </c>
      <c r="F230" s="6" t="s">
        <v>92</v>
      </c>
      <c r="G230" s="15">
        <v>141502.79999999999</v>
      </c>
      <c r="H230" s="15">
        <v>401.52</v>
      </c>
      <c r="I230" s="15">
        <f t="shared" si="7"/>
        <v>141101.28</v>
      </c>
    </row>
    <row r="231" spans="1:9" x14ac:dyDescent="0.25">
      <c r="A231" s="5">
        <v>42736</v>
      </c>
      <c r="B231" s="6" t="s">
        <v>59</v>
      </c>
      <c r="C231" s="6" t="s">
        <v>5</v>
      </c>
      <c r="D231" s="6" t="s">
        <v>60</v>
      </c>
      <c r="E231" s="14" t="str">
        <f t="shared" si="8"/>
        <v>009</v>
      </c>
      <c r="F231" s="6" t="s">
        <v>93</v>
      </c>
      <c r="G231" s="15">
        <v>395007.7</v>
      </c>
      <c r="H231" s="15">
        <v>1234.6399999999999</v>
      </c>
      <c r="I231" s="15">
        <f t="shared" si="7"/>
        <v>393773.06</v>
      </c>
    </row>
    <row r="232" spans="1:9" x14ac:dyDescent="0.25">
      <c r="A232" s="5">
        <v>42736</v>
      </c>
      <c r="B232" s="6" t="s">
        <v>59</v>
      </c>
      <c r="C232" s="6" t="s">
        <v>5</v>
      </c>
      <c r="D232" s="6" t="s">
        <v>60</v>
      </c>
      <c r="E232" s="14" t="str">
        <f t="shared" si="8"/>
        <v>009</v>
      </c>
      <c r="F232" s="6" t="s">
        <v>94</v>
      </c>
      <c r="G232" s="15">
        <v>159191.46</v>
      </c>
      <c r="H232" s="15">
        <v>448.41999999999996</v>
      </c>
      <c r="I232" s="15">
        <f t="shared" si="7"/>
        <v>158743.03999999998</v>
      </c>
    </row>
    <row r="233" spans="1:9" x14ac:dyDescent="0.25">
      <c r="A233" s="5">
        <v>42736</v>
      </c>
      <c r="B233" s="6" t="s">
        <v>59</v>
      </c>
      <c r="C233" s="6" t="s">
        <v>5</v>
      </c>
      <c r="D233" s="6" t="s">
        <v>60</v>
      </c>
      <c r="E233" s="14" t="str">
        <f t="shared" si="8"/>
        <v>009</v>
      </c>
      <c r="F233" s="6" t="s">
        <v>95</v>
      </c>
      <c r="G233" s="15">
        <v>241876.35</v>
      </c>
      <c r="H233" s="15">
        <v>514.32999999999993</v>
      </c>
      <c r="I233" s="15">
        <f t="shared" si="7"/>
        <v>241362.02000000002</v>
      </c>
    </row>
    <row r="234" spans="1:9" x14ac:dyDescent="0.25">
      <c r="A234" s="5">
        <v>42736</v>
      </c>
      <c r="B234" s="6" t="s">
        <v>59</v>
      </c>
      <c r="C234" s="6" t="s">
        <v>5</v>
      </c>
      <c r="D234" s="6" t="s">
        <v>60</v>
      </c>
      <c r="E234" s="14" t="str">
        <f t="shared" si="8"/>
        <v>009</v>
      </c>
      <c r="F234" s="6" t="s">
        <v>96</v>
      </c>
      <c r="G234" s="15">
        <v>312367.40999999997</v>
      </c>
      <c r="H234" s="15">
        <v>944.74</v>
      </c>
      <c r="I234" s="15">
        <f t="shared" si="7"/>
        <v>311422.67</v>
      </c>
    </row>
    <row r="235" spans="1:9" x14ac:dyDescent="0.25">
      <c r="A235" s="5">
        <v>42736</v>
      </c>
      <c r="B235" s="6" t="s">
        <v>59</v>
      </c>
      <c r="C235" s="6" t="s">
        <v>5</v>
      </c>
      <c r="D235" s="6" t="s">
        <v>60</v>
      </c>
      <c r="E235" s="14" t="str">
        <f t="shared" si="8"/>
        <v>009</v>
      </c>
      <c r="F235" s="6" t="s">
        <v>97</v>
      </c>
      <c r="G235" s="15">
        <v>63853.46</v>
      </c>
      <c r="H235" s="15">
        <v>191.61</v>
      </c>
      <c r="I235" s="15">
        <f t="shared" si="7"/>
        <v>63661.85</v>
      </c>
    </row>
    <row r="236" spans="1:9" x14ac:dyDescent="0.25">
      <c r="A236" s="5">
        <v>42736</v>
      </c>
      <c r="B236" s="6" t="s">
        <v>59</v>
      </c>
      <c r="C236" s="6" t="s">
        <v>5</v>
      </c>
      <c r="D236" s="6" t="s">
        <v>60</v>
      </c>
      <c r="E236" s="14" t="str">
        <f t="shared" si="8"/>
        <v>009</v>
      </c>
      <c r="F236" s="6" t="s">
        <v>98</v>
      </c>
      <c r="G236" s="15">
        <v>12795.46</v>
      </c>
      <c r="H236" s="15">
        <v>47.28</v>
      </c>
      <c r="I236" s="15">
        <f t="shared" si="7"/>
        <v>12748.179999999998</v>
      </c>
    </row>
    <row r="237" spans="1:9" x14ac:dyDescent="0.25">
      <c r="A237" s="5">
        <v>42736</v>
      </c>
      <c r="B237" s="6" t="s">
        <v>59</v>
      </c>
      <c r="C237" s="6" t="s">
        <v>5</v>
      </c>
      <c r="D237" s="6" t="s">
        <v>60</v>
      </c>
      <c r="E237" s="14" t="str">
        <f t="shared" si="8"/>
        <v>009</v>
      </c>
      <c r="F237" s="6" t="s">
        <v>99</v>
      </c>
      <c r="G237" s="15">
        <v>20472.849999999999</v>
      </c>
      <c r="H237" s="15">
        <v>45.35</v>
      </c>
      <c r="I237" s="15">
        <f t="shared" si="7"/>
        <v>20427.5</v>
      </c>
    </row>
    <row r="238" spans="1:9" x14ac:dyDescent="0.25">
      <c r="A238" s="5">
        <v>42736</v>
      </c>
      <c r="B238" s="6" t="s">
        <v>59</v>
      </c>
      <c r="C238" s="6" t="s">
        <v>5</v>
      </c>
      <c r="D238" s="6" t="s">
        <v>60</v>
      </c>
      <c r="E238" s="14" t="str">
        <f t="shared" si="8"/>
        <v>009</v>
      </c>
      <c r="F238" s="6" t="s">
        <v>100</v>
      </c>
      <c r="G238" s="15">
        <v>1711629.18</v>
      </c>
      <c r="H238" s="15">
        <v>3631.29</v>
      </c>
      <c r="I238" s="15">
        <f t="shared" si="7"/>
        <v>1707997.89</v>
      </c>
    </row>
    <row r="239" spans="1:9" x14ac:dyDescent="0.25">
      <c r="A239" s="5">
        <v>42736</v>
      </c>
      <c r="B239" s="6" t="s">
        <v>59</v>
      </c>
      <c r="C239" s="6" t="s">
        <v>5</v>
      </c>
      <c r="D239" s="6" t="s">
        <v>60</v>
      </c>
      <c r="E239" s="14" t="str">
        <f t="shared" si="8"/>
        <v>009</v>
      </c>
      <c r="F239" s="6" t="s">
        <v>101</v>
      </c>
      <c r="G239" s="15">
        <v>459619</v>
      </c>
      <c r="H239" s="15">
        <v>918.89</v>
      </c>
      <c r="I239" s="15">
        <f t="shared" si="7"/>
        <v>458700.11</v>
      </c>
    </row>
    <row r="240" spans="1:9" x14ac:dyDescent="0.25">
      <c r="A240" s="5">
        <v>42736</v>
      </c>
      <c r="B240" s="6" t="s">
        <v>59</v>
      </c>
      <c r="C240" s="6" t="s">
        <v>5</v>
      </c>
      <c r="D240" s="6" t="s">
        <v>60</v>
      </c>
      <c r="E240" s="14" t="str">
        <f t="shared" si="8"/>
        <v>009</v>
      </c>
      <c r="F240" s="6" t="s">
        <v>102</v>
      </c>
      <c r="G240" s="15">
        <v>233615</v>
      </c>
      <c r="H240" s="15">
        <v>488.53999999999996</v>
      </c>
      <c r="I240" s="15">
        <f t="shared" si="7"/>
        <v>233126.46</v>
      </c>
    </row>
    <row r="241" spans="1:9" x14ac:dyDescent="0.25">
      <c r="A241" s="5">
        <v>42736</v>
      </c>
      <c r="B241" s="6" t="s">
        <v>59</v>
      </c>
      <c r="C241" s="6" t="s">
        <v>5</v>
      </c>
      <c r="D241" s="6" t="s">
        <v>60</v>
      </c>
      <c r="E241" s="14" t="str">
        <f t="shared" si="8"/>
        <v>009</v>
      </c>
      <c r="F241" s="6" t="s">
        <v>103</v>
      </c>
      <c r="G241" s="15">
        <v>50675.79</v>
      </c>
      <c r="H241" s="15">
        <v>195.19</v>
      </c>
      <c r="I241" s="15">
        <f t="shared" si="7"/>
        <v>50480.6</v>
      </c>
    </row>
    <row r="242" spans="1:9" x14ac:dyDescent="0.25">
      <c r="A242" s="5">
        <v>42736</v>
      </c>
      <c r="B242" s="6" t="s">
        <v>59</v>
      </c>
      <c r="C242" s="6" t="s">
        <v>5</v>
      </c>
      <c r="D242" s="6" t="s">
        <v>60</v>
      </c>
      <c r="E242" s="14" t="str">
        <f t="shared" si="8"/>
        <v>009</v>
      </c>
      <c r="F242" s="6" t="s">
        <v>105</v>
      </c>
      <c r="G242" s="15">
        <v>12795.1</v>
      </c>
      <c r="H242" s="15">
        <v>23.11</v>
      </c>
      <c r="I242" s="15">
        <f t="shared" si="7"/>
        <v>12771.99</v>
      </c>
    </row>
    <row r="243" spans="1:9" x14ac:dyDescent="0.25">
      <c r="A243" s="5">
        <v>42736</v>
      </c>
      <c r="B243" s="6" t="s">
        <v>59</v>
      </c>
      <c r="C243" s="6" t="s">
        <v>5</v>
      </c>
      <c r="D243" s="6" t="s">
        <v>60</v>
      </c>
      <c r="E243" s="14" t="str">
        <f t="shared" si="8"/>
        <v>009</v>
      </c>
      <c r="F243" s="6" t="s">
        <v>106</v>
      </c>
      <c r="G243" s="15">
        <v>221970.01</v>
      </c>
      <c r="H243" s="15">
        <v>592.59</v>
      </c>
      <c r="I243" s="15">
        <f t="shared" si="7"/>
        <v>221377.42</v>
      </c>
    </row>
    <row r="244" spans="1:9" x14ac:dyDescent="0.25">
      <c r="A244" s="5">
        <v>42736</v>
      </c>
      <c r="B244" s="6" t="s">
        <v>59</v>
      </c>
      <c r="C244" s="6" t="s">
        <v>5</v>
      </c>
      <c r="D244" s="6" t="s">
        <v>60</v>
      </c>
      <c r="E244" s="14" t="str">
        <f t="shared" si="8"/>
        <v>009</v>
      </c>
      <c r="F244" s="6" t="s">
        <v>107</v>
      </c>
      <c r="G244" s="15">
        <v>2615.0100000000002</v>
      </c>
      <c r="H244" s="15">
        <v>4.58</v>
      </c>
      <c r="I244" s="15">
        <f t="shared" si="7"/>
        <v>2610.4300000000003</v>
      </c>
    </row>
    <row r="245" spans="1:9" x14ac:dyDescent="0.25">
      <c r="A245" s="5">
        <v>42736</v>
      </c>
      <c r="B245" s="6" t="s">
        <v>59</v>
      </c>
      <c r="C245" s="6" t="s">
        <v>5</v>
      </c>
      <c r="D245" s="6" t="s">
        <v>60</v>
      </c>
      <c r="E245" s="14" t="str">
        <f t="shared" si="8"/>
        <v>009</v>
      </c>
      <c r="F245" s="6" t="s">
        <v>108</v>
      </c>
      <c r="G245" s="15">
        <v>1160.4100000000001</v>
      </c>
      <c r="H245" s="15">
        <v>1.06</v>
      </c>
      <c r="I245" s="15">
        <f t="shared" si="7"/>
        <v>1159.3500000000001</v>
      </c>
    </row>
    <row r="246" spans="1:9" x14ac:dyDescent="0.25">
      <c r="A246" s="5">
        <v>42736</v>
      </c>
      <c r="B246" s="6" t="s">
        <v>59</v>
      </c>
      <c r="C246" s="6" t="s">
        <v>5</v>
      </c>
      <c r="D246" s="6" t="s">
        <v>60</v>
      </c>
      <c r="E246" s="14" t="str">
        <f t="shared" si="8"/>
        <v>009</v>
      </c>
      <c r="F246" s="6" t="s">
        <v>109</v>
      </c>
      <c r="G246" s="15">
        <v>2537.7800000000002</v>
      </c>
      <c r="H246" s="15">
        <v>6.18</v>
      </c>
      <c r="I246" s="15">
        <f t="shared" si="7"/>
        <v>2531.6000000000004</v>
      </c>
    </row>
    <row r="247" spans="1:9" x14ac:dyDescent="0.25">
      <c r="A247" s="5">
        <v>42736</v>
      </c>
      <c r="B247" s="6" t="s">
        <v>59</v>
      </c>
      <c r="C247" s="6" t="s">
        <v>5</v>
      </c>
      <c r="D247" s="6" t="s">
        <v>60</v>
      </c>
      <c r="E247" s="14" t="str">
        <f t="shared" si="8"/>
        <v>009</v>
      </c>
      <c r="F247" s="6" t="s">
        <v>110</v>
      </c>
      <c r="G247" s="15">
        <v>-635.6</v>
      </c>
      <c r="H247" s="15">
        <v>0</v>
      </c>
      <c r="I247" s="15">
        <f t="shared" si="7"/>
        <v>-635.6</v>
      </c>
    </row>
    <row r="248" spans="1:9" x14ac:dyDescent="0.25">
      <c r="A248" s="5">
        <v>42736</v>
      </c>
      <c r="B248" s="6" t="s">
        <v>59</v>
      </c>
      <c r="C248" s="6" t="s">
        <v>5</v>
      </c>
      <c r="D248" s="6" t="s">
        <v>60</v>
      </c>
      <c r="E248" s="14" t="str">
        <f t="shared" si="8"/>
        <v>009</v>
      </c>
      <c r="F248" s="6" t="s">
        <v>111</v>
      </c>
      <c r="G248" s="15">
        <v>4556.1099999999997</v>
      </c>
      <c r="H248" s="15">
        <v>2.86</v>
      </c>
      <c r="I248" s="15">
        <f t="shared" si="7"/>
        <v>4553.25</v>
      </c>
    </row>
    <row r="249" spans="1:9" x14ac:dyDescent="0.25">
      <c r="A249" s="5">
        <v>42736</v>
      </c>
      <c r="B249" s="6" t="s">
        <v>59</v>
      </c>
      <c r="C249" s="6" t="s">
        <v>5</v>
      </c>
      <c r="D249" s="6" t="s">
        <v>60</v>
      </c>
      <c r="E249" s="14" t="str">
        <f t="shared" si="8"/>
        <v>009</v>
      </c>
      <c r="F249" s="6" t="s">
        <v>114</v>
      </c>
      <c r="G249" s="15">
        <v>-24189.31</v>
      </c>
      <c r="H249" s="15">
        <v>5.0599999999999996</v>
      </c>
      <c r="I249" s="15">
        <f t="shared" si="7"/>
        <v>-24194.370000000003</v>
      </c>
    </row>
    <row r="250" spans="1:9" x14ac:dyDescent="0.25">
      <c r="A250" s="5">
        <v>42736</v>
      </c>
      <c r="B250" s="6" t="s">
        <v>59</v>
      </c>
      <c r="C250" s="6" t="s">
        <v>5</v>
      </c>
      <c r="D250" s="6" t="s">
        <v>60</v>
      </c>
      <c r="E250" s="14" t="str">
        <f t="shared" si="8"/>
        <v>009</v>
      </c>
      <c r="F250" s="6" t="s">
        <v>168</v>
      </c>
      <c r="G250" s="15">
        <v>2188.0100000000002</v>
      </c>
      <c r="H250" s="15">
        <v>0</v>
      </c>
      <c r="I250" s="15">
        <f t="shared" si="7"/>
        <v>2188.0100000000002</v>
      </c>
    </row>
    <row r="251" spans="1:9" x14ac:dyDescent="0.25">
      <c r="A251" s="5">
        <v>42736</v>
      </c>
      <c r="B251" s="6" t="s">
        <v>59</v>
      </c>
      <c r="C251" s="6" t="s">
        <v>5</v>
      </c>
      <c r="D251" s="6" t="s">
        <v>60</v>
      </c>
      <c r="E251" s="14" t="str">
        <f t="shared" si="8"/>
        <v>009</v>
      </c>
      <c r="F251" s="6" t="s">
        <v>169</v>
      </c>
      <c r="G251" s="15">
        <v>6342.75</v>
      </c>
      <c r="H251" s="15">
        <v>0</v>
      </c>
      <c r="I251" s="15">
        <f t="shared" si="7"/>
        <v>6342.75</v>
      </c>
    </row>
    <row r="252" spans="1:9" x14ac:dyDescent="0.25">
      <c r="A252" s="5">
        <v>42736</v>
      </c>
      <c r="B252" s="6" t="s">
        <v>59</v>
      </c>
      <c r="C252" s="6" t="s">
        <v>5</v>
      </c>
      <c r="D252" s="6" t="s">
        <v>60</v>
      </c>
      <c r="E252" s="14" t="str">
        <f t="shared" si="8"/>
        <v>009</v>
      </c>
      <c r="F252" s="6" t="s">
        <v>117</v>
      </c>
      <c r="G252" s="15">
        <v>12591.84</v>
      </c>
      <c r="H252" s="15">
        <v>0</v>
      </c>
      <c r="I252" s="15">
        <f t="shared" si="7"/>
        <v>12591.84</v>
      </c>
    </row>
    <row r="253" spans="1:9" x14ac:dyDescent="0.25">
      <c r="A253" s="5">
        <v>42736</v>
      </c>
      <c r="B253" s="6" t="s">
        <v>59</v>
      </c>
      <c r="C253" s="6" t="s">
        <v>5</v>
      </c>
      <c r="D253" s="6" t="s">
        <v>60</v>
      </c>
      <c r="E253" s="14" t="str">
        <f t="shared" si="8"/>
        <v>009</v>
      </c>
      <c r="F253" s="6" t="s">
        <v>118</v>
      </c>
      <c r="G253" s="15">
        <v>23679.3</v>
      </c>
      <c r="H253" s="15">
        <v>0</v>
      </c>
      <c r="I253" s="15">
        <f t="shared" si="7"/>
        <v>23679.3</v>
      </c>
    </row>
    <row r="254" spans="1:9" x14ac:dyDescent="0.25">
      <c r="A254" s="5">
        <v>42736</v>
      </c>
      <c r="B254" s="6" t="s">
        <v>59</v>
      </c>
      <c r="C254" s="6" t="s">
        <v>5</v>
      </c>
      <c r="D254" s="6" t="s">
        <v>60</v>
      </c>
      <c r="E254" s="14" t="str">
        <f t="shared" si="8"/>
        <v>009</v>
      </c>
      <c r="F254" s="6" t="s">
        <v>120</v>
      </c>
      <c r="G254" s="15">
        <v>16224.71</v>
      </c>
      <c r="H254" s="15">
        <v>0</v>
      </c>
      <c r="I254" s="15">
        <f t="shared" si="7"/>
        <v>16224.71</v>
      </c>
    </row>
    <row r="255" spans="1:9" x14ac:dyDescent="0.25">
      <c r="A255" s="5">
        <v>42736</v>
      </c>
      <c r="B255" s="6" t="s">
        <v>59</v>
      </c>
      <c r="C255" s="6" t="s">
        <v>5</v>
      </c>
      <c r="D255" s="6" t="s">
        <v>60</v>
      </c>
      <c r="E255" s="14" t="str">
        <f t="shared" si="8"/>
        <v>009</v>
      </c>
      <c r="F255" s="6" t="s">
        <v>122</v>
      </c>
      <c r="G255" s="15">
        <v>293549.02</v>
      </c>
      <c r="H255" s="15">
        <v>656.71</v>
      </c>
      <c r="I255" s="15">
        <f t="shared" si="7"/>
        <v>292892.31</v>
      </c>
    </row>
    <row r="256" spans="1:9" x14ac:dyDescent="0.25">
      <c r="A256" s="5">
        <v>42736</v>
      </c>
      <c r="B256" s="6" t="s">
        <v>59</v>
      </c>
      <c r="C256" s="6" t="s">
        <v>5</v>
      </c>
      <c r="D256" s="6" t="s">
        <v>60</v>
      </c>
      <c r="E256" s="14" t="str">
        <f t="shared" si="8"/>
        <v>009</v>
      </c>
      <c r="F256" s="6" t="s">
        <v>170</v>
      </c>
      <c r="G256" s="15">
        <v>30314.66</v>
      </c>
      <c r="H256" s="15">
        <v>20.57</v>
      </c>
      <c r="I256" s="15">
        <f t="shared" si="7"/>
        <v>30294.09</v>
      </c>
    </row>
    <row r="257" spans="1:9" x14ac:dyDescent="0.25">
      <c r="A257" s="5">
        <v>42736</v>
      </c>
      <c r="B257" s="6" t="s">
        <v>59</v>
      </c>
      <c r="C257" s="6" t="s">
        <v>5</v>
      </c>
      <c r="D257" s="6" t="s">
        <v>60</v>
      </c>
      <c r="E257" s="14" t="str">
        <f t="shared" si="8"/>
        <v>009</v>
      </c>
      <c r="F257" s="6" t="s">
        <v>123</v>
      </c>
      <c r="G257" s="15">
        <v>3134.36</v>
      </c>
      <c r="H257" s="15">
        <v>9.09</v>
      </c>
      <c r="I257" s="15">
        <f t="shared" si="7"/>
        <v>3125.27</v>
      </c>
    </row>
    <row r="258" spans="1:9" x14ac:dyDescent="0.25">
      <c r="A258" s="5">
        <v>42736</v>
      </c>
      <c r="B258" s="6" t="s">
        <v>59</v>
      </c>
      <c r="C258" s="6" t="s">
        <v>5</v>
      </c>
      <c r="D258" s="6" t="s">
        <v>60</v>
      </c>
      <c r="E258" s="14" t="str">
        <f t="shared" si="8"/>
        <v>009</v>
      </c>
      <c r="F258" s="6" t="s">
        <v>124</v>
      </c>
      <c r="G258" s="15">
        <v>53857.02</v>
      </c>
      <c r="H258" s="15">
        <v>25.85</v>
      </c>
      <c r="I258" s="15">
        <f t="shared" ref="I258:I321" si="9">+G258-H258</f>
        <v>53831.17</v>
      </c>
    </row>
    <row r="259" spans="1:9" x14ac:dyDescent="0.25">
      <c r="A259" s="5">
        <v>42736</v>
      </c>
      <c r="B259" s="6" t="s">
        <v>59</v>
      </c>
      <c r="C259" s="6" t="s">
        <v>5</v>
      </c>
      <c r="D259" s="6" t="s">
        <v>60</v>
      </c>
      <c r="E259" s="14" t="str">
        <f t="shared" si="8"/>
        <v>009</v>
      </c>
      <c r="F259" s="6" t="s">
        <v>171</v>
      </c>
      <c r="G259" s="15">
        <v>9688.14</v>
      </c>
      <c r="H259" s="15">
        <v>0</v>
      </c>
      <c r="I259" s="15">
        <f t="shared" si="9"/>
        <v>9688.14</v>
      </c>
    </row>
    <row r="260" spans="1:9" x14ac:dyDescent="0.25">
      <c r="A260" s="5">
        <v>42736</v>
      </c>
      <c r="B260" s="6" t="s">
        <v>59</v>
      </c>
      <c r="C260" s="6" t="s">
        <v>5</v>
      </c>
      <c r="D260" s="6" t="s">
        <v>60</v>
      </c>
      <c r="E260" s="14" t="str">
        <f t="shared" si="8"/>
        <v>009</v>
      </c>
      <c r="F260" s="6" t="s">
        <v>125</v>
      </c>
      <c r="G260" s="15">
        <v>31958.21</v>
      </c>
      <c r="H260" s="15">
        <v>0</v>
      </c>
      <c r="I260" s="15">
        <f t="shared" si="9"/>
        <v>31958.21</v>
      </c>
    </row>
    <row r="261" spans="1:9" x14ac:dyDescent="0.25">
      <c r="A261" s="5">
        <v>42736</v>
      </c>
      <c r="B261" s="6" t="s">
        <v>59</v>
      </c>
      <c r="C261" s="6" t="s">
        <v>5</v>
      </c>
      <c r="D261" s="6" t="s">
        <v>60</v>
      </c>
      <c r="E261" s="14" t="str">
        <f t="shared" ref="E261:E299" si="10">LEFT(D261,3)</f>
        <v>009</v>
      </c>
      <c r="F261" s="6" t="s">
        <v>126</v>
      </c>
      <c r="G261" s="15">
        <v>69805.899999999994</v>
      </c>
      <c r="H261" s="15">
        <v>0</v>
      </c>
      <c r="I261" s="15">
        <f t="shared" si="9"/>
        <v>69805.899999999994</v>
      </c>
    </row>
    <row r="262" spans="1:9" x14ac:dyDescent="0.25">
      <c r="A262" s="5">
        <v>42736</v>
      </c>
      <c r="B262" s="6" t="s">
        <v>59</v>
      </c>
      <c r="C262" s="6" t="s">
        <v>5</v>
      </c>
      <c r="D262" s="6" t="s">
        <v>60</v>
      </c>
      <c r="E262" s="14" t="str">
        <f t="shared" si="10"/>
        <v>009</v>
      </c>
      <c r="F262" s="6" t="s">
        <v>127</v>
      </c>
      <c r="G262" s="15">
        <v>198745.55</v>
      </c>
      <c r="H262" s="15">
        <v>166.37</v>
      </c>
      <c r="I262" s="15">
        <f t="shared" si="9"/>
        <v>198579.18</v>
      </c>
    </row>
    <row r="263" spans="1:9" x14ac:dyDescent="0.25">
      <c r="A263" s="5">
        <v>42736</v>
      </c>
      <c r="B263" s="6" t="s">
        <v>59</v>
      </c>
      <c r="C263" s="6" t="s">
        <v>5</v>
      </c>
      <c r="D263" s="6" t="s">
        <v>60</v>
      </c>
      <c r="E263" s="14" t="str">
        <f t="shared" si="10"/>
        <v>009</v>
      </c>
      <c r="F263" s="6" t="s">
        <v>128</v>
      </c>
      <c r="G263" s="15">
        <v>2761.74</v>
      </c>
      <c r="H263" s="15">
        <v>1.95</v>
      </c>
      <c r="I263" s="15">
        <f t="shared" si="9"/>
        <v>2759.79</v>
      </c>
    </row>
    <row r="264" spans="1:9" x14ac:dyDescent="0.25">
      <c r="A264" s="5">
        <v>42736</v>
      </c>
      <c r="B264" s="6" t="s">
        <v>59</v>
      </c>
      <c r="C264" s="6" t="s">
        <v>5</v>
      </c>
      <c r="D264" s="6" t="s">
        <v>60</v>
      </c>
      <c r="E264" s="14" t="str">
        <f t="shared" si="10"/>
        <v>009</v>
      </c>
      <c r="F264" s="6" t="s">
        <v>129</v>
      </c>
      <c r="G264" s="15">
        <v>44536.09</v>
      </c>
      <c r="H264" s="15">
        <v>90.929999999999993</v>
      </c>
      <c r="I264" s="15">
        <f t="shared" si="9"/>
        <v>44445.159999999996</v>
      </c>
    </row>
    <row r="265" spans="1:9" x14ac:dyDescent="0.25">
      <c r="A265" s="5">
        <v>42736</v>
      </c>
      <c r="B265" s="6" t="s">
        <v>59</v>
      </c>
      <c r="C265" s="6" t="s">
        <v>5</v>
      </c>
      <c r="D265" s="6" t="s">
        <v>60</v>
      </c>
      <c r="E265" s="14" t="str">
        <f t="shared" si="10"/>
        <v>009</v>
      </c>
      <c r="F265" s="6" t="s">
        <v>132</v>
      </c>
      <c r="G265" s="15">
        <v>45035.55</v>
      </c>
      <c r="H265" s="15">
        <v>142.39000000000001</v>
      </c>
      <c r="I265" s="15">
        <f t="shared" si="9"/>
        <v>44893.16</v>
      </c>
    </row>
    <row r="266" spans="1:9" x14ac:dyDescent="0.25">
      <c r="A266" s="5">
        <v>42736</v>
      </c>
      <c r="B266" s="6" t="s">
        <v>59</v>
      </c>
      <c r="C266" s="6" t="s">
        <v>5</v>
      </c>
      <c r="D266" s="6" t="s">
        <v>60</v>
      </c>
      <c r="E266" s="14" t="str">
        <f t="shared" si="10"/>
        <v>009</v>
      </c>
      <c r="F266" s="6" t="s">
        <v>133</v>
      </c>
      <c r="G266" s="15">
        <v>32240.13</v>
      </c>
      <c r="H266" s="15">
        <v>68.760000000000005</v>
      </c>
      <c r="I266" s="15">
        <f t="shared" si="9"/>
        <v>32171.370000000003</v>
      </c>
    </row>
    <row r="267" spans="1:9" x14ac:dyDescent="0.25">
      <c r="A267" s="5">
        <v>42736</v>
      </c>
      <c r="B267" s="6" t="s">
        <v>59</v>
      </c>
      <c r="C267" s="6" t="s">
        <v>5</v>
      </c>
      <c r="D267" s="6" t="s">
        <v>60</v>
      </c>
      <c r="E267" s="14" t="str">
        <f t="shared" si="10"/>
        <v>009</v>
      </c>
      <c r="F267" s="6" t="s">
        <v>135</v>
      </c>
      <c r="G267" s="15">
        <v>4980.21</v>
      </c>
      <c r="H267" s="15">
        <v>17.009999999999998</v>
      </c>
      <c r="I267" s="15">
        <f t="shared" si="9"/>
        <v>4963.2</v>
      </c>
    </row>
    <row r="268" spans="1:9" x14ac:dyDescent="0.25">
      <c r="A268" s="5">
        <v>42736</v>
      </c>
      <c r="B268" s="6" t="s">
        <v>59</v>
      </c>
      <c r="C268" s="6" t="s">
        <v>5</v>
      </c>
      <c r="D268" s="6" t="s">
        <v>60</v>
      </c>
      <c r="E268" s="14" t="str">
        <f t="shared" si="10"/>
        <v>009</v>
      </c>
      <c r="F268" s="6" t="s">
        <v>136</v>
      </c>
      <c r="G268" s="15">
        <v>1773.8</v>
      </c>
      <c r="H268" s="15">
        <v>3.56</v>
      </c>
      <c r="I268" s="15">
        <f t="shared" si="9"/>
        <v>1770.24</v>
      </c>
    </row>
    <row r="269" spans="1:9" x14ac:dyDescent="0.25">
      <c r="A269" s="5">
        <v>42736</v>
      </c>
      <c r="B269" s="6" t="s">
        <v>59</v>
      </c>
      <c r="C269" s="6" t="s">
        <v>5</v>
      </c>
      <c r="D269" s="6" t="s">
        <v>60</v>
      </c>
      <c r="E269" s="14" t="str">
        <f t="shared" si="10"/>
        <v>009</v>
      </c>
      <c r="F269" s="6" t="s">
        <v>138</v>
      </c>
      <c r="G269" s="15">
        <v>5142.1400000000003</v>
      </c>
      <c r="H269" s="15">
        <v>10.14</v>
      </c>
      <c r="I269" s="15">
        <f t="shared" si="9"/>
        <v>5132</v>
      </c>
    </row>
    <row r="270" spans="1:9" x14ac:dyDescent="0.25">
      <c r="A270" s="5">
        <v>42736</v>
      </c>
      <c r="B270" s="6" t="s">
        <v>59</v>
      </c>
      <c r="C270" s="6" t="s">
        <v>5</v>
      </c>
      <c r="D270" s="6" t="s">
        <v>60</v>
      </c>
      <c r="E270" s="14" t="str">
        <f t="shared" si="10"/>
        <v>009</v>
      </c>
      <c r="F270" s="6" t="s">
        <v>139</v>
      </c>
      <c r="G270" s="15">
        <v>2484.7199999999998</v>
      </c>
      <c r="H270" s="15">
        <v>5.07</v>
      </c>
      <c r="I270" s="15">
        <f t="shared" si="9"/>
        <v>2479.6499999999996</v>
      </c>
    </row>
    <row r="271" spans="1:9" x14ac:dyDescent="0.25">
      <c r="A271" s="5">
        <v>42736</v>
      </c>
      <c r="B271" s="6" t="s">
        <v>59</v>
      </c>
      <c r="C271" s="6" t="s">
        <v>5</v>
      </c>
      <c r="D271" s="6" t="s">
        <v>60</v>
      </c>
      <c r="E271" s="14" t="str">
        <f t="shared" si="10"/>
        <v>009</v>
      </c>
      <c r="F271" s="6" t="s">
        <v>140</v>
      </c>
      <c r="G271" s="15">
        <v>67.47</v>
      </c>
      <c r="H271" s="15">
        <v>0.14000000000000001</v>
      </c>
      <c r="I271" s="15">
        <f t="shared" si="9"/>
        <v>67.33</v>
      </c>
    </row>
    <row r="272" spans="1:9" x14ac:dyDescent="0.25">
      <c r="A272" s="5">
        <v>42736</v>
      </c>
      <c r="B272" s="6" t="s">
        <v>59</v>
      </c>
      <c r="C272" s="6" t="s">
        <v>5</v>
      </c>
      <c r="D272" s="6" t="s">
        <v>60</v>
      </c>
      <c r="E272" s="14" t="str">
        <f t="shared" si="10"/>
        <v>009</v>
      </c>
      <c r="F272" s="6" t="s">
        <v>141</v>
      </c>
      <c r="G272" s="15">
        <v>267536.14</v>
      </c>
      <c r="H272" s="15">
        <v>849.69</v>
      </c>
      <c r="I272" s="15">
        <f t="shared" si="9"/>
        <v>266686.45</v>
      </c>
    </row>
    <row r="273" spans="1:9" x14ac:dyDescent="0.25">
      <c r="A273" s="5">
        <v>42736</v>
      </c>
      <c r="B273" s="6" t="s">
        <v>59</v>
      </c>
      <c r="C273" s="6" t="s">
        <v>5</v>
      </c>
      <c r="D273" s="6" t="s">
        <v>60</v>
      </c>
      <c r="E273" s="14" t="str">
        <f t="shared" si="10"/>
        <v>009</v>
      </c>
      <c r="F273" s="6" t="s">
        <v>142</v>
      </c>
      <c r="G273" s="15">
        <v>60702.18</v>
      </c>
      <c r="H273" s="15">
        <v>0</v>
      </c>
      <c r="I273" s="15">
        <f t="shared" si="9"/>
        <v>60702.18</v>
      </c>
    </row>
    <row r="274" spans="1:9" x14ac:dyDescent="0.25">
      <c r="A274" s="5">
        <v>42736</v>
      </c>
      <c r="B274" s="6" t="s">
        <v>59</v>
      </c>
      <c r="C274" s="6" t="s">
        <v>5</v>
      </c>
      <c r="D274" s="6" t="s">
        <v>60</v>
      </c>
      <c r="E274" s="14" t="str">
        <f t="shared" si="10"/>
        <v>009</v>
      </c>
      <c r="F274" s="6" t="s">
        <v>143</v>
      </c>
      <c r="G274" s="15">
        <v>274871.61</v>
      </c>
      <c r="H274" s="15">
        <v>564.48</v>
      </c>
      <c r="I274" s="15">
        <f t="shared" si="9"/>
        <v>274307.13</v>
      </c>
    </row>
    <row r="275" spans="1:9" x14ac:dyDescent="0.25">
      <c r="A275" s="5">
        <v>42736</v>
      </c>
      <c r="B275" s="6" t="s">
        <v>59</v>
      </c>
      <c r="C275" s="6" t="s">
        <v>5</v>
      </c>
      <c r="D275" s="6" t="s">
        <v>60</v>
      </c>
      <c r="E275" s="14" t="str">
        <f t="shared" si="10"/>
        <v>009</v>
      </c>
      <c r="F275" s="6" t="s">
        <v>144</v>
      </c>
      <c r="G275" s="15">
        <v>533.66999999999996</v>
      </c>
      <c r="H275" s="15">
        <v>1.08</v>
      </c>
      <c r="I275" s="15">
        <f t="shared" si="9"/>
        <v>532.58999999999992</v>
      </c>
    </row>
    <row r="276" spans="1:9" x14ac:dyDescent="0.25">
      <c r="A276" s="5">
        <v>42736</v>
      </c>
      <c r="B276" s="6" t="s">
        <v>59</v>
      </c>
      <c r="C276" s="6" t="s">
        <v>5</v>
      </c>
      <c r="D276" s="6" t="s">
        <v>60</v>
      </c>
      <c r="E276" s="14" t="str">
        <f t="shared" si="10"/>
        <v>009</v>
      </c>
      <c r="F276" s="6" t="s">
        <v>145</v>
      </c>
      <c r="G276" s="15">
        <v>-21573.16</v>
      </c>
      <c r="H276" s="15">
        <v>0</v>
      </c>
      <c r="I276" s="15">
        <f t="shared" si="9"/>
        <v>-21573.16</v>
      </c>
    </row>
    <row r="277" spans="1:9" x14ac:dyDescent="0.25">
      <c r="A277" s="5">
        <v>42736</v>
      </c>
      <c r="B277" s="6" t="s">
        <v>59</v>
      </c>
      <c r="C277" s="6" t="s">
        <v>5</v>
      </c>
      <c r="D277" s="6" t="s">
        <v>60</v>
      </c>
      <c r="E277" s="14" t="str">
        <f t="shared" si="10"/>
        <v>009</v>
      </c>
      <c r="F277" s="6" t="s">
        <v>146</v>
      </c>
      <c r="G277" s="15">
        <v>925.45</v>
      </c>
      <c r="H277" s="15">
        <v>1.86</v>
      </c>
      <c r="I277" s="15">
        <f t="shared" si="9"/>
        <v>923.59</v>
      </c>
    </row>
    <row r="278" spans="1:9" x14ac:dyDescent="0.25">
      <c r="A278" s="5">
        <v>42736</v>
      </c>
      <c r="B278" s="6" t="s">
        <v>59</v>
      </c>
      <c r="C278" s="6" t="s">
        <v>5</v>
      </c>
      <c r="D278" s="6" t="s">
        <v>60</v>
      </c>
      <c r="E278" s="14" t="str">
        <f t="shared" si="10"/>
        <v>009</v>
      </c>
      <c r="F278" s="6" t="s">
        <v>147</v>
      </c>
      <c r="G278" s="15">
        <v>401.67</v>
      </c>
      <c r="H278" s="15">
        <v>0.32</v>
      </c>
      <c r="I278" s="15">
        <f t="shared" si="9"/>
        <v>401.35</v>
      </c>
    </row>
    <row r="279" spans="1:9" x14ac:dyDescent="0.25">
      <c r="A279" s="5">
        <v>42736</v>
      </c>
      <c r="B279" s="6" t="s">
        <v>59</v>
      </c>
      <c r="C279" s="6" t="s">
        <v>5</v>
      </c>
      <c r="D279" s="6" t="s">
        <v>60</v>
      </c>
      <c r="E279" s="14" t="str">
        <f t="shared" si="10"/>
        <v>009</v>
      </c>
      <c r="F279" s="6" t="s">
        <v>172</v>
      </c>
      <c r="G279" s="15">
        <v>36921.51</v>
      </c>
      <c r="H279" s="15">
        <v>25.06</v>
      </c>
      <c r="I279" s="15">
        <f t="shared" si="9"/>
        <v>36896.450000000004</v>
      </c>
    </row>
    <row r="280" spans="1:9" x14ac:dyDescent="0.25">
      <c r="A280" s="5">
        <v>42736</v>
      </c>
      <c r="B280" s="6" t="s">
        <v>59</v>
      </c>
      <c r="C280" s="6" t="s">
        <v>5</v>
      </c>
      <c r="D280" s="6" t="s">
        <v>60</v>
      </c>
      <c r="E280" s="14" t="str">
        <f t="shared" si="10"/>
        <v>009</v>
      </c>
      <c r="F280" s="6" t="s">
        <v>173</v>
      </c>
      <c r="G280" s="15">
        <v>36921.51</v>
      </c>
      <c r="H280" s="15">
        <v>25.06</v>
      </c>
      <c r="I280" s="15">
        <f t="shared" si="9"/>
        <v>36896.450000000004</v>
      </c>
    </row>
    <row r="281" spans="1:9" x14ac:dyDescent="0.25">
      <c r="A281" s="5">
        <v>42736</v>
      </c>
      <c r="B281" s="6" t="s">
        <v>59</v>
      </c>
      <c r="C281" s="6" t="s">
        <v>5</v>
      </c>
      <c r="D281" s="6" t="s">
        <v>60</v>
      </c>
      <c r="E281" s="14" t="str">
        <f t="shared" si="10"/>
        <v>009</v>
      </c>
      <c r="F281" s="6" t="s">
        <v>174</v>
      </c>
      <c r="G281" s="15">
        <v>36921.51</v>
      </c>
      <c r="H281" s="15">
        <v>25.06</v>
      </c>
      <c r="I281" s="15">
        <f t="shared" si="9"/>
        <v>36896.450000000004</v>
      </c>
    </row>
    <row r="282" spans="1:9" x14ac:dyDescent="0.25">
      <c r="A282" s="5">
        <v>42736</v>
      </c>
      <c r="B282" s="6" t="s">
        <v>59</v>
      </c>
      <c r="C282" s="6" t="s">
        <v>5</v>
      </c>
      <c r="D282" s="6" t="s">
        <v>60</v>
      </c>
      <c r="E282" s="14" t="str">
        <f t="shared" si="10"/>
        <v>009</v>
      </c>
      <c r="F282" s="6" t="s">
        <v>175</v>
      </c>
      <c r="G282" s="15">
        <v>36921.51</v>
      </c>
      <c r="H282" s="15">
        <v>25.06</v>
      </c>
      <c r="I282" s="15">
        <f t="shared" si="9"/>
        <v>36896.450000000004</v>
      </c>
    </row>
    <row r="283" spans="1:9" x14ac:dyDescent="0.25">
      <c r="A283" s="5">
        <v>42736</v>
      </c>
      <c r="B283" s="6" t="s">
        <v>59</v>
      </c>
      <c r="C283" s="6" t="s">
        <v>5</v>
      </c>
      <c r="D283" s="6" t="s">
        <v>60</v>
      </c>
      <c r="E283" s="14" t="str">
        <f t="shared" si="10"/>
        <v>009</v>
      </c>
      <c r="F283" s="6" t="s">
        <v>176</v>
      </c>
      <c r="G283" s="15">
        <v>36921.51</v>
      </c>
      <c r="H283" s="15">
        <v>25.06</v>
      </c>
      <c r="I283" s="15">
        <f t="shared" si="9"/>
        <v>36896.450000000004</v>
      </c>
    </row>
    <row r="284" spans="1:9" x14ac:dyDescent="0.25">
      <c r="A284" s="5">
        <v>42736</v>
      </c>
      <c r="B284" s="6" t="s">
        <v>59</v>
      </c>
      <c r="C284" s="6" t="s">
        <v>5</v>
      </c>
      <c r="D284" s="6" t="s">
        <v>60</v>
      </c>
      <c r="E284" s="14" t="str">
        <f t="shared" si="10"/>
        <v>009</v>
      </c>
      <c r="F284" s="6" t="s">
        <v>177</v>
      </c>
      <c r="G284" s="15">
        <v>36921.51</v>
      </c>
      <c r="H284" s="15">
        <v>25.06</v>
      </c>
      <c r="I284" s="15">
        <f t="shared" si="9"/>
        <v>36896.450000000004</v>
      </c>
    </row>
    <row r="285" spans="1:9" x14ac:dyDescent="0.25">
      <c r="A285" s="5">
        <v>42736</v>
      </c>
      <c r="B285" s="6" t="s">
        <v>59</v>
      </c>
      <c r="C285" s="6" t="s">
        <v>5</v>
      </c>
      <c r="D285" s="6" t="s">
        <v>60</v>
      </c>
      <c r="E285" s="14" t="str">
        <f t="shared" si="10"/>
        <v>009</v>
      </c>
      <c r="F285" s="6" t="s">
        <v>178</v>
      </c>
      <c r="G285" s="15">
        <v>3639.26</v>
      </c>
      <c r="H285" s="15">
        <v>2.4700000000000002</v>
      </c>
      <c r="I285" s="15">
        <f t="shared" si="9"/>
        <v>3636.7900000000004</v>
      </c>
    </row>
    <row r="286" spans="1:9" x14ac:dyDescent="0.25">
      <c r="A286" s="5">
        <v>42736</v>
      </c>
      <c r="B286" s="6" t="s">
        <v>59</v>
      </c>
      <c r="C286" s="6" t="s">
        <v>5</v>
      </c>
      <c r="D286" s="6" t="s">
        <v>60</v>
      </c>
      <c r="E286" s="14" t="str">
        <f t="shared" si="10"/>
        <v>009</v>
      </c>
      <c r="F286" s="6" t="s">
        <v>148</v>
      </c>
      <c r="G286" s="15">
        <v>29930.89</v>
      </c>
      <c r="H286" s="15">
        <v>22.5</v>
      </c>
      <c r="I286" s="15">
        <f t="shared" si="9"/>
        <v>29908.39</v>
      </c>
    </row>
    <row r="287" spans="1:9" x14ac:dyDescent="0.25">
      <c r="A287" s="5">
        <v>42736</v>
      </c>
      <c r="B287" s="6" t="s">
        <v>59</v>
      </c>
      <c r="C287" s="6" t="s">
        <v>5</v>
      </c>
      <c r="D287" s="6" t="s">
        <v>60</v>
      </c>
      <c r="E287" s="14" t="str">
        <f t="shared" si="10"/>
        <v>009</v>
      </c>
      <c r="F287" s="6" t="s">
        <v>179</v>
      </c>
      <c r="G287" s="15">
        <v>4469.5</v>
      </c>
      <c r="H287" s="15">
        <v>0</v>
      </c>
      <c r="I287" s="15">
        <f t="shared" si="9"/>
        <v>4469.5</v>
      </c>
    </row>
    <row r="288" spans="1:9" x14ac:dyDescent="0.25">
      <c r="A288" s="5">
        <v>42736</v>
      </c>
      <c r="B288" s="6" t="s">
        <v>59</v>
      </c>
      <c r="C288" s="6" t="s">
        <v>5</v>
      </c>
      <c r="D288" s="6" t="s">
        <v>60</v>
      </c>
      <c r="E288" s="14" t="str">
        <f t="shared" si="10"/>
        <v>009</v>
      </c>
      <c r="F288" s="6" t="s">
        <v>149</v>
      </c>
      <c r="G288" s="15">
        <v>26474.04</v>
      </c>
      <c r="H288" s="15">
        <v>28.52</v>
      </c>
      <c r="I288" s="15">
        <f t="shared" si="9"/>
        <v>26445.52</v>
      </c>
    </row>
    <row r="289" spans="1:9" x14ac:dyDescent="0.25">
      <c r="A289" s="5">
        <v>42736</v>
      </c>
      <c r="B289" s="6" t="s">
        <v>59</v>
      </c>
      <c r="C289" s="6" t="s">
        <v>5</v>
      </c>
      <c r="D289" s="6" t="s">
        <v>60</v>
      </c>
      <c r="E289" s="14" t="str">
        <f t="shared" si="10"/>
        <v>009</v>
      </c>
      <c r="F289" s="6" t="s">
        <v>150</v>
      </c>
      <c r="G289" s="15">
        <v>9976.19</v>
      </c>
      <c r="H289" s="15">
        <v>20.36</v>
      </c>
      <c r="I289" s="15">
        <f t="shared" si="9"/>
        <v>9955.83</v>
      </c>
    </row>
    <row r="290" spans="1:9" x14ac:dyDescent="0.25">
      <c r="A290" s="5">
        <v>42736</v>
      </c>
      <c r="B290" s="6" t="s">
        <v>59</v>
      </c>
      <c r="C290" s="6" t="s">
        <v>5</v>
      </c>
      <c r="D290" s="6" t="s">
        <v>60</v>
      </c>
      <c r="E290" s="14" t="str">
        <f t="shared" si="10"/>
        <v>009</v>
      </c>
      <c r="F290" s="6" t="s">
        <v>180</v>
      </c>
      <c r="G290" s="15">
        <v>6153.39</v>
      </c>
      <c r="H290" s="15">
        <v>4.18</v>
      </c>
      <c r="I290" s="15">
        <f t="shared" si="9"/>
        <v>6149.21</v>
      </c>
    </row>
    <row r="291" spans="1:9" x14ac:dyDescent="0.25">
      <c r="A291" s="5">
        <v>42736</v>
      </c>
      <c r="B291" s="6" t="s">
        <v>59</v>
      </c>
      <c r="C291" s="6" t="s">
        <v>5</v>
      </c>
      <c r="D291" s="6" t="s">
        <v>60</v>
      </c>
      <c r="E291" s="14" t="str">
        <f t="shared" si="10"/>
        <v>009</v>
      </c>
      <c r="F291" s="6" t="s">
        <v>181</v>
      </c>
      <c r="G291" s="15">
        <v>-576.04999999999995</v>
      </c>
      <c r="H291" s="15">
        <v>0</v>
      </c>
      <c r="I291" s="15">
        <f t="shared" si="9"/>
        <v>-576.04999999999995</v>
      </c>
    </row>
    <row r="292" spans="1:9" x14ac:dyDescent="0.25">
      <c r="A292" s="5">
        <v>42736</v>
      </c>
      <c r="B292" s="6" t="s">
        <v>59</v>
      </c>
      <c r="C292" s="6" t="s">
        <v>5</v>
      </c>
      <c r="D292" s="6" t="s">
        <v>60</v>
      </c>
      <c r="E292" s="14" t="str">
        <f t="shared" si="10"/>
        <v>009</v>
      </c>
      <c r="F292" s="6" t="s">
        <v>182</v>
      </c>
      <c r="G292" s="15">
        <v>4619.13</v>
      </c>
      <c r="H292" s="15">
        <v>3.14</v>
      </c>
      <c r="I292" s="15">
        <f t="shared" si="9"/>
        <v>4615.99</v>
      </c>
    </row>
    <row r="293" spans="1:9" x14ac:dyDescent="0.25">
      <c r="A293" s="5">
        <v>42736</v>
      </c>
      <c r="B293" s="6" t="s">
        <v>59</v>
      </c>
      <c r="C293" s="6" t="s">
        <v>5</v>
      </c>
      <c r="D293" s="6" t="s">
        <v>60</v>
      </c>
      <c r="E293" s="14" t="str">
        <f t="shared" si="10"/>
        <v>009</v>
      </c>
      <c r="F293" s="6" t="s">
        <v>183</v>
      </c>
      <c r="G293" s="15">
        <v>15467.81</v>
      </c>
      <c r="H293" s="15">
        <v>10.5</v>
      </c>
      <c r="I293" s="15">
        <f t="shared" si="9"/>
        <v>15457.31</v>
      </c>
    </row>
    <row r="294" spans="1:9" x14ac:dyDescent="0.25">
      <c r="A294" s="5">
        <v>42736</v>
      </c>
      <c r="B294" s="6" t="s">
        <v>59</v>
      </c>
      <c r="C294" s="6" t="s">
        <v>5</v>
      </c>
      <c r="D294" s="6" t="s">
        <v>60</v>
      </c>
      <c r="E294" s="14" t="str">
        <f t="shared" si="10"/>
        <v>009</v>
      </c>
      <c r="F294" s="6" t="s">
        <v>184</v>
      </c>
      <c r="G294" s="15">
        <v>138983.14000000001</v>
      </c>
      <c r="H294" s="15">
        <v>94.33</v>
      </c>
      <c r="I294" s="15">
        <f t="shared" si="9"/>
        <v>138888.81000000003</v>
      </c>
    </row>
    <row r="295" spans="1:9" x14ac:dyDescent="0.25">
      <c r="A295" s="5">
        <v>42736</v>
      </c>
      <c r="B295" s="6" t="s">
        <v>59</v>
      </c>
      <c r="C295" s="6" t="s">
        <v>5</v>
      </c>
      <c r="D295" s="6" t="s">
        <v>60</v>
      </c>
      <c r="E295" s="14" t="str">
        <f t="shared" si="10"/>
        <v>009</v>
      </c>
      <c r="F295" s="6" t="s">
        <v>185</v>
      </c>
      <c r="G295" s="15">
        <v>361712.18</v>
      </c>
      <c r="H295" s="15">
        <v>245.5</v>
      </c>
      <c r="I295" s="15">
        <f t="shared" si="9"/>
        <v>361466.68</v>
      </c>
    </row>
    <row r="296" spans="1:9" x14ac:dyDescent="0.25">
      <c r="A296" s="5">
        <v>42736</v>
      </c>
      <c r="B296" s="6" t="s">
        <v>59</v>
      </c>
      <c r="C296" s="6" t="s">
        <v>5</v>
      </c>
      <c r="D296" s="6" t="s">
        <v>60</v>
      </c>
      <c r="E296" s="14" t="str">
        <f t="shared" si="10"/>
        <v>009</v>
      </c>
      <c r="F296" s="6" t="s">
        <v>186</v>
      </c>
      <c r="G296" s="15">
        <v>1585.67</v>
      </c>
      <c r="H296" s="15">
        <v>1.08</v>
      </c>
      <c r="I296" s="15">
        <f t="shared" si="9"/>
        <v>1584.5900000000001</v>
      </c>
    </row>
    <row r="297" spans="1:9" x14ac:dyDescent="0.25">
      <c r="A297" s="5">
        <v>42736</v>
      </c>
      <c r="B297" s="6" t="s">
        <v>59</v>
      </c>
      <c r="C297" s="6" t="s">
        <v>5</v>
      </c>
      <c r="D297" s="6" t="s">
        <v>60</v>
      </c>
      <c r="E297" s="14" t="str">
        <f t="shared" si="10"/>
        <v>009</v>
      </c>
      <c r="F297" s="6" t="s">
        <v>187</v>
      </c>
      <c r="G297" s="15">
        <v>183334.43</v>
      </c>
      <c r="H297" s="15">
        <v>124.43</v>
      </c>
      <c r="I297" s="15">
        <f t="shared" si="9"/>
        <v>183210</v>
      </c>
    </row>
    <row r="298" spans="1:9" x14ac:dyDescent="0.25">
      <c r="A298" s="5">
        <v>42736</v>
      </c>
      <c r="B298" s="6" t="s">
        <v>59</v>
      </c>
      <c r="C298" s="6" t="s">
        <v>5</v>
      </c>
      <c r="D298" s="6" t="s">
        <v>60</v>
      </c>
      <c r="E298" s="14" t="str">
        <f t="shared" si="10"/>
        <v>009</v>
      </c>
      <c r="F298" s="6" t="s">
        <v>151</v>
      </c>
      <c r="G298" s="15">
        <v>28664.89</v>
      </c>
      <c r="H298" s="15">
        <v>0</v>
      </c>
      <c r="I298" s="15">
        <f t="shared" si="9"/>
        <v>28664.89</v>
      </c>
    </row>
    <row r="299" spans="1:9" x14ac:dyDescent="0.25">
      <c r="A299" s="5">
        <v>42736</v>
      </c>
      <c r="B299" s="6" t="s">
        <v>59</v>
      </c>
      <c r="C299" s="6" t="s">
        <v>5</v>
      </c>
      <c r="D299" s="6" t="s">
        <v>60</v>
      </c>
      <c r="E299" s="14" t="str">
        <f t="shared" si="10"/>
        <v>009</v>
      </c>
      <c r="F299" s="6" t="s">
        <v>152</v>
      </c>
      <c r="G299" s="15">
        <v>265447.15999999997</v>
      </c>
      <c r="H299" s="15">
        <v>0</v>
      </c>
      <c r="I299" s="15">
        <f t="shared" si="9"/>
        <v>265447.15999999997</v>
      </c>
    </row>
    <row r="300" spans="1:9" x14ac:dyDescent="0.25">
      <c r="A300" s="5">
        <v>42736</v>
      </c>
      <c r="B300" s="6" t="s">
        <v>59</v>
      </c>
      <c r="C300" s="6" t="s">
        <v>5</v>
      </c>
      <c r="D300" s="6" t="s">
        <v>153</v>
      </c>
      <c r="E300" s="14" t="str">
        <f t="shared" ref="E300:E360" si="11">LEFT(D300,3)</f>
        <v>091</v>
      </c>
      <c r="F300" s="6" t="s">
        <v>151</v>
      </c>
      <c r="G300" s="15">
        <v>-177703.33</v>
      </c>
      <c r="H300" s="15">
        <v>0</v>
      </c>
      <c r="I300" s="15">
        <f t="shared" si="9"/>
        <v>-177703.33</v>
      </c>
    </row>
    <row r="301" spans="1:9" x14ac:dyDescent="0.25">
      <c r="A301" s="5">
        <v>42736</v>
      </c>
      <c r="B301" s="6" t="s">
        <v>59</v>
      </c>
      <c r="C301" s="6" t="s">
        <v>5</v>
      </c>
      <c r="D301" s="6" t="s">
        <v>153</v>
      </c>
      <c r="E301" s="14" t="str">
        <f t="shared" si="11"/>
        <v>091</v>
      </c>
      <c r="F301" s="6" t="s">
        <v>155</v>
      </c>
      <c r="G301" s="15">
        <v>20375.13</v>
      </c>
      <c r="H301" s="15">
        <v>0</v>
      </c>
      <c r="I301" s="15">
        <f t="shared" si="9"/>
        <v>20375.13</v>
      </c>
    </row>
    <row r="302" spans="1:9" x14ac:dyDescent="0.25">
      <c r="A302" s="5">
        <v>42767</v>
      </c>
      <c r="B302" s="9" t="s">
        <v>4</v>
      </c>
      <c r="C302" s="9" t="s">
        <v>5</v>
      </c>
      <c r="D302" s="9" t="s">
        <v>6</v>
      </c>
      <c r="E302" s="14" t="str">
        <f t="shared" si="11"/>
        <v>002</v>
      </c>
      <c r="F302" s="9" t="s">
        <v>7</v>
      </c>
      <c r="G302" s="15">
        <v>77081.34</v>
      </c>
      <c r="H302" s="15">
        <v>0</v>
      </c>
      <c r="I302" s="15">
        <f t="shared" si="9"/>
        <v>77081.34</v>
      </c>
    </row>
    <row r="303" spans="1:9" x14ac:dyDescent="0.25">
      <c r="A303" s="5">
        <v>42767</v>
      </c>
      <c r="B303" s="9" t="s">
        <v>4</v>
      </c>
      <c r="C303" s="9" t="s">
        <v>5</v>
      </c>
      <c r="D303" s="9" t="s">
        <v>6</v>
      </c>
      <c r="E303" s="14" t="str">
        <f t="shared" si="11"/>
        <v>002</v>
      </c>
      <c r="F303" s="9" t="s">
        <v>8</v>
      </c>
      <c r="G303" s="15">
        <v>76044.240000000005</v>
      </c>
      <c r="H303" s="15">
        <v>0</v>
      </c>
      <c r="I303" s="15">
        <f t="shared" si="9"/>
        <v>76044.240000000005</v>
      </c>
    </row>
    <row r="304" spans="1:9" x14ac:dyDescent="0.25">
      <c r="A304" s="5">
        <v>42767</v>
      </c>
      <c r="B304" s="9" t="s">
        <v>4</v>
      </c>
      <c r="C304" s="9" t="s">
        <v>5</v>
      </c>
      <c r="D304" s="9" t="s">
        <v>6</v>
      </c>
      <c r="E304" s="14" t="str">
        <f t="shared" si="11"/>
        <v>002</v>
      </c>
      <c r="F304" s="9" t="s">
        <v>10</v>
      </c>
      <c r="G304" s="15">
        <v>1279404.8400000001</v>
      </c>
      <c r="H304" s="15">
        <v>0</v>
      </c>
      <c r="I304" s="15">
        <f t="shared" si="9"/>
        <v>1279404.8400000001</v>
      </c>
    </row>
    <row r="305" spans="1:9" x14ac:dyDescent="0.25">
      <c r="A305" s="5">
        <v>42767</v>
      </c>
      <c r="B305" s="9" t="s">
        <v>4</v>
      </c>
      <c r="C305" s="9" t="s">
        <v>5</v>
      </c>
      <c r="D305" s="9" t="s">
        <v>6</v>
      </c>
      <c r="E305" s="14" t="str">
        <f t="shared" si="11"/>
        <v>002</v>
      </c>
      <c r="F305" s="9" t="s">
        <v>11</v>
      </c>
      <c r="G305" s="15">
        <v>966019.84</v>
      </c>
      <c r="H305" s="15">
        <v>0</v>
      </c>
      <c r="I305" s="15">
        <f t="shared" si="9"/>
        <v>966019.84</v>
      </c>
    </row>
    <row r="306" spans="1:9" x14ac:dyDescent="0.25">
      <c r="A306" s="5">
        <v>42767</v>
      </c>
      <c r="B306" s="9" t="s">
        <v>4</v>
      </c>
      <c r="C306" s="9" t="s">
        <v>5</v>
      </c>
      <c r="D306" s="9" t="s">
        <v>6</v>
      </c>
      <c r="E306" s="14" t="str">
        <f t="shared" si="11"/>
        <v>002</v>
      </c>
      <c r="F306" s="9" t="s">
        <v>12</v>
      </c>
      <c r="G306" s="15">
        <v>296829.98</v>
      </c>
      <c r="H306" s="15">
        <v>0</v>
      </c>
      <c r="I306" s="15">
        <f t="shared" si="9"/>
        <v>296829.98</v>
      </c>
    </row>
    <row r="307" spans="1:9" x14ac:dyDescent="0.25">
      <c r="A307" s="5">
        <v>42767</v>
      </c>
      <c r="B307" s="9" t="s">
        <v>4</v>
      </c>
      <c r="C307" s="9" t="s">
        <v>5</v>
      </c>
      <c r="D307" s="9" t="s">
        <v>6</v>
      </c>
      <c r="E307" s="14" t="str">
        <f t="shared" si="11"/>
        <v>002</v>
      </c>
      <c r="F307" s="9" t="s">
        <v>13</v>
      </c>
      <c r="G307" s="15">
        <v>136838.16</v>
      </c>
      <c r="H307" s="15">
        <v>0</v>
      </c>
      <c r="I307" s="15">
        <f t="shared" si="9"/>
        <v>136838.16</v>
      </c>
    </row>
    <row r="308" spans="1:9" x14ac:dyDescent="0.25">
      <c r="A308" s="5">
        <v>42767</v>
      </c>
      <c r="B308" s="9" t="s">
        <v>4</v>
      </c>
      <c r="C308" s="9" t="s">
        <v>5</v>
      </c>
      <c r="D308" s="9" t="s">
        <v>6</v>
      </c>
      <c r="E308" s="14" t="str">
        <f t="shared" si="11"/>
        <v>002</v>
      </c>
      <c r="F308" s="9" t="s">
        <v>14</v>
      </c>
      <c r="G308" s="15">
        <v>-16.309999999999999</v>
      </c>
      <c r="H308" s="15">
        <v>0</v>
      </c>
      <c r="I308" s="15">
        <f t="shared" si="9"/>
        <v>-16.309999999999999</v>
      </c>
    </row>
    <row r="309" spans="1:9" x14ac:dyDescent="0.25">
      <c r="A309" s="5">
        <v>42767</v>
      </c>
      <c r="B309" s="9" t="s">
        <v>4</v>
      </c>
      <c r="C309" s="9" t="s">
        <v>5</v>
      </c>
      <c r="D309" s="9" t="s">
        <v>6</v>
      </c>
      <c r="E309" s="14" t="str">
        <f t="shared" si="11"/>
        <v>002</v>
      </c>
      <c r="F309" s="9" t="s">
        <v>16</v>
      </c>
      <c r="G309" s="15">
        <v>-10.85</v>
      </c>
      <c r="H309" s="15">
        <v>0</v>
      </c>
      <c r="I309" s="15">
        <f t="shared" si="9"/>
        <v>-10.85</v>
      </c>
    </row>
    <row r="310" spans="1:9" x14ac:dyDescent="0.25">
      <c r="A310" s="5">
        <v>42767</v>
      </c>
      <c r="B310" s="9" t="s">
        <v>4</v>
      </c>
      <c r="C310" s="9" t="s">
        <v>5</v>
      </c>
      <c r="D310" s="9" t="s">
        <v>6</v>
      </c>
      <c r="E310" s="14" t="str">
        <f t="shared" si="11"/>
        <v>002</v>
      </c>
      <c r="F310" s="9" t="s">
        <v>17</v>
      </c>
      <c r="G310" s="15">
        <v>50.26</v>
      </c>
      <c r="H310" s="15">
        <v>0</v>
      </c>
      <c r="I310" s="15">
        <f t="shared" si="9"/>
        <v>50.26</v>
      </c>
    </row>
    <row r="311" spans="1:9" x14ac:dyDescent="0.25">
      <c r="A311" s="5">
        <v>42767</v>
      </c>
      <c r="B311" s="9" t="s">
        <v>4</v>
      </c>
      <c r="C311" s="9" t="s">
        <v>5</v>
      </c>
      <c r="D311" s="9" t="s">
        <v>6</v>
      </c>
      <c r="E311" s="14" t="str">
        <f t="shared" si="11"/>
        <v>002</v>
      </c>
      <c r="F311" s="9" t="s">
        <v>18</v>
      </c>
      <c r="G311" s="15">
        <v>50.21</v>
      </c>
      <c r="H311" s="15">
        <v>0</v>
      </c>
      <c r="I311" s="15">
        <f t="shared" si="9"/>
        <v>50.21</v>
      </c>
    </row>
    <row r="312" spans="1:9" x14ac:dyDescent="0.25">
      <c r="A312" s="5">
        <v>42767</v>
      </c>
      <c r="B312" s="9" t="s">
        <v>4</v>
      </c>
      <c r="C312" s="9" t="s">
        <v>5</v>
      </c>
      <c r="D312" s="9" t="s">
        <v>6</v>
      </c>
      <c r="E312" s="14" t="str">
        <f t="shared" si="11"/>
        <v>002</v>
      </c>
      <c r="F312" s="9" t="s">
        <v>19</v>
      </c>
      <c r="G312" s="15">
        <v>337867.68</v>
      </c>
      <c r="H312" s="15">
        <v>0</v>
      </c>
      <c r="I312" s="15">
        <f t="shared" si="9"/>
        <v>337867.68</v>
      </c>
    </row>
    <row r="313" spans="1:9" x14ac:dyDescent="0.25">
      <c r="A313" s="5">
        <v>42767</v>
      </c>
      <c r="B313" s="9" t="s">
        <v>4</v>
      </c>
      <c r="C313" s="9" t="s">
        <v>5</v>
      </c>
      <c r="D313" s="9" t="s">
        <v>6</v>
      </c>
      <c r="E313" s="14" t="str">
        <f t="shared" si="11"/>
        <v>002</v>
      </c>
      <c r="F313" s="9" t="s">
        <v>21</v>
      </c>
      <c r="G313" s="15">
        <v>24886.11</v>
      </c>
      <c r="H313" s="15">
        <v>0</v>
      </c>
      <c r="I313" s="15">
        <f t="shared" si="9"/>
        <v>24886.11</v>
      </c>
    </row>
    <row r="314" spans="1:9" x14ac:dyDescent="0.25">
      <c r="A314" s="5">
        <v>42767</v>
      </c>
      <c r="B314" s="9" t="s">
        <v>4</v>
      </c>
      <c r="C314" s="9" t="s">
        <v>5</v>
      </c>
      <c r="D314" s="9" t="s">
        <v>6</v>
      </c>
      <c r="E314" s="14" t="str">
        <f t="shared" si="11"/>
        <v>002</v>
      </c>
      <c r="F314" s="9" t="s">
        <v>22</v>
      </c>
      <c r="G314" s="15">
        <v>109710.27</v>
      </c>
      <c r="H314" s="15">
        <v>0</v>
      </c>
      <c r="I314" s="15">
        <f t="shared" si="9"/>
        <v>109710.27</v>
      </c>
    </row>
    <row r="315" spans="1:9" x14ac:dyDescent="0.25">
      <c r="A315" s="5">
        <v>42767</v>
      </c>
      <c r="B315" s="9" t="s">
        <v>4</v>
      </c>
      <c r="C315" s="9" t="s">
        <v>5</v>
      </c>
      <c r="D315" s="9" t="s">
        <v>6</v>
      </c>
      <c r="E315" s="14" t="str">
        <f t="shared" si="11"/>
        <v>002</v>
      </c>
      <c r="F315" s="9" t="s">
        <v>23</v>
      </c>
      <c r="G315" s="15">
        <v>64234.43</v>
      </c>
      <c r="H315" s="15">
        <v>0</v>
      </c>
      <c r="I315" s="15">
        <f t="shared" si="9"/>
        <v>64234.43</v>
      </c>
    </row>
    <row r="316" spans="1:9" x14ac:dyDescent="0.25">
      <c r="A316" s="5">
        <v>42767</v>
      </c>
      <c r="B316" s="9" t="s">
        <v>4</v>
      </c>
      <c r="C316" s="9" t="s">
        <v>5</v>
      </c>
      <c r="D316" s="9" t="s">
        <v>6</v>
      </c>
      <c r="E316" s="14" t="str">
        <f t="shared" si="11"/>
        <v>002</v>
      </c>
      <c r="F316" s="9" t="s">
        <v>24</v>
      </c>
      <c r="G316" s="15">
        <v>47582.58</v>
      </c>
      <c r="H316" s="15">
        <v>0</v>
      </c>
      <c r="I316" s="15">
        <f t="shared" si="9"/>
        <v>47582.58</v>
      </c>
    </row>
    <row r="317" spans="1:9" x14ac:dyDescent="0.25">
      <c r="A317" s="5">
        <v>42767</v>
      </c>
      <c r="B317" s="9" t="s">
        <v>4</v>
      </c>
      <c r="C317" s="9" t="s">
        <v>5</v>
      </c>
      <c r="D317" s="9" t="s">
        <v>6</v>
      </c>
      <c r="E317" s="14" t="str">
        <f t="shared" si="11"/>
        <v>002</v>
      </c>
      <c r="F317" s="9" t="s">
        <v>25</v>
      </c>
      <c r="G317" s="15">
        <v>159143.97</v>
      </c>
      <c r="H317" s="15">
        <v>0</v>
      </c>
      <c r="I317" s="15">
        <f t="shared" si="9"/>
        <v>159143.97</v>
      </c>
    </row>
    <row r="318" spans="1:9" x14ac:dyDescent="0.25">
      <c r="A318" s="5">
        <v>42767</v>
      </c>
      <c r="B318" s="9" t="s">
        <v>4</v>
      </c>
      <c r="C318" s="9" t="s">
        <v>5</v>
      </c>
      <c r="D318" s="9" t="s">
        <v>6</v>
      </c>
      <c r="E318" s="14" t="str">
        <f t="shared" si="11"/>
        <v>002</v>
      </c>
      <c r="F318" s="9" t="s">
        <v>26</v>
      </c>
      <c r="G318" s="15">
        <v>319781.03000000003</v>
      </c>
      <c r="H318" s="15">
        <v>0</v>
      </c>
      <c r="I318" s="15">
        <f t="shared" si="9"/>
        <v>319781.03000000003</v>
      </c>
    </row>
    <row r="319" spans="1:9" x14ac:dyDescent="0.25">
      <c r="A319" s="5">
        <v>42767</v>
      </c>
      <c r="B319" s="9" t="s">
        <v>4</v>
      </c>
      <c r="C319" s="9" t="s">
        <v>5</v>
      </c>
      <c r="D319" s="9" t="s">
        <v>6</v>
      </c>
      <c r="E319" s="14" t="str">
        <f t="shared" si="11"/>
        <v>002</v>
      </c>
      <c r="F319" s="9" t="s">
        <v>27</v>
      </c>
      <c r="G319" s="15">
        <v>22093.05</v>
      </c>
      <c r="H319" s="15">
        <v>0</v>
      </c>
      <c r="I319" s="15">
        <f t="shared" si="9"/>
        <v>22093.05</v>
      </c>
    </row>
    <row r="320" spans="1:9" x14ac:dyDescent="0.25">
      <c r="A320" s="5">
        <v>42767</v>
      </c>
      <c r="B320" s="9" t="s">
        <v>4</v>
      </c>
      <c r="C320" s="9" t="s">
        <v>5</v>
      </c>
      <c r="D320" s="9" t="s">
        <v>6</v>
      </c>
      <c r="E320" s="14" t="str">
        <f t="shared" si="11"/>
        <v>002</v>
      </c>
      <c r="F320" s="9" t="s">
        <v>28</v>
      </c>
      <c r="G320" s="15">
        <v>122405.62</v>
      </c>
      <c r="H320" s="15">
        <v>0</v>
      </c>
      <c r="I320" s="15">
        <f t="shared" si="9"/>
        <v>122405.62</v>
      </c>
    </row>
    <row r="321" spans="1:9" x14ac:dyDescent="0.25">
      <c r="A321" s="5">
        <v>42767</v>
      </c>
      <c r="B321" s="9" t="s">
        <v>4</v>
      </c>
      <c r="C321" s="9" t="s">
        <v>5</v>
      </c>
      <c r="D321" s="9" t="s">
        <v>6</v>
      </c>
      <c r="E321" s="14" t="str">
        <f t="shared" si="11"/>
        <v>002</v>
      </c>
      <c r="F321" s="9" t="s">
        <v>29</v>
      </c>
      <c r="G321" s="15">
        <v>2602.64</v>
      </c>
      <c r="H321" s="15">
        <v>0</v>
      </c>
      <c r="I321" s="15">
        <f t="shared" si="9"/>
        <v>2602.64</v>
      </c>
    </row>
    <row r="322" spans="1:9" x14ac:dyDescent="0.25">
      <c r="A322" s="5">
        <v>42767</v>
      </c>
      <c r="B322" s="9" t="s">
        <v>4</v>
      </c>
      <c r="C322" s="9" t="s">
        <v>5</v>
      </c>
      <c r="D322" s="9" t="s">
        <v>6</v>
      </c>
      <c r="E322" s="14" t="str">
        <f t="shared" si="11"/>
        <v>002</v>
      </c>
      <c r="F322" s="9" t="s">
        <v>188</v>
      </c>
      <c r="G322" s="15">
        <v>399.45</v>
      </c>
      <c r="H322" s="15">
        <v>0</v>
      </c>
      <c r="I322" s="15">
        <f t="shared" ref="I322:I385" si="12">+G322-H322</f>
        <v>399.45</v>
      </c>
    </row>
    <row r="323" spans="1:9" x14ac:dyDescent="0.25">
      <c r="A323" s="5">
        <v>42767</v>
      </c>
      <c r="B323" s="9" t="s">
        <v>4</v>
      </c>
      <c r="C323" s="9" t="s">
        <v>5</v>
      </c>
      <c r="D323" s="9" t="s">
        <v>6</v>
      </c>
      <c r="E323" s="14" t="str">
        <f t="shared" si="11"/>
        <v>002</v>
      </c>
      <c r="F323" s="9" t="s">
        <v>31</v>
      </c>
      <c r="G323" s="15">
        <v>432617.61</v>
      </c>
      <c r="H323" s="15">
        <v>0</v>
      </c>
      <c r="I323" s="15">
        <f t="shared" si="12"/>
        <v>432617.61</v>
      </c>
    </row>
    <row r="324" spans="1:9" x14ac:dyDescent="0.25">
      <c r="A324" s="5">
        <v>42767</v>
      </c>
      <c r="B324" s="9" t="s">
        <v>4</v>
      </c>
      <c r="C324" s="9" t="s">
        <v>5</v>
      </c>
      <c r="D324" s="9" t="s">
        <v>6</v>
      </c>
      <c r="E324" s="14" t="str">
        <f t="shared" si="11"/>
        <v>002</v>
      </c>
      <c r="F324" s="9" t="s">
        <v>189</v>
      </c>
      <c r="G324" s="15">
        <v>9962.61</v>
      </c>
      <c r="H324" s="15">
        <v>0</v>
      </c>
      <c r="I324" s="15">
        <f t="shared" si="12"/>
        <v>9962.61</v>
      </c>
    </row>
    <row r="325" spans="1:9" x14ac:dyDescent="0.25">
      <c r="A325" s="5">
        <v>42767</v>
      </c>
      <c r="B325" s="9" t="s">
        <v>4</v>
      </c>
      <c r="C325" s="9" t="s">
        <v>5</v>
      </c>
      <c r="D325" s="9" t="s">
        <v>6</v>
      </c>
      <c r="E325" s="14" t="str">
        <f t="shared" si="11"/>
        <v>002</v>
      </c>
      <c r="F325" s="9" t="s">
        <v>190</v>
      </c>
      <c r="G325" s="15">
        <v>4470.91</v>
      </c>
      <c r="H325" s="15">
        <v>0</v>
      </c>
      <c r="I325" s="15">
        <f t="shared" si="12"/>
        <v>4470.91</v>
      </c>
    </row>
    <row r="326" spans="1:9" x14ac:dyDescent="0.25">
      <c r="A326" s="5">
        <v>42767</v>
      </c>
      <c r="B326" s="9" t="s">
        <v>4</v>
      </c>
      <c r="C326" s="9" t="s">
        <v>5</v>
      </c>
      <c r="D326" s="9" t="s">
        <v>6</v>
      </c>
      <c r="E326" s="14" t="str">
        <f t="shared" si="11"/>
        <v>002</v>
      </c>
      <c r="F326" s="9" t="s">
        <v>32</v>
      </c>
      <c r="G326" s="15">
        <v>8920.35</v>
      </c>
      <c r="H326" s="15">
        <v>0</v>
      </c>
      <c r="I326" s="15">
        <f t="shared" si="12"/>
        <v>8920.35</v>
      </c>
    </row>
    <row r="327" spans="1:9" x14ac:dyDescent="0.25">
      <c r="A327" s="5">
        <v>42767</v>
      </c>
      <c r="B327" s="9" t="s">
        <v>4</v>
      </c>
      <c r="C327" s="9" t="s">
        <v>5</v>
      </c>
      <c r="D327" s="9" t="s">
        <v>6</v>
      </c>
      <c r="E327" s="14" t="str">
        <f t="shared" si="11"/>
        <v>002</v>
      </c>
      <c r="F327" s="9" t="s">
        <v>33</v>
      </c>
      <c r="G327" s="15">
        <v>18387.18</v>
      </c>
      <c r="H327" s="15">
        <v>0</v>
      </c>
      <c r="I327" s="15">
        <f t="shared" si="12"/>
        <v>18387.18</v>
      </c>
    </row>
    <row r="328" spans="1:9" x14ac:dyDescent="0.25">
      <c r="A328" s="5">
        <v>42767</v>
      </c>
      <c r="B328" s="9" t="s">
        <v>4</v>
      </c>
      <c r="C328" s="9" t="s">
        <v>5</v>
      </c>
      <c r="D328" s="9" t="s">
        <v>6</v>
      </c>
      <c r="E328" s="14" t="str">
        <f t="shared" si="11"/>
        <v>002</v>
      </c>
      <c r="F328" s="9" t="s">
        <v>34</v>
      </c>
      <c r="G328" s="15">
        <v>7894.38</v>
      </c>
      <c r="H328" s="15">
        <v>0</v>
      </c>
      <c r="I328" s="15">
        <f t="shared" si="12"/>
        <v>7894.38</v>
      </c>
    </row>
    <row r="329" spans="1:9" x14ac:dyDescent="0.25">
      <c r="A329" s="5">
        <v>42767</v>
      </c>
      <c r="B329" s="9" t="s">
        <v>4</v>
      </c>
      <c r="C329" s="9" t="s">
        <v>5</v>
      </c>
      <c r="D329" s="9" t="s">
        <v>6</v>
      </c>
      <c r="E329" s="14" t="str">
        <f t="shared" si="11"/>
        <v>002</v>
      </c>
      <c r="F329" s="9" t="s">
        <v>35</v>
      </c>
      <c r="G329" s="15">
        <v>6580.21</v>
      </c>
      <c r="H329" s="15">
        <v>0</v>
      </c>
      <c r="I329" s="15">
        <f t="shared" si="12"/>
        <v>6580.21</v>
      </c>
    </row>
    <row r="330" spans="1:9" x14ac:dyDescent="0.25">
      <c r="A330" s="5">
        <v>42767</v>
      </c>
      <c r="B330" s="9" t="s">
        <v>4</v>
      </c>
      <c r="C330" s="9" t="s">
        <v>5</v>
      </c>
      <c r="D330" s="9" t="s">
        <v>6</v>
      </c>
      <c r="E330" s="14" t="str">
        <f t="shared" si="11"/>
        <v>002</v>
      </c>
      <c r="F330" s="9" t="s">
        <v>36</v>
      </c>
      <c r="G330" s="15">
        <v>6580.21</v>
      </c>
      <c r="H330" s="15">
        <v>0</v>
      </c>
      <c r="I330" s="15">
        <f t="shared" si="12"/>
        <v>6580.21</v>
      </c>
    </row>
    <row r="331" spans="1:9" x14ac:dyDescent="0.25">
      <c r="A331" s="5">
        <v>42767</v>
      </c>
      <c r="B331" s="9" t="s">
        <v>4</v>
      </c>
      <c r="C331" s="9" t="s">
        <v>5</v>
      </c>
      <c r="D331" s="9" t="s">
        <v>6</v>
      </c>
      <c r="E331" s="14" t="str">
        <f t="shared" si="11"/>
        <v>002</v>
      </c>
      <c r="F331" s="9" t="s">
        <v>157</v>
      </c>
      <c r="G331" s="15">
        <v>15305.65</v>
      </c>
      <c r="H331" s="15">
        <v>0</v>
      </c>
      <c r="I331" s="15">
        <f t="shared" si="12"/>
        <v>15305.65</v>
      </c>
    </row>
    <row r="332" spans="1:9" x14ac:dyDescent="0.25">
      <c r="A332" s="5">
        <v>42767</v>
      </c>
      <c r="B332" s="9" t="s">
        <v>4</v>
      </c>
      <c r="C332" s="9" t="s">
        <v>5</v>
      </c>
      <c r="D332" s="9" t="s">
        <v>6</v>
      </c>
      <c r="E332" s="14" t="str">
        <f t="shared" si="11"/>
        <v>002</v>
      </c>
      <c r="F332" s="9" t="s">
        <v>37</v>
      </c>
      <c r="G332" s="15">
        <v>16264.28</v>
      </c>
      <c r="H332" s="15">
        <v>0</v>
      </c>
      <c r="I332" s="15">
        <f t="shared" si="12"/>
        <v>16264.28</v>
      </c>
    </row>
    <row r="333" spans="1:9" x14ac:dyDescent="0.25">
      <c r="A333" s="5">
        <v>42767</v>
      </c>
      <c r="B333" s="9" t="s">
        <v>4</v>
      </c>
      <c r="C333" s="9" t="s">
        <v>5</v>
      </c>
      <c r="D333" s="9" t="s">
        <v>6</v>
      </c>
      <c r="E333" s="14" t="str">
        <f t="shared" si="11"/>
        <v>002</v>
      </c>
      <c r="F333" s="9" t="s">
        <v>38</v>
      </c>
      <c r="G333" s="15">
        <v>5362.04</v>
      </c>
      <c r="H333" s="15">
        <v>0</v>
      </c>
      <c r="I333" s="15">
        <f t="shared" si="12"/>
        <v>5362.04</v>
      </c>
    </row>
    <row r="334" spans="1:9" x14ac:dyDescent="0.25">
      <c r="A334" s="5">
        <v>42767</v>
      </c>
      <c r="B334" s="9" t="s">
        <v>4</v>
      </c>
      <c r="C334" s="9" t="s">
        <v>5</v>
      </c>
      <c r="D334" s="9" t="s">
        <v>6</v>
      </c>
      <c r="E334" s="14" t="str">
        <f t="shared" si="11"/>
        <v>002</v>
      </c>
      <c r="F334" s="9" t="s">
        <v>158</v>
      </c>
      <c r="G334" s="15">
        <v>4571.25</v>
      </c>
      <c r="H334" s="15">
        <v>0</v>
      </c>
      <c r="I334" s="15">
        <f t="shared" si="12"/>
        <v>4571.25</v>
      </c>
    </row>
    <row r="335" spans="1:9" x14ac:dyDescent="0.25">
      <c r="A335" s="5">
        <v>42767</v>
      </c>
      <c r="B335" s="9" t="s">
        <v>4</v>
      </c>
      <c r="C335" s="9" t="s">
        <v>5</v>
      </c>
      <c r="D335" s="9" t="s">
        <v>6</v>
      </c>
      <c r="E335" s="14" t="str">
        <f t="shared" si="11"/>
        <v>002</v>
      </c>
      <c r="F335" s="9" t="s">
        <v>39</v>
      </c>
      <c r="G335" s="15">
        <v>2952.16</v>
      </c>
      <c r="H335" s="15">
        <v>0</v>
      </c>
      <c r="I335" s="15">
        <f t="shared" si="12"/>
        <v>2952.16</v>
      </c>
    </row>
    <row r="336" spans="1:9" x14ac:dyDescent="0.25">
      <c r="A336" s="5">
        <v>42767</v>
      </c>
      <c r="B336" s="9" t="s">
        <v>4</v>
      </c>
      <c r="C336" s="9" t="s">
        <v>5</v>
      </c>
      <c r="D336" s="9" t="s">
        <v>6</v>
      </c>
      <c r="E336" s="14" t="str">
        <f t="shared" si="11"/>
        <v>002</v>
      </c>
      <c r="F336" s="9" t="s">
        <v>159</v>
      </c>
      <c r="G336" s="15">
        <v>8450.65</v>
      </c>
      <c r="H336" s="15">
        <v>0</v>
      </c>
      <c r="I336" s="15">
        <f t="shared" si="12"/>
        <v>8450.65</v>
      </c>
    </row>
    <row r="337" spans="1:9" x14ac:dyDescent="0.25">
      <c r="A337" s="5">
        <v>42767</v>
      </c>
      <c r="B337" s="9" t="s">
        <v>4</v>
      </c>
      <c r="C337" s="9" t="s">
        <v>5</v>
      </c>
      <c r="D337" s="9" t="s">
        <v>6</v>
      </c>
      <c r="E337" s="14" t="str">
        <f t="shared" si="11"/>
        <v>002</v>
      </c>
      <c r="F337" s="9" t="s">
        <v>40</v>
      </c>
      <c r="G337" s="15">
        <v>1940.06</v>
      </c>
      <c r="H337" s="15">
        <v>0</v>
      </c>
      <c r="I337" s="15">
        <f t="shared" si="12"/>
        <v>1940.06</v>
      </c>
    </row>
    <row r="338" spans="1:9" x14ac:dyDescent="0.25">
      <c r="A338" s="5">
        <v>42767</v>
      </c>
      <c r="B338" s="9" t="s">
        <v>4</v>
      </c>
      <c r="C338" s="9" t="s">
        <v>5</v>
      </c>
      <c r="D338" s="9" t="s">
        <v>6</v>
      </c>
      <c r="E338" s="14" t="str">
        <f t="shared" si="11"/>
        <v>002</v>
      </c>
      <c r="F338" s="9" t="s">
        <v>41</v>
      </c>
      <c r="G338" s="15">
        <v>5056.1000000000004</v>
      </c>
      <c r="H338" s="15">
        <v>0</v>
      </c>
      <c r="I338" s="15">
        <f t="shared" si="12"/>
        <v>5056.1000000000004</v>
      </c>
    </row>
    <row r="339" spans="1:9" x14ac:dyDescent="0.25">
      <c r="A339" s="5">
        <v>42767</v>
      </c>
      <c r="B339" s="9" t="s">
        <v>4</v>
      </c>
      <c r="C339" s="9" t="s">
        <v>5</v>
      </c>
      <c r="D339" s="9" t="s">
        <v>6</v>
      </c>
      <c r="E339" s="14" t="str">
        <f t="shared" si="11"/>
        <v>002</v>
      </c>
      <c r="F339" s="9" t="s">
        <v>160</v>
      </c>
      <c r="G339" s="15">
        <v>4844.1499999999996</v>
      </c>
      <c r="H339" s="15">
        <v>0</v>
      </c>
      <c r="I339" s="15">
        <f t="shared" si="12"/>
        <v>4844.1499999999996</v>
      </c>
    </row>
    <row r="340" spans="1:9" x14ac:dyDescent="0.25">
      <c r="A340" s="5">
        <v>42767</v>
      </c>
      <c r="B340" s="9" t="s">
        <v>4</v>
      </c>
      <c r="C340" s="9" t="s">
        <v>5</v>
      </c>
      <c r="D340" s="9" t="s">
        <v>6</v>
      </c>
      <c r="E340" s="14" t="str">
        <f t="shared" si="11"/>
        <v>002</v>
      </c>
      <c r="F340" s="9" t="s">
        <v>42</v>
      </c>
      <c r="G340" s="15">
        <v>81304.52</v>
      </c>
      <c r="H340" s="15">
        <v>0</v>
      </c>
      <c r="I340" s="15">
        <f t="shared" si="12"/>
        <v>81304.52</v>
      </c>
    </row>
    <row r="341" spans="1:9" x14ac:dyDescent="0.25">
      <c r="A341" s="5">
        <v>42767</v>
      </c>
      <c r="B341" s="9" t="s">
        <v>4</v>
      </c>
      <c r="C341" s="9" t="s">
        <v>5</v>
      </c>
      <c r="D341" s="9" t="s">
        <v>6</v>
      </c>
      <c r="E341" s="14" t="str">
        <f t="shared" si="11"/>
        <v>002</v>
      </c>
      <c r="F341" s="9" t="s">
        <v>43</v>
      </c>
      <c r="G341" s="15">
        <v>6561.17</v>
      </c>
      <c r="H341" s="15">
        <v>0</v>
      </c>
      <c r="I341" s="15">
        <f t="shared" si="12"/>
        <v>6561.17</v>
      </c>
    </row>
    <row r="342" spans="1:9" x14ac:dyDescent="0.25">
      <c r="A342" s="5">
        <v>42767</v>
      </c>
      <c r="B342" s="9" t="s">
        <v>4</v>
      </c>
      <c r="C342" s="9" t="s">
        <v>5</v>
      </c>
      <c r="D342" s="9" t="s">
        <v>6</v>
      </c>
      <c r="E342" s="14" t="str">
        <f t="shared" si="11"/>
        <v>002</v>
      </c>
      <c r="F342" s="9" t="s">
        <v>161</v>
      </c>
      <c r="G342" s="15">
        <v>55704.29</v>
      </c>
      <c r="H342" s="15">
        <v>0</v>
      </c>
      <c r="I342" s="15">
        <f t="shared" si="12"/>
        <v>55704.29</v>
      </c>
    </row>
    <row r="343" spans="1:9" x14ac:dyDescent="0.25">
      <c r="A343" s="5">
        <v>42767</v>
      </c>
      <c r="B343" s="9" t="s">
        <v>4</v>
      </c>
      <c r="C343" s="9" t="s">
        <v>5</v>
      </c>
      <c r="D343" s="9" t="s">
        <v>6</v>
      </c>
      <c r="E343" s="14" t="str">
        <f t="shared" si="11"/>
        <v>002</v>
      </c>
      <c r="F343" s="9" t="s">
        <v>191</v>
      </c>
      <c r="G343" s="15">
        <v>125777.56</v>
      </c>
      <c r="H343" s="15">
        <v>0</v>
      </c>
      <c r="I343" s="15">
        <f t="shared" si="12"/>
        <v>125777.56</v>
      </c>
    </row>
    <row r="344" spans="1:9" x14ac:dyDescent="0.25">
      <c r="A344" s="5">
        <v>42767</v>
      </c>
      <c r="B344" s="9" t="s">
        <v>4</v>
      </c>
      <c r="C344" s="9" t="s">
        <v>5</v>
      </c>
      <c r="D344" s="9" t="s">
        <v>6</v>
      </c>
      <c r="E344" s="14" t="str">
        <f t="shared" si="11"/>
        <v>002</v>
      </c>
      <c r="F344" s="9" t="s">
        <v>162</v>
      </c>
      <c r="G344" s="15">
        <v>23044.87</v>
      </c>
      <c r="H344" s="15">
        <v>0</v>
      </c>
      <c r="I344" s="15">
        <f t="shared" si="12"/>
        <v>23044.87</v>
      </c>
    </row>
    <row r="345" spans="1:9" x14ac:dyDescent="0.25">
      <c r="A345" s="5">
        <v>42767</v>
      </c>
      <c r="B345" s="9" t="s">
        <v>4</v>
      </c>
      <c r="C345" s="9" t="s">
        <v>5</v>
      </c>
      <c r="D345" s="9" t="s">
        <v>6</v>
      </c>
      <c r="E345" s="14" t="str">
        <f t="shared" si="11"/>
        <v>002</v>
      </c>
      <c r="F345" s="9" t="s">
        <v>163</v>
      </c>
      <c r="G345" s="15">
        <v>30656.98</v>
      </c>
      <c r="H345" s="15">
        <v>0</v>
      </c>
      <c r="I345" s="15">
        <f t="shared" si="12"/>
        <v>30656.98</v>
      </c>
    </row>
    <row r="346" spans="1:9" x14ac:dyDescent="0.25">
      <c r="A346" s="5">
        <v>42767</v>
      </c>
      <c r="B346" s="9" t="s">
        <v>4</v>
      </c>
      <c r="C346" s="9" t="s">
        <v>5</v>
      </c>
      <c r="D346" s="9" t="s">
        <v>6</v>
      </c>
      <c r="E346" s="14" t="str">
        <f t="shared" si="11"/>
        <v>002</v>
      </c>
      <c r="F346" s="9" t="s">
        <v>192</v>
      </c>
      <c r="G346" s="15">
        <v>3442.55</v>
      </c>
      <c r="H346" s="15">
        <v>0</v>
      </c>
      <c r="I346" s="15">
        <f t="shared" si="12"/>
        <v>3442.55</v>
      </c>
    </row>
    <row r="347" spans="1:9" x14ac:dyDescent="0.25">
      <c r="A347" s="5">
        <v>42767</v>
      </c>
      <c r="B347" s="9" t="s">
        <v>4</v>
      </c>
      <c r="C347" s="9" t="s">
        <v>5</v>
      </c>
      <c r="D347" s="9" t="s">
        <v>6</v>
      </c>
      <c r="E347" s="14" t="str">
        <f t="shared" si="11"/>
        <v>002</v>
      </c>
      <c r="F347" s="9" t="s">
        <v>193</v>
      </c>
      <c r="G347" s="15">
        <v>6873.5</v>
      </c>
      <c r="H347" s="15">
        <v>0</v>
      </c>
      <c r="I347" s="15">
        <f t="shared" si="12"/>
        <v>6873.5</v>
      </c>
    </row>
    <row r="348" spans="1:9" x14ac:dyDescent="0.25">
      <c r="A348" s="5">
        <v>42767</v>
      </c>
      <c r="B348" s="9" t="s">
        <v>4</v>
      </c>
      <c r="C348" s="9" t="s">
        <v>5</v>
      </c>
      <c r="D348" s="9" t="s">
        <v>6</v>
      </c>
      <c r="E348" s="14" t="str">
        <f t="shared" si="11"/>
        <v>002</v>
      </c>
      <c r="F348" s="9" t="s">
        <v>194</v>
      </c>
      <c r="G348" s="15">
        <v>1256.76</v>
      </c>
      <c r="H348" s="15">
        <v>0</v>
      </c>
      <c r="I348" s="15">
        <f t="shared" si="12"/>
        <v>1256.76</v>
      </c>
    </row>
    <row r="349" spans="1:9" x14ac:dyDescent="0.25">
      <c r="A349" s="5">
        <v>42767</v>
      </c>
      <c r="B349" s="9" t="s">
        <v>4</v>
      </c>
      <c r="C349" s="9" t="s">
        <v>5</v>
      </c>
      <c r="D349" s="9" t="s">
        <v>6</v>
      </c>
      <c r="E349" s="14" t="str">
        <f t="shared" si="11"/>
        <v>002</v>
      </c>
      <c r="F349" s="9" t="s">
        <v>195</v>
      </c>
      <c r="G349" s="15">
        <v>1885.14</v>
      </c>
      <c r="H349" s="15">
        <v>0</v>
      </c>
      <c r="I349" s="15">
        <f t="shared" si="12"/>
        <v>1885.14</v>
      </c>
    </row>
    <row r="350" spans="1:9" x14ac:dyDescent="0.25">
      <c r="A350" s="5">
        <v>42767</v>
      </c>
      <c r="B350" s="9" t="s">
        <v>4</v>
      </c>
      <c r="C350" s="9" t="s">
        <v>5</v>
      </c>
      <c r="D350" s="9" t="s">
        <v>6</v>
      </c>
      <c r="E350" s="14" t="str">
        <f t="shared" si="11"/>
        <v>002</v>
      </c>
      <c r="F350" s="9" t="s">
        <v>196</v>
      </c>
      <c r="G350" s="15">
        <v>3092.31</v>
      </c>
      <c r="H350" s="15">
        <v>0</v>
      </c>
      <c r="I350" s="15">
        <f t="shared" si="12"/>
        <v>3092.31</v>
      </c>
    </row>
    <row r="351" spans="1:9" x14ac:dyDescent="0.25">
      <c r="A351" s="5">
        <v>42767</v>
      </c>
      <c r="B351" s="9" t="s">
        <v>4</v>
      </c>
      <c r="C351" s="9" t="s">
        <v>5</v>
      </c>
      <c r="D351" s="9" t="s">
        <v>6</v>
      </c>
      <c r="E351" s="14" t="str">
        <f t="shared" si="11"/>
        <v>002</v>
      </c>
      <c r="F351" s="9" t="s">
        <v>197</v>
      </c>
      <c r="G351" s="15">
        <v>110354.72</v>
      </c>
      <c r="H351" s="15">
        <v>0</v>
      </c>
      <c r="I351" s="15">
        <f t="shared" si="12"/>
        <v>110354.72</v>
      </c>
    </row>
    <row r="352" spans="1:9" x14ac:dyDescent="0.25">
      <c r="A352" s="5">
        <v>42767</v>
      </c>
      <c r="B352" s="9" t="s">
        <v>4</v>
      </c>
      <c r="C352" s="9" t="s">
        <v>5</v>
      </c>
      <c r="D352" s="9" t="s">
        <v>6</v>
      </c>
      <c r="E352" s="14" t="str">
        <f t="shared" si="11"/>
        <v>002</v>
      </c>
      <c r="F352" s="9" t="s">
        <v>44</v>
      </c>
      <c r="G352" s="15">
        <v>1586982.64</v>
      </c>
      <c r="H352" s="15">
        <v>0</v>
      </c>
      <c r="I352" s="15">
        <f t="shared" si="12"/>
        <v>1586982.64</v>
      </c>
    </row>
    <row r="353" spans="1:9" x14ac:dyDescent="0.25">
      <c r="A353" s="5">
        <v>42767</v>
      </c>
      <c r="B353" s="9" t="s">
        <v>4</v>
      </c>
      <c r="C353" s="9" t="s">
        <v>5</v>
      </c>
      <c r="D353" s="9" t="s">
        <v>45</v>
      </c>
      <c r="E353" s="14" t="str">
        <f t="shared" si="11"/>
        <v>012</v>
      </c>
      <c r="F353" s="9" t="s">
        <v>46</v>
      </c>
      <c r="G353" s="15">
        <v>887805.14</v>
      </c>
      <c r="H353" s="15">
        <v>0</v>
      </c>
      <c r="I353" s="15">
        <f t="shared" si="12"/>
        <v>887805.14</v>
      </c>
    </row>
    <row r="354" spans="1:9" x14ac:dyDescent="0.25">
      <c r="A354" s="5">
        <v>42767</v>
      </c>
      <c r="B354" s="9" t="s">
        <v>4</v>
      </c>
      <c r="C354" s="9" t="s">
        <v>5</v>
      </c>
      <c r="D354" s="9" t="s">
        <v>45</v>
      </c>
      <c r="E354" s="14" t="str">
        <f t="shared" si="11"/>
        <v>012</v>
      </c>
      <c r="F354" s="9" t="s">
        <v>49</v>
      </c>
      <c r="G354" s="15">
        <v>411379.5</v>
      </c>
      <c r="H354" s="15">
        <v>0</v>
      </c>
      <c r="I354" s="15">
        <f t="shared" si="12"/>
        <v>411379.5</v>
      </c>
    </row>
    <row r="355" spans="1:9" x14ac:dyDescent="0.25">
      <c r="A355" s="5">
        <v>42767</v>
      </c>
      <c r="B355" s="9" t="s">
        <v>4</v>
      </c>
      <c r="C355" s="9" t="s">
        <v>5</v>
      </c>
      <c r="D355" s="9" t="s">
        <v>45</v>
      </c>
      <c r="E355" s="14" t="str">
        <f t="shared" si="11"/>
        <v>012</v>
      </c>
      <c r="F355" s="9" t="s">
        <v>50</v>
      </c>
      <c r="G355" s="15">
        <v>38237.919999999998</v>
      </c>
      <c r="H355" s="15">
        <v>0</v>
      </c>
      <c r="I355" s="15">
        <f t="shared" si="12"/>
        <v>38237.919999999998</v>
      </c>
    </row>
    <row r="356" spans="1:9" x14ac:dyDescent="0.25">
      <c r="A356" s="5">
        <v>42767</v>
      </c>
      <c r="B356" s="9" t="s">
        <v>4</v>
      </c>
      <c r="C356" s="9" t="s">
        <v>5</v>
      </c>
      <c r="D356" s="9" t="s">
        <v>45</v>
      </c>
      <c r="E356" s="14" t="str">
        <f t="shared" si="11"/>
        <v>012</v>
      </c>
      <c r="F356" s="9" t="s">
        <v>53</v>
      </c>
      <c r="G356" s="15">
        <v>15690.15</v>
      </c>
      <c r="H356" s="15">
        <v>0</v>
      </c>
      <c r="I356" s="15">
        <f t="shared" si="12"/>
        <v>15690.15</v>
      </c>
    </row>
    <row r="357" spans="1:9" x14ac:dyDescent="0.25">
      <c r="A357" s="5">
        <v>42767</v>
      </c>
      <c r="B357" s="9" t="s">
        <v>4</v>
      </c>
      <c r="C357" s="9" t="s">
        <v>5</v>
      </c>
      <c r="D357" s="9" t="s">
        <v>45</v>
      </c>
      <c r="E357" s="14" t="str">
        <f t="shared" si="11"/>
        <v>012</v>
      </c>
      <c r="F357" s="9" t="s">
        <v>54</v>
      </c>
      <c r="G357" s="15">
        <v>18319.740000000002</v>
      </c>
      <c r="H357" s="15">
        <v>0</v>
      </c>
      <c r="I357" s="15">
        <f t="shared" si="12"/>
        <v>18319.740000000002</v>
      </c>
    </row>
    <row r="358" spans="1:9" x14ac:dyDescent="0.25">
      <c r="A358" s="5">
        <v>42767</v>
      </c>
      <c r="B358" s="9" t="s">
        <v>4</v>
      </c>
      <c r="C358" s="9" t="s">
        <v>5</v>
      </c>
      <c r="D358" s="9" t="s">
        <v>45</v>
      </c>
      <c r="E358" s="14" t="str">
        <f t="shared" si="11"/>
        <v>012</v>
      </c>
      <c r="F358" s="9" t="s">
        <v>164</v>
      </c>
      <c r="G358" s="15">
        <v>97878.96</v>
      </c>
      <c r="H358" s="15">
        <v>0</v>
      </c>
      <c r="I358" s="15">
        <f t="shared" si="12"/>
        <v>97878.96</v>
      </c>
    </row>
    <row r="359" spans="1:9" x14ac:dyDescent="0.25">
      <c r="A359" s="5">
        <v>42767</v>
      </c>
      <c r="B359" s="9" t="s">
        <v>4</v>
      </c>
      <c r="C359" s="9" t="s">
        <v>5</v>
      </c>
      <c r="D359" s="9" t="s">
        <v>45</v>
      </c>
      <c r="E359" s="14" t="str">
        <f t="shared" si="11"/>
        <v>012</v>
      </c>
      <c r="F359" s="9" t="s">
        <v>55</v>
      </c>
      <c r="G359" s="15">
        <v>48433.79</v>
      </c>
      <c r="H359" s="15">
        <v>0</v>
      </c>
      <c r="I359" s="15">
        <f t="shared" si="12"/>
        <v>48433.79</v>
      </c>
    </row>
    <row r="360" spans="1:9" x14ac:dyDescent="0.25">
      <c r="A360" s="5">
        <v>42767</v>
      </c>
      <c r="B360" s="9" t="s">
        <v>4</v>
      </c>
      <c r="C360" s="9" t="s">
        <v>5</v>
      </c>
      <c r="D360" s="9" t="s">
        <v>45</v>
      </c>
      <c r="E360" s="14" t="str">
        <f t="shared" si="11"/>
        <v>012</v>
      </c>
      <c r="F360" s="9" t="s">
        <v>56</v>
      </c>
      <c r="G360" s="15">
        <v>20856.009999999998</v>
      </c>
      <c r="H360" s="15">
        <v>0</v>
      </c>
      <c r="I360" s="15">
        <f t="shared" si="12"/>
        <v>20856.009999999998</v>
      </c>
    </row>
    <row r="361" spans="1:9" x14ac:dyDescent="0.25">
      <c r="A361" s="5">
        <v>42767</v>
      </c>
      <c r="B361" s="9" t="s">
        <v>4</v>
      </c>
      <c r="C361" s="9" t="s">
        <v>5</v>
      </c>
      <c r="D361" s="9" t="s">
        <v>45</v>
      </c>
      <c r="E361" s="14" t="str">
        <f t="shared" ref="E361:E408" si="13">LEFT(D361,3)</f>
        <v>012</v>
      </c>
      <c r="F361" s="9" t="s">
        <v>57</v>
      </c>
      <c r="G361" s="15">
        <v>4825.3599999999997</v>
      </c>
      <c r="H361" s="15">
        <v>0</v>
      </c>
      <c r="I361" s="15">
        <f t="shared" si="12"/>
        <v>4825.3599999999997</v>
      </c>
    </row>
    <row r="362" spans="1:9" x14ac:dyDescent="0.25">
      <c r="A362" s="5">
        <v>42767</v>
      </c>
      <c r="B362" s="9" t="s">
        <v>4</v>
      </c>
      <c r="C362" s="9" t="s">
        <v>5</v>
      </c>
      <c r="D362" s="9" t="s">
        <v>45</v>
      </c>
      <c r="E362" s="14" t="str">
        <f t="shared" si="13"/>
        <v>012</v>
      </c>
      <c r="F362" s="9" t="s">
        <v>58</v>
      </c>
      <c r="G362" s="15">
        <v>25767.03</v>
      </c>
      <c r="H362" s="15">
        <v>0</v>
      </c>
      <c r="I362" s="15">
        <f t="shared" si="12"/>
        <v>25767.03</v>
      </c>
    </row>
    <row r="363" spans="1:9" x14ac:dyDescent="0.25">
      <c r="A363" s="5">
        <v>42767</v>
      </c>
      <c r="B363" s="9" t="s">
        <v>4</v>
      </c>
      <c r="C363" s="9" t="s">
        <v>5</v>
      </c>
      <c r="D363" s="9" t="s">
        <v>45</v>
      </c>
      <c r="E363" s="14" t="str">
        <f t="shared" si="13"/>
        <v>012</v>
      </c>
      <c r="F363" s="9" t="s">
        <v>165</v>
      </c>
      <c r="G363" s="15">
        <v>39052.449999999997</v>
      </c>
      <c r="H363" s="15">
        <v>0</v>
      </c>
      <c r="I363" s="15">
        <f t="shared" si="12"/>
        <v>39052.449999999997</v>
      </c>
    </row>
    <row r="364" spans="1:9" x14ac:dyDescent="0.25">
      <c r="A364" s="5">
        <v>42767</v>
      </c>
      <c r="B364" s="9" t="s">
        <v>4</v>
      </c>
      <c r="C364" s="9" t="s">
        <v>5</v>
      </c>
      <c r="D364" s="9" t="s">
        <v>45</v>
      </c>
      <c r="E364" s="14" t="str">
        <f t="shared" si="13"/>
        <v>012</v>
      </c>
      <c r="F364" s="9" t="s">
        <v>166</v>
      </c>
      <c r="G364" s="15">
        <v>871713.91</v>
      </c>
      <c r="H364" s="15">
        <v>0</v>
      </c>
      <c r="I364" s="15">
        <f t="shared" si="12"/>
        <v>871713.91</v>
      </c>
    </row>
    <row r="365" spans="1:9" x14ac:dyDescent="0.25">
      <c r="A365" s="5">
        <v>42767</v>
      </c>
      <c r="B365" s="9" t="s">
        <v>4</v>
      </c>
      <c r="C365" s="9" t="s">
        <v>5</v>
      </c>
      <c r="D365" s="9" t="s">
        <v>45</v>
      </c>
      <c r="E365" s="14" t="str">
        <f t="shared" si="13"/>
        <v>012</v>
      </c>
      <c r="F365" s="9" t="s">
        <v>167</v>
      </c>
      <c r="G365" s="15">
        <v>3249.38</v>
      </c>
      <c r="H365" s="15">
        <v>0</v>
      </c>
      <c r="I365" s="15">
        <f t="shared" si="12"/>
        <v>3249.38</v>
      </c>
    </row>
    <row r="366" spans="1:9" x14ac:dyDescent="0.25">
      <c r="A366" s="5">
        <v>42767</v>
      </c>
      <c r="B366" s="9" t="s">
        <v>59</v>
      </c>
      <c r="C366" s="9" t="s">
        <v>5</v>
      </c>
      <c r="D366" s="9" t="s">
        <v>60</v>
      </c>
      <c r="E366" s="14" t="str">
        <f t="shared" si="13"/>
        <v>009</v>
      </c>
      <c r="F366" s="9" t="s">
        <v>61</v>
      </c>
      <c r="G366" s="15">
        <v>1971.61</v>
      </c>
      <c r="H366" s="15">
        <v>0</v>
      </c>
      <c r="I366" s="15">
        <f t="shared" si="12"/>
        <v>1971.61</v>
      </c>
    </row>
    <row r="367" spans="1:9" x14ac:dyDescent="0.25">
      <c r="A367" s="5">
        <v>42767</v>
      </c>
      <c r="B367" s="9" t="s">
        <v>59</v>
      </c>
      <c r="C367" s="9" t="s">
        <v>5</v>
      </c>
      <c r="D367" s="9" t="s">
        <v>60</v>
      </c>
      <c r="E367" s="14" t="str">
        <f t="shared" si="13"/>
        <v>009</v>
      </c>
      <c r="F367" s="9" t="s">
        <v>62</v>
      </c>
      <c r="G367" s="15">
        <v>1297093.92</v>
      </c>
      <c r="H367" s="15">
        <v>1677.79</v>
      </c>
      <c r="I367" s="15">
        <f t="shared" si="12"/>
        <v>1295416.1299999999</v>
      </c>
    </row>
    <row r="368" spans="1:9" x14ac:dyDescent="0.25">
      <c r="A368" s="5">
        <v>42767</v>
      </c>
      <c r="B368" s="9" t="s">
        <v>59</v>
      </c>
      <c r="C368" s="9" t="s">
        <v>5</v>
      </c>
      <c r="D368" s="9" t="s">
        <v>60</v>
      </c>
      <c r="E368" s="14" t="str">
        <f t="shared" si="13"/>
        <v>009</v>
      </c>
      <c r="F368" s="9" t="s">
        <v>64</v>
      </c>
      <c r="G368" s="15">
        <v>0.12</v>
      </c>
      <c r="H368" s="15">
        <v>0</v>
      </c>
      <c r="I368" s="15">
        <f t="shared" si="12"/>
        <v>0.12</v>
      </c>
    </row>
    <row r="369" spans="1:9" x14ac:dyDescent="0.25">
      <c r="A369" s="5">
        <v>42767</v>
      </c>
      <c r="B369" s="9" t="s">
        <v>59</v>
      </c>
      <c r="C369" s="9" t="s">
        <v>5</v>
      </c>
      <c r="D369" s="9" t="s">
        <v>60</v>
      </c>
      <c r="E369" s="14" t="str">
        <f t="shared" si="13"/>
        <v>009</v>
      </c>
      <c r="F369" s="9" t="s">
        <v>65</v>
      </c>
      <c r="G369" s="15">
        <v>436.59</v>
      </c>
      <c r="H369" s="15">
        <v>0</v>
      </c>
      <c r="I369" s="15">
        <f t="shared" si="12"/>
        <v>436.59</v>
      </c>
    </row>
    <row r="370" spans="1:9" x14ac:dyDescent="0.25">
      <c r="A370" s="5">
        <v>42767</v>
      </c>
      <c r="B370" s="9" t="s">
        <v>59</v>
      </c>
      <c r="C370" s="9" t="s">
        <v>5</v>
      </c>
      <c r="D370" s="9" t="s">
        <v>60</v>
      </c>
      <c r="E370" s="14" t="str">
        <f t="shared" si="13"/>
        <v>009</v>
      </c>
      <c r="F370" s="9" t="s">
        <v>66</v>
      </c>
      <c r="G370" s="15">
        <v>335979.39</v>
      </c>
      <c r="H370" s="15">
        <v>349.92</v>
      </c>
      <c r="I370" s="15">
        <f t="shared" si="12"/>
        <v>335629.47000000003</v>
      </c>
    </row>
    <row r="371" spans="1:9" x14ac:dyDescent="0.25">
      <c r="A371" s="5">
        <v>42767</v>
      </c>
      <c r="B371" s="9" t="s">
        <v>59</v>
      </c>
      <c r="C371" s="9" t="s">
        <v>5</v>
      </c>
      <c r="D371" s="9" t="s">
        <v>60</v>
      </c>
      <c r="E371" s="14" t="str">
        <f t="shared" si="13"/>
        <v>009</v>
      </c>
      <c r="F371" s="9" t="s">
        <v>67</v>
      </c>
      <c r="G371" s="15">
        <v>81638.33</v>
      </c>
      <c r="H371" s="15">
        <v>0</v>
      </c>
      <c r="I371" s="15">
        <f t="shared" si="12"/>
        <v>81638.33</v>
      </c>
    </row>
    <row r="372" spans="1:9" x14ac:dyDescent="0.25">
      <c r="A372" s="5">
        <v>42767</v>
      </c>
      <c r="B372" s="9" t="s">
        <v>59</v>
      </c>
      <c r="C372" s="9" t="s">
        <v>5</v>
      </c>
      <c r="D372" s="9" t="s">
        <v>60</v>
      </c>
      <c r="E372" s="14" t="str">
        <f t="shared" si="13"/>
        <v>009</v>
      </c>
      <c r="F372" s="9" t="s">
        <v>70</v>
      </c>
      <c r="G372" s="15">
        <v>-1425.74</v>
      </c>
      <c r="H372" s="15">
        <v>0</v>
      </c>
      <c r="I372" s="15">
        <f t="shared" si="12"/>
        <v>-1425.74</v>
      </c>
    </row>
    <row r="373" spans="1:9" x14ac:dyDescent="0.25">
      <c r="A373" s="5">
        <v>42767</v>
      </c>
      <c r="B373" s="9" t="s">
        <v>59</v>
      </c>
      <c r="C373" s="9" t="s">
        <v>5</v>
      </c>
      <c r="D373" s="9" t="s">
        <v>60</v>
      </c>
      <c r="E373" s="14" t="str">
        <f t="shared" si="13"/>
        <v>009</v>
      </c>
      <c r="F373" s="9" t="s">
        <v>72</v>
      </c>
      <c r="G373" s="15">
        <v>139206</v>
      </c>
      <c r="H373" s="15">
        <v>0</v>
      </c>
      <c r="I373" s="15">
        <f t="shared" si="12"/>
        <v>139206</v>
      </c>
    </row>
    <row r="374" spans="1:9" x14ac:dyDescent="0.25">
      <c r="A374" s="5">
        <v>42767</v>
      </c>
      <c r="B374" s="9" t="s">
        <v>59</v>
      </c>
      <c r="C374" s="9" t="s">
        <v>5</v>
      </c>
      <c r="D374" s="9" t="s">
        <v>60</v>
      </c>
      <c r="E374" s="14" t="str">
        <f t="shared" si="13"/>
        <v>009</v>
      </c>
      <c r="F374" s="9" t="s">
        <v>73</v>
      </c>
      <c r="G374" s="15">
        <v>105080.95</v>
      </c>
      <c r="H374" s="15">
        <v>140.9</v>
      </c>
      <c r="I374" s="15">
        <f t="shared" si="12"/>
        <v>104940.05</v>
      </c>
    </row>
    <row r="375" spans="1:9" x14ac:dyDescent="0.25">
      <c r="A375" s="5">
        <v>42767</v>
      </c>
      <c r="B375" s="9" t="s">
        <v>59</v>
      </c>
      <c r="C375" s="9" t="s">
        <v>5</v>
      </c>
      <c r="D375" s="9" t="s">
        <v>60</v>
      </c>
      <c r="E375" s="14" t="str">
        <f t="shared" si="13"/>
        <v>009</v>
      </c>
      <c r="F375" s="9" t="s">
        <v>74</v>
      </c>
      <c r="G375" s="15">
        <v>110981.06</v>
      </c>
      <c r="H375" s="15">
        <v>134.22</v>
      </c>
      <c r="I375" s="15">
        <f t="shared" si="12"/>
        <v>110846.84</v>
      </c>
    </row>
    <row r="376" spans="1:9" x14ac:dyDescent="0.25">
      <c r="A376" s="5">
        <v>42767</v>
      </c>
      <c r="B376" s="9" t="s">
        <v>59</v>
      </c>
      <c r="C376" s="9" t="s">
        <v>5</v>
      </c>
      <c r="D376" s="9" t="s">
        <v>60</v>
      </c>
      <c r="E376" s="14" t="str">
        <f t="shared" si="13"/>
        <v>009</v>
      </c>
      <c r="F376" s="9" t="s">
        <v>75</v>
      </c>
      <c r="G376" s="15">
        <v>29708.05</v>
      </c>
      <c r="H376" s="15">
        <v>36.47</v>
      </c>
      <c r="I376" s="15">
        <f t="shared" si="12"/>
        <v>29671.579999999998</v>
      </c>
    </row>
    <row r="377" spans="1:9" x14ac:dyDescent="0.25">
      <c r="A377" s="5">
        <v>42767</v>
      </c>
      <c r="B377" s="9" t="s">
        <v>59</v>
      </c>
      <c r="C377" s="9" t="s">
        <v>5</v>
      </c>
      <c r="D377" s="9" t="s">
        <v>60</v>
      </c>
      <c r="E377" s="14" t="str">
        <f t="shared" si="13"/>
        <v>009</v>
      </c>
      <c r="F377" s="9" t="s">
        <v>76</v>
      </c>
      <c r="G377" s="15">
        <v>24644.93</v>
      </c>
      <c r="H377" s="15">
        <v>32.78</v>
      </c>
      <c r="I377" s="15">
        <f t="shared" si="12"/>
        <v>24612.15</v>
      </c>
    </row>
    <row r="378" spans="1:9" x14ac:dyDescent="0.25">
      <c r="A378" s="5">
        <v>42767</v>
      </c>
      <c r="B378" s="9" t="s">
        <v>59</v>
      </c>
      <c r="C378" s="9" t="s">
        <v>5</v>
      </c>
      <c r="D378" s="9" t="s">
        <v>60</v>
      </c>
      <c r="E378" s="14" t="str">
        <f t="shared" si="13"/>
        <v>009</v>
      </c>
      <c r="F378" s="9" t="s">
        <v>77</v>
      </c>
      <c r="G378" s="15">
        <v>792575.59</v>
      </c>
      <c r="H378" s="15">
        <v>1057.8900000000001</v>
      </c>
      <c r="I378" s="15">
        <f t="shared" si="12"/>
        <v>791517.7</v>
      </c>
    </row>
    <row r="379" spans="1:9" x14ac:dyDescent="0.25">
      <c r="A379" s="5">
        <v>42767</v>
      </c>
      <c r="B379" s="9" t="s">
        <v>59</v>
      </c>
      <c r="C379" s="9" t="s">
        <v>5</v>
      </c>
      <c r="D379" s="9" t="s">
        <v>60</v>
      </c>
      <c r="E379" s="14" t="str">
        <f t="shared" si="13"/>
        <v>009</v>
      </c>
      <c r="F379" s="9" t="s">
        <v>78</v>
      </c>
      <c r="G379" s="15">
        <v>645.29999999999995</v>
      </c>
      <c r="H379" s="15">
        <v>0</v>
      </c>
      <c r="I379" s="15">
        <f t="shared" si="12"/>
        <v>645.29999999999995</v>
      </c>
    </row>
    <row r="380" spans="1:9" x14ac:dyDescent="0.25">
      <c r="A380" s="5">
        <v>42767</v>
      </c>
      <c r="B380" s="9" t="s">
        <v>59</v>
      </c>
      <c r="C380" s="9" t="s">
        <v>5</v>
      </c>
      <c r="D380" s="9" t="s">
        <v>60</v>
      </c>
      <c r="E380" s="14" t="str">
        <f t="shared" si="13"/>
        <v>009</v>
      </c>
      <c r="F380" s="9" t="s">
        <v>79</v>
      </c>
      <c r="G380" s="15">
        <v>66377.539999999994</v>
      </c>
      <c r="H380" s="15">
        <v>89.11</v>
      </c>
      <c r="I380" s="15">
        <f t="shared" si="12"/>
        <v>66288.429999999993</v>
      </c>
    </row>
    <row r="381" spans="1:9" x14ac:dyDescent="0.25">
      <c r="A381" s="5">
        <v>42767</v>
      </c>
      <c r="B381" s="9" t="s">
        <v>59</v>
      </c>
      <c r="C381" s="9" t="s">
        <v>5</v>
      </c>
      <c r="D381" s="9" t="s">
        <v>60</v>
      </c>
      <c r="E381" s="14" t="str">
        <f t="shared" si="13"/>
        <v>009</v>
      </c>
      <c r="F381" s="9" t="s">
        <v>81</v>
      </c>
      <c r="G381" s="15">
        <v>528.04999999999995</v>
      </c>
      <c r="H381" s="15">
        <v>0</v>
      </c>
      <c r="I381" s="15">
        <f t="shared" si="12"/>
        <v>528.04999999999995</v>
      </c>
    </row>
    <row r="382" spans="1:9" x14ac:dyDescent="0.25">
      <c r="A382" s="5">
        <v>42767</v>
      </c>
      <c r="B382" s="9" t="s">
        <v>59</v>
      </c>
      <c r="C382" s="9" t="s">
        <v>5</v>
      </c>
      <c r="D382" s="9" t="s">
        <v>60</v>
      </c>
      <c r="E382" s="14" t="str">
        <f t="shared" si="13"/>
        <v>009</v>
      </c>
      <c r="F382" s="9" t="s">
        <v>85</v>
      </c>
      <c r="G382" s="15">
        <v>600362.56000000006</v>
      </c>
      <c r="H382" s="15">
        <v>616.95000000000005</v>
      </c>
      <c r="I382" s="15">
        <f t="shared" si="12"/>
        <v>599745.6100000001</v>
      </c>
    </row>
    <row r="383" spans="1:9" x14ac:dyDescent="0.25">
      <c r="A383" s="5">
        <v>42767</v>
      </c>
      <c r="B383" s="9" t="s">
        <v>59</v>
      </c>
      <c r="C383" s="9" t="s">
        <v>5</v>
      </c>
      <c r="D383" s="9" t="s">
        <v>60</v>
      </c>
      <c r="E383" s="14" t="str">
        <f t="shared" si="13"/>
        <v>009</v>
      </c>
      <c r="F383" s="9" t="s">
        <v>87</v>
      </c>
      <c r="G383" s="15">
        <v>5506.22</v>
      </c>
      <c r="H383" s="15">
        <v>0</v>
      </c>
      <c r="I383" s="15">
        <f t="shared" si="12"/>
        <v>5506.22</v>
      </c>
    </row>
    <row r="384" spans="1:9" x14ac:dyDescent="0.25">
      <c r="A384" s="5">
        <v>42767</v>
      </c>
      <c r="B384" s="9" t="s">
        <v>59</v>
      </c>
      <c r="C384" s="9" t="s">
        <v>5</v>
      </c>
      <c r="D384" s="9" t="s">
        <v>60</v>
      </c>
      <c r="E384" s="14" t="str">
        <f t="shared" si="13"/>
        <v>009</v>
      </c>
      <c r="F384" s="9" t="s">
        <v>88</v>
      </c>
      <c r="G384" s="15">
        <v>980486.92</v>
      </c>
      <c r="H384" s="15">
        <v>1270.9000000000001</v>
      </c>
      <c r="I384" s="15">
        <f t="shared" si="12"/>
        <v>979216.02</v>
      </c>
    </row>
    <row r="385" spans="1:9" x14ac:dyDescent="0.25">
      <c r="A385" s="5">
        <v>42767</v>
      </c>
      <c r="B385" s="9" t="s">
        <v>59</v>
      </c>
      <c r="C385" s="9" t="s">
        <v>5</v>
      </c>
      <c r="D385" s="9" t="s">
        <v>60</v>
      </c>
      <c r="E385" s="14" t="str">
        <f t="shared" si="13"/>
        <v>009</v>
      </c>
      <c r="F385" s="9" t="s">
        <v>89</v>
      </c>
      <c r="G385" s="15">
        <v>151080.53</v>
      </c>
      <c r="H385" s="15">
        <v>198.89</v>
      </c>
      <c r="I385" s="15">
        <f t="shared" si="12"/>
        <v>150881.63999999998</v>
      </c>
    </row>
    <row r="386" spans="1:9" x14ac:dyDescent="0.25">
      <c r="A386" s="5">
        <v>42767</v>
      </c>
      <c r="B386" s="9" t="s">
        <v>59</v>
      </c>
      <c r="C386" s="9" t="s">
        <v>5</v>
      </c>
      <c r="D386" s="9" t="s">
        <v>60</v>
      </c>
      <c r="E386" s="14" t="str">
        <f t="shared" si="13"/>
        <v>009</v>
      </c>
      <c r="F386" s="9" t="s">
        <v>90</v>
      </c>
      <c r="G386" s="15">
        <v>37618.199999999997</v>
      </c>
      <c r="H386" s="15">
        <v>0</v>
      </c>
      <c r="I386" s="15">
        <f t="shared" ref="I386:I449" si="14">+G386-H386</f>
        <v>37618.199999999997</v>
      </c>
    </row>
    <row r="387" spans="1:9" x14ac:dyDescent="0.25">
      <c r="A387" s="5">
        <v>42767</v>
      </c>
      <c r="B387" s="9" t="s">
        <v>59</v>
      </c>
      <c r="C387" s="9" t="s">
        <v>5</v>
      </c>
      <c r="D387" s="9" t="s">
        <v>60</v>
      </c>
      <c r="E387" s="14" t="str">
        <f t="shared" si="13"/>
        <v>009</v>
      </c>
      <c r="F387" s="9" t="s">
        <v>91</v>
      </c>
      <c r="G387" s="15">
        <v>284608.78000000003</v>
      </c>
      <c r="H387" s="15">
        <v>336.9</v>
      </c>
      <c r="I387" s="15">
        <f t="shared" si="14"/>
        <v>284271.88</v>
      </c>
    </row>
    <row r="388" spans="1:9" x14ac:dyDescent="0.25">
      <c r="A388" s="5">
        <v>42767</v>
      </c>
      <c r="B388" s="9" t="s">
        <v>59</v>
      </c>
      <c r="C388" s="9" t="s">
        <v>5</v>
      </c>
      <c r="D388" s="9" t="s">
        <v>60</v>
      </c>
      <c r="E388" s="14" t="str">
        <f t="shared" si="13"/>
        <v>009</v>
      </c>
      <c r="F388" s="9" t="s">
        <v>92</v>
      </c>
      <c r="G388" s="15">
        <v>173366.43</v>
      </c>
      <c r="H388" s="15">
        <v>211.85</v>
      </c>
      <c r="I388" s="15">
        <f t="shared" si="14"/>
        <v>173154.58</v>
      </c>
    </row>
    <row r="389" spans="1:9" x14ac:dyDescent="0.25">
      <c r="A389" s="5">
        <v>42767</v>
      </c>
      <c r="B389" s="9" t="s">
        <v>59</v>
      </c>
      <c r="C389" s="9" t="s">
        <v>5</v>
      </c>
      <c r="D389" s="9" t="s">
        <v>60</v>
      </c>
      <c r="E389" s="14" t="str">
        <f t="shared" si="13"/>
        <v>009</v>
      </c>
      <c r="F389" s="9" t="s">
        <v>93</v>
      </c>
      <c r="G389" s="15">
        <v>414674.14</v>
      </c>
      <c r="H389" s="15">
        <v>544.5</v>
      </c>
      <c r="I389" s="15">
        <f t="shared" si="14"/>
        <v>414129.64</v>
      </c>
    </row>
    <row r="390" spans="1:9" x14ac:dyDescent="0.25">
      <c r="A390" s="5">
        <v>42767</v>
      </c>
      <c r="B390" s="9" t="s">
        <v>59</v>
      </c>
      <c r="C390" s="9" t="s">
        <v>5</v>
      </c>
      <c r="D390" s="9" t="s">
        <v>60</v>
      </c>
      <c r="E390" s="14" t="str">
        <f t="shared" si="13"/>
        <v>009</v>
      </c>
      <c r="F390" s="9" t="s">
        <v>94</v>
      </c>
      <c r="G390" s="15">
        <v>294270.89</v>
      </c>
      <c r="H390" s="15">
        <v>305.27999999999997</v>
      </c>
      <c r="I390" s="15">
        <f t="shared" si="14"/>
        <v>293965.61</v>
      </c>
    </row>
    <row r="391" spans="1:9" x14ac:dyDescent="0.25">
      <c r="A391" s="5">
        <v>42767</v>
      </c>
      <c r="B391" s="9" t="s">
        <v>59</v>
      </c>
      <c r="C391" s="9" t="s">
        <v>5</v>
      </c>
      <c r="D391" s="9" t="s">
        <v>60</v>
      </c>
      <c r="E391" s="14" t="str">
        <f t="shared" si="13"/>
        <v>009</v>
      </c>
      <c r="F391" s="9" t="s">
        <v>95</v>
      </c>
      <c r="G391" s="15">
        <v>324898.13</v>
      </c>
      <c r="H391" s="15">
        <v>381.62</v>
      </c>
      <c r="I391" s="15">
        <f t="shared" si="14"/>
        <v>324516.51</v>
      </c>
    </row>
    <row r="392" spans="1:9" x14ac:dyDescent="0.25">
      <c r="A392" s="5">
        <v>42767</v>
      </c>
      <c r="B392" s="9" t="s">
        <v>59</v>
      </c>
      <c r="C392" s="9" t="s">
        <v>5</v>
      </c>
      <c r="D392" s="9" t="s">
        <v>60</v>
      </c>
      <c r="E392" s="14" t="str">
        <f t="shared" si="13"/>
        <v>009</v>
      </c>
      <c r="F392" s="9" t="s">
        <v>96</v>
      </c>
      <c r="G392" s="15">
        <v>361493.34</v>
      </c>
      <c r="H392" s="15">
        <v>453.27</v>
      </c>
      <c r="I392" s="15">
        <f t="shared" si="14"/>
        <v>361040.07</v>
      </c>
    </row>
    <row r="393" spans="1:9" x14ac:dyDescent="0.25">
      <c r="A393" s="5">
        <v>42767</v>
      </c>
      <c r="B393" s="9" t="s">
        <v>59</v>
      </c>
      <c r="C393" s="9" t="s">
        <v>5</v>
      </c>
      <c r="D393" s="9" t="s">
        <v>60</v>
      </c>
      <c r="E393" s="14" t="str">
        <f t="shared" si="13"/>
        <v>009</v>
      </c>
      <c r="F393" s="9" t="s">
        <v>97</v>
      </c>
      <c r="G393" s="15">
        <v>63853.46</v>
      </c>
      <c r="H393" s="15">
        <v>0</v>
      </c>
      <c r="I393" s="15">
        <f t="shared" si="14"/>
        <v>63853.46</v>
      </c>
    </row>
    <row r="394" spans="1:9" x14ac:dyDescent="0.25">
      <c r="A394" s="5">
        <v>42767</v>
      </c>
      <c r="B394" s="9" t="s">
        <v>59</v>
      </c>
      <c r="C394" s="9" t="s">
        <v>5</v>
      </c>
      <c r="D394" s="9" t="s">
        <v>60</v>
      </c>
      <c r="E394" s="14" t="str">
        <f t="shared" si="13"/>
        <v>009</v>
      </c>
      <c r="F394" s="9" t="s">
        <v>99</v>
      </c>
      <c r="G394" s="15">
        <v>20546.39</v>
      </c>
      <c r="H394" s="15">
        <v>27.61</v>
      </c>
      <c r="I394" s="15">
        <f t="shared" si="14"/>
        <v>20518.78</v>
      </c>
    </row>
    <row r="395" spans="1:9" x14ac:dyDescent="0.25">
      <c r="A395" s="5">
        <v>42767</v>
      </c>
      <c r="B395" s="9" t="s">
        <v>59</v>
      </c>
      <c r="C395" s="9" t="s">
        <v>5</v>
      </c>
      <c r="D395" s="9" t="s">
        <v>60</v>
      </c>
      <c r="E395" s="14" t="str">
        <f t="shared" si="13"/>
        <v>009</v>
      </c>
      <c r="F395" s="9" t="s">
        <v>100</v>
      </c>
      <c r="G395" s="15">
        <v>2145876.09</v>
      </c>
      <c r="H395" s="15">
        <v>2597.16</v>
      </c>
      <c r="I395" s="15">
        <f t="shared" si="14"/>
        <v>2143278.9299999997</v>
      </c>
    </row>
    <row r="396" spans="1:9" x14ac:dyDescent="0.25">
      <c r="A396" s="5">
        <v>42767</v>
      </c>
      <c r="B396" s="9" t="s">
        <v>59</v>
      </c>
      <c r="C396" s="9" t="s">
        <v>5</v>
      </c>
      <c r="D396" s="9" t="s">
        <v>60</v>
      </c>
      <c r="E396" s="14" t="str">
        <f t="shared" si="13"/>
        <v>009</v>
      </c>
      <c r="F396" s="9" t="s">
        <v>101</v>
      </c>
      <c r="G396" s="15">
        <v>906772.94</v>
      </c>
      <c r="H396" s="15">
        <v>920.45</v>
      </c>
      <c r="I396" s="15">
        <f t="shared" si="14"/>
        <v>905852.49</v>
      </c>
    </row>
    <row r="397" spans="1:9" x14ac:dyDescent="0.25">
      <c r="A397" s="5">
        <v>42767</v>
      </c>
      <c r="B397" s="9" t="s">
        <v>59</v>
      </c>
      <c r="C397" s="9" t="s">
        <v>5</v>
      </c>
      <c r="D397" s="9" t="s">
        <v>60</v>
      </c>
      <c r="E397" s="14" t="str">
        <f t="shared" si="13"/>
        <v>009</v>
      </c>
      <c r="F397" s="9" t="s">
        <v>102</v>
      </c>
      <c r="G397" s="15">
        <v>567464.76</v>
      </c>
      <c r="H397" s="15">
        <v>539.71</v>
      </c>
      <c r="I397" s="15">
        <f t="shared" si="14"/>
        <v>566925.05000000005</v>
      </c>
    </row>
    <row r="398" spans="1:9" x14ac:dyDescent="0.25">
      <c r="A398" s="5">
        <v>42767</v>
      </c>
      <c r="B398" s="9" t="s">
        <v>59</v>
      </c>
      <c r="C398" s="9" t="s">
        <v>5</v>
      </c>
      <c r="D398" s="9" t="s">
        <v>60</v>
      </c>
      <c r="E398" s="14" t="str">
        <f t="shared" si="13"/>
        <v>009</v>
      </c>
      <c r="F398" s="9" t="s">
        <v>103</v>
      </c>
      <c r="G398" s="15">
        <v>50901.9</v>
      </c>
      <c r="H398" s="15">
        <v>68.260000000000005</v>
      </c>
      <c r="I398" s="15">
        <f t="shared" si="14"/>
        <v>50833.64</v>
      </c>
    </row>
    <row r="399" spans="1:9" x14ac:dyDescent="0.25">
      <c r="A399" s="5">
        <v>42767</v>
      </c>
      <c r="B399" s="9" t="s">
        <v>59</v>
      </c>
      <c r="C399" s="9" t="s">
        <v>5</v>
      </c>
      <c r="D399" s="9" t="s">
        <v>60</v>
      </c>
      <c r="E399" s="14" t="str">
        <f t="shared" si="13"/>
        <v>009</v>
      </c>
      <c r="F399" s="9" t="s">
        <v>105</v>
      </c>
      <c r="G399" s="15">
        <v>12795.1</v>
      </c>
      <c r="H399" s="15">
        <v>0</v>
      </c>
      <c r="I399" s="15">
        <f t="shared" si="14"/>
        <v>12795.1</v>
      </c>
    </row>
    <row r="400" spans="1:9" x14ac:dyDescent="0.25">
      <c r="A400" s="5">
        <v>42767</v>
      </c>
      <c r="B400" s="9" t="s">
        <v>59</v>
      </c>
      <c r="C400" s="9" t="s">
        <v>5</v>
      </c>
      <c r="D400" s="9" t="s">
        <v>60</v>
      </c>
      <c r="E400" s="14" t="str">
        <f t="shared" si="13"/>
        <v>009</v>
      </c>
      <c r="F400" s="9" t="s">
        <v>106</v>
      </c>
      <c r="G400" s="15">
        <v>255086.57</v>
      </c>
      <c r="H400" s="15">
        <v>321</v>
      </c>
      <c r="I400" s="15">
        <f t="shared" si="14"/>
        <v>254765.57</v>
      </c>
    </row>
    <row r="401" spans="1:9" x14ac:dyDescent="0.25">
      <c r="A401" s="5">
        <v>42767</v>
      </c>
      <c r="B401" s="9" t="s">
        <v>59</v>
      </c>
      <c r="C401" s="9" t="s">
        <v>5</v>
      </c>
      <c r="D401" s="9" t="s">
        <v>60</v>
      </c>
      <c r="E401" s="14" t="str">
        <f t="shared" si="13"/>
        <v>009</v>
      </c>
      <c r="F401" s="9" t="s">
        <v>108</v>
      </c>
      <c r="G401" s="15">
        <v>992.96</v>
      </c>
      <c r="H401" s="15">
        <v>1.45</v>
      </c>
      <c r="I401" s="15">
        <f t="shared" si="14"/>
        <v>991.51</v>
      </c>
    </row>
    <row r="402" spans="1:9" x14ac:dyDescent="0.25">
      <c r="A402" s="5">
        <v>42767</v>
      </c>
      <c r="B402" s="9" t="s">
        <v>59</v>
      </c>
      <c r="C402" s="9" t="s">
        <v>5</v>
      </c>
      <c r="D402" s="9" t="s">
        <v>60</v>
      </c>
      <c r="E402" s="14" t="str">
        <f t="shared" si="13"/>
        <v>009</v>
      </c>
      <c r="F402" s="9" t="s">
        <v>114</v>
      </c>
      <c r="G402" s="15">
        <v>-24289.61</v>
      </c>
      <c r="H402" s="15">
        <v>0</v>
      </c>
      <c r="I402" s="15">
        <f t="shared" si="14"/>
        <v>-24289.61</v>
      </c>
    </row>
    <row r="403" spans="1:9" x14ac:dyDescent="0.25">
      <c r="A403" s="5">
        <v>42767</v>
      </c>
      <c r="B403" s="9" t="s">
        <v>59</v>
      </c>
      <c r="C403" s="9" t="s">
        <v>5</v>
      </c>
      <c r="D403" s="9" t="s">
        <v>60</v>
      </c>
      <c r="E403" s="14" t="str">
        <f t="shared" si="13"/>
        <v>009</v>
      </c>
      <c r="F403" s="9" t="s">
        <v>169</v>
      </c>
      <c r="G403" s="15">
        <v>10310.549999999999</v>
      </c>
      <c r="H403" s="15">
        <v>0</v>
      </c>
      <c r="I403" s="15">
        <f t="shared" si="14"/>
        <v>10310.549999999999</v>
      </c>
    </row>
    <row r="404" spans="1:9" x14ac:dyDescent="0.25">
      <c r="A404" s="5">
        <v>42767</v>
      </c>
      <c r="B404" s="9" t="s">
        <v>59</v>
      </c>
      <c r="C404" s="9" t="s">
        <v>5</v>
      </c>
      <c r="D404" s="9" t="s">
        <v>60</v>
      </c>
      <c r="E404" s="14" t="str">
        <f t="shared" si="13"/>
        <v>009</v>
      </c>
      <c r="F404" s="9" t="s">
        <v>117</v>
      </c>
      <c r="G404" s="15">
        <v>12591.84</v>
      </c>
      <c r="H404" s="15">
        <v>0</v>
      </c>
      <c r="I404" s="15">
        <f t="shared" si="14"/>
        <v>12591.84</v>
      </c>
    </row>
    <row r="405" spans="1:9" x14ac:dyDescent="0.25">
      <c r="A405" s="5">
        <v>42767</v>
      </c>
      <c r="B405" s="9" t="s">
        <v>59</v>
      </c>
      <c r="C405" s="9" t="s">
        <v>5</v>
      </c>
      <c r="D405" s="9" t="s">
        <v>60</v>
      </c>
      <c r="E405" s="14" t="str">
        <f t="shared" si="13"/>
        <v>009</v>
      </c>
      <c r="F405" s="9" t="s">
        <v>120</v>
      </c>
      <c r="G405" s="15">
        <v>16224.71</v>
      </c>
      <c r="H405" s="15">
        <v>0</v>
      </c>
      <c r="I405" s="15">
        <f t="shared" si="14"/>
        <v>16224.71</v>
      </c>
    </row>
    <row r="406" spans="1:9" x14ac:dyDescent="0.25">
      <c r="A406" s="5">
        <v>42767</v>
      </c>
      <c r="B406" s="9" t="s">
        <v>59</v>
      </c>
      <c r="C406" s="9" t="s">
        <v>5</v>
      </c>
      <c r="D406" s="9" t="s">
        <v>60</v>
      </c>
      <c r="E406" s="14" t="str">
        <f t="shared" si="13"/>
        <v>009</v>
      </c>
      <c r="F406" s="9" t="s">
        <v>122</v>
      </c>
      <c r="G406" s="15">
        <v>326454.11</v>
      </c>
      <c r="H406" s="15">
        <v>417.33</v>
      </c>
      <c r="I406" s="15">
        <f t="shared" si="14"/>
        <v>326036.77999999997</v>
      </c>
    </row>
    <row r="407" spans="1:9" x14ac:dyDescent="0.25">
      <c r="A407" s="5">
        <v>42767</v>
      </c>
      <c r="B407" s="9" t="s">
        <v>59</v>
      </c>
      <c r="C407" s="9" t="s">
        <v>5</v>
      </c>
      <c r="D407" s="9" t="s">
        <v>60</v>
      </c>
      <c r="E407" s="14" t="str">
        <f t="shared" si="13"/>
        <v>009</v>
      </c>
      <c r="F407" s="9" t="s">
        <v>170</v>
      </c>
      <c r="G407" s="15">
        <v>125452.34</v>
      </c>
      <c r="H407" s="15">
        <v>105.04</v>
      </c>
      <c r="I407" s="15">
        <f t="shared" si="14"/>
        <v>125347.3</v>
      </c>
    </row>
    <row r="408" spans="1:9" x14ac:dyDescent="0.25">
      <c r="A408" s="5">
        <v>42767</v>
      </c>
      <c r="B408" s="9" t="s">
        <v>59</v>
      </c>
      <c r="C408" s="9" t="s">
        <v>5</v>
      </c>
      <c r="D408" s="9" t="s">
        <v>60</v>
      </c>
      <c r="E408" s="14" t="str">
        <f t="shared" si="13"/>
        <v>009</v>
      </c>
      <c r="F408" s="9" t="s">
        <v>123</v>
      </c>
      <c r="G408" s="15">
        <v>3134.36</v>
      </c>
      <c r="H408" s="15">
        <v>0</v>
      </c>
      <c r="I408" s="15">
        <f t="shared" si="14"/>
        <v>3134.36</v>
      </c>
    </row>
    <row r="409" spans="1:9" x14ac:dyDescent="0.25">
      <c r="A409" s="5">
        <v>42767</v>
      </c>
      <c r="B409" s="9" t="s">
        <v>59</v>
      </c>
      <c r="C409" s="9" t="s">
        <v>5</v>
      </c>
      <c r="D409" s="9" t="s">
        <v>60</v>
      </c>
      <c r="E409" s="14" t="str">
        <f t="shared" ref="E409:E456" si="15">LEFT(D409,3)</f>
        <v>009</v>
      </c>
      <c r="F409" s="9" t="s">
        <v>124</v>
      </c>
      <c r="G409" s="15">
        <v>53857.02</v>
      </c>
      <c r="H409" s="15">
        <v>0</v>
      </c>
      <c r="I409" s="15">
        <f t="shared" si="14"/>
        <v>53857.02</v>
      </c>
    </row>
    <row r="410" spans="1:9" x14ac:dyDescent="0.25">
      <c r="A410" s="5">
        <v>42767</v>
      </c>
      <c r="B410" s="9" t="s">
        <v>59</v>
      </c>
      <c r="C410" s="9" t="s">
        <v>5</v>
      </c>
      <c r="D410" s="9" t="s">
        <v>60</v>
      </c>
      <c r="E410" s="14" t="str">
        <f t="shared" si="15"/>
        <v>009</v>
      </c>
      <c r="F410" s="9" t="s">
        <v>171</v>
      </c>
      <c r="G410" s="15">
        <v>10269.43</v>
      </c>
      <c r="H410" s="15">
        <v>0</v>
      </c>
      <c r="I410" s="15">
        <f t="shared" si="14"/>
        <v>10269.43</v>
      </c>
    </row>
    <row r="411" spans="1:9" x14ac:dyDescent="0.25">
      <c r="A411" s="5">
        <v>42767</v>
      </c>
      <c r="B411" s="9" t="s">
        <v>59</v>
      </c>
      <c r="C411" s="9" t="s">
        <v>5</v>
      </c>
      <c r="D411" s="9" t="s">
        <v>60</v>
      </c>
      <c r="E411" s="14" t="str">
        <f t="shared" si="15"/>
        <v>009</v>
      </c>
      <c r="F411" s="9" t="s">
        <v>127</v>
      </c>
      <c r="G411" s="15">
        <v>331027.96999999997</v>
      </c>
      <c r="H411" s="15">
        <v>357.13</v>
      </c>
      <c r="I411" s="15">
        <f t="shared" si="14"/>
        <v>330670.83999999997</v>
      </c>
    </row>
    <row r="412" spans="1:9" x14ac:dyDescent="0.25">
      <c r="A412" s="5">
        <v>42767</v>
      </c>
      <c r="B412" s="9" t="s">
        <v>59</v>
      </c>
      <c r="C412" s="9" t="s">
        <v>5</v>
      </c>
      <c r="D412" s="9" t="s">
        <v>60</v>
      </c>
      <c r="E412" s="14" t="str">
        <f t="shared" si="15"/>
        <v>009</v>
      </c>
      <c r="F412" s="9" t="s">
        <v>128</v>
      </c>
      <c r="G412" s="15">
        <v>16631.759999999998</v>
      </c>
      <c r="H412" s="15">
        <v>13.08</v>
      </c>
      <c r="I412" s="15">
        <f t="shared" si="14"/>
        <v>16618.679999999997</v>
      </c>
    </row>
    <row r="413" spans="1:9" x14ac:dyDescent="0.25">
      <c r="A413" s="5">
        <v>42767</v>
      </c>
      <c r="B413" s="9" t="s">
        <v>59</v>
      </c>
      <c r="C413" s="9" t="s">
        <v>5</v>
      </c>
      <c r="D413" s="9" t="s">
        <v>60</v>
      </c>
      <c r="E413" s="14" t="str">
        <f t="shared" si="15"/>
        <v>009</v>
      </c>
      <c r="F413" s="9" t="s">
        <v>129</v>
      </c>
      <c r="G413" s="15">
        <v>44536.09</v>
      </c>
      <c r="H413" s="15">
        <v>0</v>
      </c>
      <c r="I413" s="15">
        <f t="shared" si="14"/>
        <v>44536.09</v>
      </c>
    </row>
    <row r="414" spans="1:9" x14ac:dyDescent="0.25">
      <c r="A414" s="5">
        <v>42767</v>
      </c>
      <c r="B414" s="9" t="s">
        <v>59</v>
      </c>
      <c r="C414" s="9" t="s">
        <v>5</v>
      </c>
      <c r="D414" s="9" t="s">
        <v>60</v>
      </c>
      <c r="E414" s="14" t="str">
        <f t="shared" si="15"/>
        <v>009</v>
      </c>
      <c r="F414" s="9" t="s">
        <v>132</v>
      </c>
      <c r="G414" s="15">
        <v>45096.160000000003</v>
      </c>
      <c r="H414" s="15">
        <v>60.61</v>
      </c>
      <c r="I414" s="15">
        <f t="shared" si="14"/>
        <v>45035.55</v>
      </c>
    </row>
    <row r="415" spans="1:9" x14ac:dyDescent="0.25">
      <c r="A415" s="5">
        <v>42767</v>
      </c>
      <c r="B415" s="9" t="s">
        <v>59</v>
      </c>
      <c r="C415" s="9" t="s">
        <v>5</v>
      </c>
      <c r="D415" s="9" t="s">
        <v>60</v>
      </c>
      <c r="E415" s="14" t="str">
        <f t="shared" si="15"/>
        <v>009</v>
      </c>
      <c r="F415" s="9" t="s">
        <v>133</v>
      </c>
      <c r="G415" s="15">
        <v>32677.71</v>
      </c>
      <c r="H415" s="15">
        <v>43.7</v>
      </c>
      <c r="I415" s="15">
        <f t="shared" si="14"/>
        <v>32634.01</v>
      </c>
    </row>
    <row r="416" spans="1:9" x14ac:dyDescent="0.25">
      <c r="A416" s="5">
        <v>42767</v>
      </c>
      <c r="B416" s="9" t="s">
        <v>59</v>
      </c>
      <c r="C416" s="9" t="s">
        <v>5</v>
      </c>
      <c r="D416" s="9" t="s">
        <v>60</v>
      </c>
      <c r="E416" s="14" t="str">
        <f t="shared" si="15"/>
        <v>009</v>
      </c>
      <c r="F416" s="9" t="s">
        <v>135</v>
      </c>
      <c r="G416" s="15">
        <v>4986.91</v>
      </c>
      <c r="H416" s="15">
        <v>6.7</v>
      </c>
      <c r="I416" s="15">
        <f t="shared" si="14"/>
        <v>4980.21</v>
      </c>
    </row>
    <row r="417" spans="1:9" x14ac:dyDescent="0.25">
      <c r="A417" s="5">
        <v>42767</v>
      </c>
      <c r="B417" s="9" t="s">
        <v>59</v>
      </c>
      <c r="C417" s="9" t="s">
        <v>5</v>
      </c>
      <c r="D417" s="9" t="s">
        <v>60</v>
      </c>
      <c r="E417" s="14" t="str">
        <f t="shared" si="15"/>
        <v>009</v>
      </c>
      <c r="F417" s="9" t="s">
        <v>136</v>
      </c>
      <c r="G417" s="15">
        <v>10545.26</v>
      </c>
      <c r="H417" s="15">
        <v>8.3000000000000007</v>
      </c>
      <c r="I417" s="15">
        <f t="shared" si="14"/>
        <v>10536.960000000001</v>
      </c>
    </row>
    <row r="418" spans="1:9" x14ac:dyDescent="0.25">
      <c r="A418" s="5">
        <v>42767</v>
      </c>
      <c r="B418" s="9" t="s">
        <v>59</v>
      </c>
      <c r="C418" s="9" t="s">
        <v>5</v>
      </c>
      <c r="D418" s="9" t="s">
        <v>60</v>
      </c>
      <c r="E418" s="14" t="str">
        <f t="shared" si="15"/>
        <v>009</v>
      </c>
      <c r="F418" s="9" t="s">
        <v>138</v>
      </c>
      <c r="G418" s="15">
        <v>5149.07</v>
      </c>
      <c r="H418" s="15">
        <v>6.93</v>
      </c>
      <c r="I418" s="15">
        <f t="shared" si="14"/>
        <v>5142.1399999999994</v>
      </c>
    </row>
    <row r="419" spans="1:9" x14ac:dyDescent="0.25">
      <c r="A419" s="5">
        <v>42767</v>
      </c>
      <c r="B419" s="9" t="s">
        <v>59</v>
      </c>
      <c r="C419" s="9" t="s">
        <v>5</v>
      </c>
      <c r="D419" s="9" t="s">
        <v>60</v>
      </c>
      <c r="E419" s="14" t="str">
        <f t="shared" si="15"/>
        <v>009</v>
      </c>
      <c r="F419" s="9" t="s">
        <v>139</v>
      </c>
      <c r="G419" s="15">
        <v>2484.7199999999998</v>
      </c>
      <c r="H419" s="15">
        <v>0</v>
      </c>
      <c r="I419" s="15">
        <f t="shared" si="14"/>
        <v>2484.7199999999998</v>
      </c>
    </row>
    <row r="420" spans="1:9" x14ac:dyDescent="0.25">
      <c r="A420" s="5">
        <v>42767</v>
      </c>
      <c r="B420" s="9" t="s">
        <v>59</v>
      </c>
      <c r="C420" s="9" t="s">
        <v>5</v>
      </c>
      <c r="D420" s="9" t="s">
        <v>60</v>
      </c>
      <c r="E420" s="14" t="str">
        <f t="shared" si="15"/>
        <v>009</v>
      </c>
      <c r="F420" s="9" t="s">
        <v>140</v>
      </c>
      <c r="G420" s="15">
        <v>67.47</v>
      </c>
      <c r="H420" s="15">
        <v>0</v>
      </c>
      <c r="I420" s="15">
        <f t="shared" si="14"/>
        <v>67.47</v>
      </c>
    </row>
    <row r="421" spans="1:9" x14ac:dyDescent="0.25">
      <c r="A421" s="5">
        <v>42767</v>
      </c>
      <c r="B421" s="9" t="s">
        <v>59</v>
      </c>
      <c r="C421" s="9" t="s">
        <v>5</v>
      </c>
      <c r="D421" s="9" t="s">
        <v>60</v>
      </c>
      <c r="E421" s="14" t="str">
        <f t="shared" si="15"/>
        <v>009</v>
      </c>
      <c r="F421" s="9" t="s">
        <v>141</v>
      </c>
      <c r="G421" s="15">
        <v>282335.28000000003</v>
      </c>
      <c r="H421" s="15">
        <v>369.77</v>
      </c>
      <c r="I421" s="15">
        <f t="shared" si="14"/>
        <v>281965.51</v>
      </c>
    </row>
    <row r="422" spans="1:9" x14ac:dyDescent="0.25">
      <c r="A422" s="5">
        <v>42767</v>
      </c>
      <c r="B422" s="9" t="s">
        <v>59</v>
      </c>
      <c r="C422" s="9" t="s">
        <v>5</v>
      </c>
      <c r="D422" s="9" t="s">
        <v>60</v>
      </c>
      <c r="E422" s="14" t="str">
        <f t="shared" si="15"/>
        <v>009</v>
      </c>
      <c r="F422" s="9" t="s">
        <v>142</v>
      </c>
      <c r="G422" s="15">
        <v>75203.83</v>
      </c>
      <c r="H422" s="15">
        <v>0</v>
      </c>
      <c r="I422" s="15">
        <f t="shared" si="14"/>
        <v>75203.83</v>
      </c>
    </row>
    <row r="423" spans="1:9" x14ac:dyDescent="0.25">
      <c r="A423" s="5">
        <v>42767</v>
      </c>
      <c r="B423" s="9" t="s">
        <v>59</v>
      </c>
      <c r="C423" s="9" t="s">
        <v>5</v>
      </c>
      <c r="D423" s="9" t="s">
        <v>60</v>
      </c>
      <c r="E423" s="14" t="str">
        <f t="shared" si="15"/>
        <v>009</v>
      </c>
      <c r="F423" s="9" t="s">
        <v>143</v>
      </c>
      <c r="G423" s="15">
        <v>275241.92</v>
      </c>
      <c r="H423" s="15">
        <v>370.31</v>
      </c>
      <c r="I423" s="15">
        <f t="shared" si="14"/>
        <v>274871.61</v>
      </c>
    </row>
    <row r="424" spans="1:9" x14ac:dyDescent="0.25">
      <c r="A424" s="5">
        <v>42767</v>
      </c>
      <c r="B424" s="9" t="s">
        <v>59</v>
      </c>
      <c r="C424" s="9" t="s">
        <v>5</v>
      </c>
      <c r="D424" s="9" t="s">
        <v>60</v>
      </c>
      <c r="E424" s="14" t="str">
        <f t="shared" si="15"/>
        <v>009</v>
      </c>
      <c r="F424" s="9" t="s">
        <v>198</v>
      </c>
      <c r="G424" s="15">
        <v>2158.77</v>
      </c>
      <c r="H424" s="15">
        <v>1.46</v>
      </c>
      <c r="I424" s="15">
        <f t="shared" si="14"/>
        <v>2157.31</v>
      </c>
    </row>
    <row r="425" spans="1:9" x14ac:dyDescent="0.25">
      <c r="A425" s="5">
        <v>42767</v>
      </c>
      <c r="B425" s="9" t="s">
        <v>59</v>
      </c>
      <c r="C425" s="9" t="s">
        <v>5</v>
      </c>
      <c r="D425" s="9" t="s">
        <v>60</v>
      </c>
      <c r="E425" s="14" t="str">
        <f t="shared" si="15"/>
        <v>009</v>
      </c>
      <c r="F425" s="9" t="s">
        <v>144</v>
      </c>
      <c r="G425" s="15">
        <v>533.66999999999996</v>
      </c>
      <c r="H425" s="15">
        <v>0</v>
      </c>
      <c r="I425" s="15">
        <f t="shared" si="14"/>
        <v>533.66999999999996</v>
      </c>
    </row>
    <row r="426" spans="1:9" x14ac:dyDescent="0.25">
      <c r="A426" s="5">
        <v>42767</v>
      </c>
      <c r="B426" s="9" t="s">
        <v>59</v>
      </c>
      <c r="C426" s="9" t="s">
        <v>5</v>
      </c>
      <c r="D426" s="9" t="s">
        <v>60</v>
      </c>
      <c r="E426" s="14" t="str">
        <f t="shared" si="15"/>
        <v>009</v>
      </c>
      <c r="F426" s="9" t="s">
        <v>147</v>
      </c>
      <c r="G426" s="15">
        <v>22427.82</v>
      </c>
      <c r="H426" s="15">
        <v>15.4</v>
      </c>
      <c r="I426" s="15">
        <f t="shared" si="14"/>
        <v>22412.42</v>
      </c>
    </row>
    <row r="427" spans="1:9" x14ac:dyDescent="0.25">
      <c r="A427" s="5">
        <v>42767</v>
      </c>
      <c r="B427" s="9" t="s">
        <v>59</v>
      </c>
      <c r="C427" s="9" t="s">
        <v>5</v>
      </c>
      <c r="D427" s="9" t="s">
        <v>60</v>
      </c>
      <c r="E427" s="14" t="str">
        <f t="shared" si="15"/>
        <v>009</v>
      </c>
      <c r="F427" s="9" t="s">
        <v>172</v>
      </c>
      <c r="G427" s="15">
        <v>36971.32</v>
      </c>
      <c r="H427" s="15">
        <v>49.81</v>
      </c>
      <c r="I427" s="15">
        <f t="shared" si="14"/>
        <v>36921.51</v>
      </c>
    </row>
    <row r="428" spans="1:9" x14ac:dyDescent="0.25">
      <c r="A428" s="5">
        <v>42767</v>
      </c>
      <c r="B428" s="9" t="s">
        <v>59</v>
      </c>
      <c r="C428" s="9" t="s">
        <v>5</v>
      </c>
      <c r="D428" s="9" t="s">
        <v>60</v>
      </c>
      <c r="E428" s="14" t="str">
        <f t="shared" si="15"/>
        <v>009</v>
      </c>
      <c r="F428" s="9" t="s">
        <v>173</v>
      </c>
      <c r="G428" s="15">
        <v>36971.32</v>
      </c>
      <c r="H428" s="15">
        <v>49.81</v>
      </c>
      <c r="I428" s="15">
        <f t="shared" si="14"/>
        <v>36921.51</v>
      </c>
    </row>
    <row r="429" spans="1:9" x14ac:dyDescent="0.25">
      <c r="A429" s="5">
        <v>42767</v>
      </c>
      <c r="B429" s="9" t="s">
        <v>59</v>
      </c>
      <c r="C429" s="9" t="s">
        <v>5</v>
      </c>
      <c r="D429" s="9" t="s">
        <v>60</v>
      </c>
      <c r="E429" s="14" t="str">
        <f t="shared" si="15"/>
        <v>009</v>
      </c>
      <c r="F429" s="9" t="s">
        <v>174</v>
      </c>
      <c r="G429" s="15">
        <v>36971.32</v>
      </c>
      <c r="H429" s="15">
        <v>49.81</v>
      </c>
      <c r="I429" s="15">
        <f t="shared" si="14"/>
        <v>36921.51</v>
      </c>
    </row>
    <row r="430" spans="1:9" x14ac:dyDescent="0.25">
      <c r="A430" s="5">
        <v>42767</v>
      </c>
      <c r="B430" s="9" t="s">
        <v>59</v>
      </c>
      <c r="C430" s="9" t="s">
        <v>5</v>
      </c>
      <c r="D430" s="9" t="s">
        <v>60</v>
      </c>
      <c r="E430" s="14" t="str">
        <f t="shared" si="15"/>
        <v>009</v>
      </c>
      <c r="F430" s="9" t="s">
        <v>175</v>
      </c>
      <c r="G430" s="15">
        <v>36971.32</v>
      </c>
      <c r="H430" s="15">
        <v>49.81</v>
      </c>
      <c r="I430" s="15">
        <f t="shared" si="14"/>
        <v>36921.51</v>
      </c>
    </row>
    <row r="431" spans="1:9" x14ac:dyDescent="0.25">
      <c r="A431" s="5">
        <v>42767</v>
      </c>
      <c r="B431" s="9" t="s">
        <v>59</v>
      </c>
      <c r="C431" s="9" t="s">
        <v>5</v>
      </c>
      <c r="D431" s="9" t="s">
        <v>60</v>
      </c>
      <c r="E431" s="14" t="str">
        <f t="shared" si="15"/>
        <v>009</v>
      </c>
      <c r="F431" s="9" t="s">
        <v>176</v>
      </c>
      <c r="G431" s="15">
        <v>36971.32</v>
      </c>
      <c r="H431" s="15">
        <v>49.81</v>
      </c>
      <c r="I431" s="15">
        <f t="shared" si="14"/>
        <v>36921.51</v>
      </c>
    </row>
    <row r="432" spans="1:9" x14ac:dyDescent="0.25">
      <c r="A432" s="5">
        <v>42767</v>
      </c>
      <c r="B432" s="9" t="s">
        <v>59</v>
      </c>
      <c r="C432" s="9" t="s">
        <v>5</v>
      </c>
      <c r="D432" s="9" t="s">
        <v>60</v>
      </c>
      <c r="E432" s="14" t="str">
        <f t="shared" si="15"/>
        <v>009</v>
      </c>
      <c r="F432" s="9" t="s">
        <v>177</v>
      </c>
      <c r="G432" s="15">
        <v>36971.32</v>
      </c>
      <c r="H432" s="15">
        <v>49.81</v>
      </c>
      <c r="I432" s="15">
        <f t="shared" si="14"/>
        <v>36921.51</v>
      </c>
    </row>
    <row r="433" spans="1:9" x14ac:dyDescent="0.25">
      <c r="A433" s="5">
        <v>42767</v>
      </c>
      <c r="B433" s="9" t="s">
        <v>59</v>
      </c>
      <c r="C433" s="9" t="s">
        <v>5</v>
      </c>
      <c r="D433" s="9" t="s">
        <v>60</v>
      </c>
      <c r="E433" s="14" t="str">
        <f t="shared" si="15"/>
        <v>009</v>
      </c>
      <c r="F433" s="9" t="s">
        <v>178</v>
      </c>
      <c r="G433" s="15">
        <v>3644.17</v>
      </c>
      <c r="H433" s="15">
        <v>4.91</v>
      </c>
      <c r="I433" s="15">
        <f t="shared" si="14"/>
        <v>3639.26</v>
      </c>
    </row>
    <row r="434" spans="1:9" x14ac:dyDescent="0.25">
      <c r="A434" s="5">
        <v>42767</v>
      </c>
      <c r="B434" s="9" t="s">
        <v>59</v>
      </c>
      <c r="C434" s="9" t="s">
        <v>5</v>
      </c>
      <c r="D434" s="9" t="s">
        <v>60</v>
      </c>
      <c r="E434" s="14" t="str">
        <f t="shared" si="15"/>
        <v>009</v>
      </c>
      <c r="F434" s="9" t="s">
        <v>199</v>
      </c>
      <c r="G434" s="15">
        <v>91189.07</v>
      </c>
      <c r="H434" s="15">
        <v>61.51</v>
      </c>
      <c r="I434" s="15">
        <f t="shared" si="14"/>
        <v>91127.560000000012</v>
      </c>
    </row>
    <row r="435" spans="1:9" x14ac:dyDescent="0.25">
      <c r="A435" s="5">
        <v>42767</v>
      </c>
      <c r="B435" s="9" t="s">
        <v>59</v>
      </c>
      <c r="C435" s="9" t="s">
        <v>5</v>
      </c>
      <c r="D435" s="9" t="s">
        <v>60</v>
      </c>
      <c r="E435" s="14" t="str">
        <f t="shared" si="15"/>
        <v>009</v>
      </c>
      <c r="F435" s="9" t="s">
        <v>200</v>
      </c>
      <c r="G435" s="15">
        <v>28098.54</v>
      </c>
      <c r="H435" s="15">
        <v>18.95</v>
      </c>
      <c r="I435" s="15">
        <f t="shared" si="14"/>
        <v>28079.59</v>
      </c>
    </row>
    <row r="436" spans="1:9" x14ac:dyDescent="0.25">
      <c r="A436" s="5">
        <v>42767</v>
      </c>
      <c r="B436" s="9" t="s">
        <v>59</v>
      </c>
      <c r="C436" s="9" t="s">
        <v>5</v>
      </c>
      <c r="D436" s="9" t="s">
        <v>60</v>
      </c>
      <c r="E436" s="14" t="str">
        <f t="shared" si="15"/>
        <v>009</v>
      </c>
      <c r="F436" s="9" t="s">
        <v>148</v>
      </c>
      <c r="G436" s="15">
        <v>34270.410000000003</v>
      </c>
      <c r="H436" s="15">
        <v>43.28</v>
      </c>
      <c r="I436" s="15">
        <f t="shared" si="14"/>
        <v>34227.130000000005</v>
      </c>
    </row>
    <row r="437" spans="1:9" x14ac:dyDescent="0.25">
      <c r="A437" s="5">
        <v>42767</v>
      </c>
      <c r="B437" s="9" t="s">
        <v>59</v>
      </c>
      <c r="C437" s="9" t="s">
        <v>5</v>
      </c>
      <c r="D437" s="9" t="s">
        <v>60</v>
      </c>
      <c r="E437" s="14" t="str">
        <f t="shared" si="15"/>
        <v>009</v>
      </c>
      <c r="F437" s="9" t="s">
        <v>149</v>
      </c>
      <c r="G437" s="15">
        <v>62101.760000000002</v>
      </c>
      <c r="H437" s="15">
        <v>59.71</v>
      </c>
      <c r="I437" s="15">
        <f t="shared" si="14"/>
        <v>62042.05</v>
      </c>
    </row>
    <row r="438" spans="1:9" x14ac:dyDescent="0.25">
      <c r="A438" s="5">
        <v>42767</v>
      </c>
      <c r="B438" s="9" t="s">
        <v>59</v>
      </c>
      <c r="C438" s="9" t="s">
        <v>5</v>
      </c>
      <c r="D438" s="9" t="s">
        <v>60</v>
      </c>
      <c r="E438" s="14" t="str">
        <f t="shared" si="15"/>
        <v>009</v>
      </c>
      <c r="F438" s="9" t="s">
        <v>150</v>
      </c>
      <c r="G438" s="15">
        <v>59106.79</v>
      </c>
      <c r="H438" s="15">
        <v>46.57</v>
      </c>
      <c r="I438" s="15">
        <f t="shared" si="14"/>
        <v>59060.22</v>
      </c>
    </row>
    <row r="439" spans="1:9" x14ac:dyDescent="0.25">
      <c r="A439" s="5">
        <v>42767</v>
      </c>
      <c r="B439" s="9" t="s">
        <v>59</v>
      </c>
      <c r="C439" s="9" t="s">
        <v>5</v>
      </c>
      <c r="D439" s="9" t="s">
        <v>60</v>
      </c>
      <c r="E439" s="14" t="str">
        <f t="shared" si="15"/>
        <v>009</v>
      </c>
      <c r="F439" s="9" t="s">
        <v>181</v>
      </c>
      <c r="G439" s="15">
        <v>-576.04999999999995</v>
      </c>
      <c r="H439" s="15">
        <v>0</v>
      </c>
      <c r="I439" s="15">
        <f t="shared" si="14"/>
        <v>-576.04999999999995</v>
      </c>
    </row>
    <row r="440" spans="1:9" x14ac:dyDescent="0.25">
      <c r="A440" s="5">
        <v>42767</v>
      </c>
      <c r="B440" s="9" t="s">
        <v>59</v>
      </c>
      <c r="C440" s="9" t="s">
        <v>5</v>
      </c>
      <c r="D440" s="9" t="s">
        <v>60</v>
      </c>
      <c r="E440" s="14" t="str">
        <f t="shared" si="15"/>
        <v>009</v>
      </c>
      <c r="F440" s="9" t="s">
        <v>182</v>
      </c>
      <c r="G440" s="15">
        <v>4625.3599999999997</v>
      </c>
      <c r="H440" s="15">
        <v>6.23</v>
      </c>
      <c r="I440" s="15">
        <f t="shared" si="14"/>
        <v>4619.13</v>
      </c>
    </row>
    <row r="441" spans="1:9" x14ac:dyDescent="0.25">
      <c r="A441" s="5">
        <v>42767</v>
      </c>
      <c r="B441" s="9" t="s">
        <v>59</v>
      </c>
      <c r="C441" s="9" t="s">
        <v>5</v>
      </c>
      <c r="D441" s="9" t="s">
        <v>60</v>
      </c>
      <c r="E441" s="14" t="str">
        <f t="shared" si="15"/>
        <v>009</v>
      </c>
      <c r="F441" s="9" t="s">
        <v>183</v>
      </c>
      <c r="G441" s="15">
        <v>15488.68</v>
      </c>
      <c r="H441" s="15">
        <v>20.87</v>
      </c>
      <c r="I441" s="15">
        <f t="shared" si="14"/>
        <v>15467.81</v>
      </c>
    </row>
    <row r="442" spans="1:9" x14ac:dyDescent="0.25">
      <c r="A442" s="5">
        <v>42767</v>
      </c>
      <c r="B442" s="9" t="s">
        <v>59</v>
      </c>
      <c r="C442" s="9" t="s">
        <v>5</v>
      </c>
      <c r="D442" s="9" t="s">
        <v>60</v>
      </c>
      <c r="E442" s="14" t="str">
        <f t="shared" si="15"/>
        <v>009</v>
      </c>
      <c r="F442" s="9" t="s">
        <v>201</v>
      </c>
      <c r="G442" s="15">
        <v>3199.21</v>
      </c>
      <c r="H442" s="15">
        <v>2.16</v>
      </c>
      <c r="I442" s="15">
        <f t="shared" si="14"/>
        <v>3197.05</v>
      </c>
    </row>
    <row r="443" spans="1:9" x14ac:dyDescent="0.25">
      <c r="A443" s="5">
        <v>42767</v>
      </c>
      <c r="B443" s="9" t="s">
        <v>59</v>
      </c>
      <c r="C443" s="9" t="s">
        <v>5</v>
      </c>
      <c r="D443" s="9" t="s">
        <v>60</v>
      </c>
      <c r="E443" s="14" t="str">
        <f t="shared" si="15"/>
        <v>009</v>
      </c>
      <c r="F443" s="9" t="s">
        <v>184</v>
      </c>
      <c r="G443" s="15">
        <v>139170.64000000001</v>
      </c>
      <c r="H443" s="15">
        <v>187.5</v>
      </c>
      <c r="I443" s="15">
        <f t="shared" si="14"/>
        <v>138983.14000000001</v>
      </c>
    </row>
    <row r="444" spans="1:9" x14ac:dyDescent="0.25">
      <c r="A444" s="5">
        <v>42767</v>
      </c>
      <c r="B444" s="9" t="s">
        <v>59</v>
      </c>
      <c r="C444" s="9" t="s">
        <v>5</v>
      </c>
      <c r="D444" s="9" t="s">
        <v>60</v>
      </c>
      <c r="E444" s="14" t="str">
        <f t="shared" si="15"/>
        <v>009</v>
      </c>
      <c r="F444" s="9" t="s">
        <v>185</v>
      </c>
      <c r="G444" s="15">
        <v>362200.16</v>
      </c>
      <c r="H444" s="15">
        <v>487.98</v>
      </c>
      <c r="I444" s="15">
        <f t="shared" si="14"/>
        <v>361712.18</v>
      </c>
    </row>
    <row r="445" spans="1:9" x14ac:dyDescent="0.25">
      <c r="A445" s="5">
        <v>42767</v>
      </c>
      <c r="B445" s="9" t="s">
        <v>59</v>
      </c>
      <c r="C445" s="9" t="s">
        <v>5</v>
      </c>
      <c r="D445" s="9" t="s">
        <v>60</v>
      </c>
      <c r="E445" s="14" t="str">
        <f t="shared" si="15"/>
        <v>009</v>
      </c>
      <c r="F445" s="9" t="s">
        <v>186</v>
      </c>
      <c r="G445" s="15">
        <v>1587.81</v>
      </c>
      <c r="H445" s="15">
        <v>2.14</v>
      </c>
      <c r="I445" s="15">
        <f t="shared" si="14"/>
        <v>1585.6699999999998</v>
      </c>
    </row>
    <row r="446" spans="1:9" x14ac:dyDescent="0.25">
      <c r="A446" s="5">
        <v>42767</v>
      </c>
      <c r="B446" s="9" t="s">
        <v>59</v>
      </c>
      <c r="C446" s="9" t="s">
        <v>5</v>
      </c>
      <c r="D446" s="9" t="s">
        <v>60</v>
      </c>
      <c r="E446" s="14" t="str">
        <f t="shared" si="15"/>
        <v>009</v>
      </c>
      <c r="F446" s="9" t="s">
        <v>202</v>
      </c>
      <c r="G446" s="15">
        <v>35043.15</v>
      </c>
      <c r="H446" s="15">
        <v>23.64</v>
      </c>
      <c r="I446" s="15">
        <f t="shared" si="14"/>
        <v>35019.51</v>
      </c>
    </row>
    <row r="447" spans="1:9" x14ac:dyDescent="0.25">
      <c r="A447" s="5">
        <v>42767</v>
      </c>
      <c r="B447" s="9" t="s">
        <v>59</v>
      </c>
      <c r="C447" s="9" t="s">
        <v>5</v>
      </c>
      <c r="D447" s="9" t="s">
        <v>60</v>
      </c>
      <c r="E447" s="14" t="str">
        <f t="shared" si="15"/>
        <v>009</v>
      </c>
      <c r="F447" s="9" t="s">
        <v>187</v>
      </c>
      <c r="G447" s="15">
        <v>183581.76</v>
      </c>
      <c r="H447" s="15">
        <v>247.33</v>
      </c>
      <c r="I447" s="15">
        <f t="shared" si="14"/>
        <v>183334.43000000002</v>
      </c>
    </row>
    <row r="448" spans="1:9" x14ac:dyDescent="0.25">
      <c r="A448" s="5">
        <v>42767</v>
      </c>
      <c r="B448" s="9" t="s">
        <v>59</v>
      </c>
      <c r="C448" s="9" t="s">
        <v>5</v>
      </c>
      <c r="D448" s="9" t="s">
        <v>60</v>
      </c>
      <c r="E448" s="14" t="str">
        <f t="shared" si="15"/>
        <v>009</v>
      </c>
      <c r="F448" s="9" t="s">
        <v>203</v>
      </c>
      <c r="G448" s="15">
        <v>6271.01</v>
      </c>
      <c r="H448" s="15">
        <v>4.2300000000000004</v>
      </c>
      <c r="I448" s="15">
        <f t="shared" si="14"/>
        <v>6266.7800000000007</v>
      </c>
    </row>
    <row r="449" spans="1:9" x14ac:dyDescent="0.25">
      <c r="A449" s="5">
        <v>42767</v>
      </c>
      <c r="B449" s="9" t="s">
        <v>59</v>
      </c>
      <c r="C449" s="9" t="s">
        <v>5</v>
      </c>
      <c r="D449" s="9" t="s">
        <v>60</v>
      </c>
      <c r="E449" s="14" t="str">
        <f t="shared" si="15"/>
        <v>009</v>
      </c>
      <c r="F449" s="9" t="s">
        <v>204</v>
      </c>
      <c r="G449" s="15">
        <v>1440.15</v>
      </c>
      <c r="H449" s="15">
        <v>0.97</v>
      </c>
      <c r="I449" s="15">
        <f t="shared" si="14"/>
        <v>1439.18</v>
      </c>
    </row>
    <row r="450" spans="1:9" x14ac:dyDescent="0.25">
      <c r="A450" s="5">
        <v>42767</v>
      </c>
      <c r="B450" s="9" t="s">
        <v>59</v>
      </c>
      <c r="C450" s="9" t="s">
        <v>5</v>
      </c>
      <c r="D450" s="9" t="s">
        <v>60</v>
      </c>
      <c r="E450" s="14" t="str">
        <f t="shared" si="15"/>
        <v>009</v>
      </c>
      <c r="F450" s="9" t="s">
        <v>205</v>
      </c>
      <c r="G450" s="15">
        <v>1264.23</v>
      </c>
      <c r="H450" s="15">
        <v>0.85</v>
      </c>
      <c r="I450" s="15">
        <f t="shared" ref="I450:I513" si="16">+G450-H450</f>
        <v>1263.3800000000001</v>
      </c>
    </row>
    <row r="451" spans="1:9" x14ac:dyDescent="0.25">
      <c r="A451" s="5">
        <v>42767</v>
      </c>
      <c r="B451" s="9" t="s">
        <v>59</v>
      </c>
      <c r="C451" s="9" t="s">
        <v>5</v>
      </c>
      <c r="D451" s="9" t="s">
        <v>60</v>
      </c>
      <c r="E451" s="14" t="str">
        <f t="shared" si="15"/>
        <v>009</v>
      </c>
      <c r="F451" s="9" t="s">
        <v>206</v>
      </c>
      <c r="G451" s="15">
        <v>4448.82</v>
      </c>
      <c r="H451" s="15">
        <v>3</v>
      </c>
      <c r="I451" s="15">
        <f t="shared" si="16"/>
        <v>4445.82</v>
      </c>
    </row>
    <row r="452" spans="1:9" x14ac:dyDescent="0.25">
      <c r="A452" s="5">
        <v>42767</v>
      </c>
      <c r="B452" s="9" t="s">
        <v>59</v>
      </c>
      <c r="C452" s="9" t="s">
        <v>5</v>
      </c>
      <c r="D452" s="9" t="s">
        <v>60</v>
      </c>
      <c r="E452" s="14" t="str">
        <f t="shared" si="15"/>
        <v>009</v>
      </c>
      <c r="F452" s="9" t="s">
        <v>207</v>
      </c>
      <c r="G452" s="15">
        <v>2747.95</v>
      </c>
      <c r="H452" s="15">
        <v>1.85</v>
      </c>
      <c r="I452" s="15">
        <f t="shared" si="16"/>
        <v>2746.1</v>
      </c>
    </row>
    <row r="453" spans="1:9" x14ac:dyDescent="0.25">
      <c r="A453" s="5">
        <v>42767</v>
      </c>
      <c r="B453" s="9" t="s">
        <v>59</v>
      </c>
      <c r="C453" s="9" t="s">
        <v>5</v>
      </c>
      <c r="D453" s="9" t="s">
        <v>60</v>
      </c>
      <c r="E453" s="14" t="str">
        <f t="shared" si="15"/>
        <v>009</v>
      </c>
      <c r="F453" s="9" t="s">
        <v>208</v>
      </c>
      <c r="G453" s="15">
        <v>431.91</v>
      </c>
      <c r="H453" s="15">
        <v>0.28999999999999998</v>
      </c>
      <c r="I453" s="15">
        <f t="shared" si="16"/>
        <v>431.62</v>
      </c>
    </row>
    <row r="454" spans="1:9" x14ac:dyDescent="0.25">
      <c r="A454" s="5">
        <v>42767</v>
      </c>
      <c r="B454" s="9" t="s">
        <v>59</v>
      </c>
      <c r="C454" s="9" t="s">
        <v>5</v>
      </c>
      <c r="D454" s="9" t="s">
        <v>60</v>
      </c>
      <c r="E454" s="14" t="str">
        <f t="shared" si="15"/>
        <v>009</v>
      </c>
      <c r="F454" s="9" t="s">
        <v>209</v>
      </c>
      <c r="G454" s="15">
        <v>1532.66</v>
      </c>
      <c r="H454" s="15">
        <v>1.03</v>
      </c>
      <c r="I454" s="15">
        <f t="shared" si="16"/>
        <v>1531.63</v>
      </c>
    </row>
    <row r="455" spans="1:9" x14ac:dyDescent="0.25">
      <c r="A455" s="5">
        <v>42767</v>
      </c>
      <c r="B455" s="9" t="s">
        <v>59</v>
      </c>
      <c r="C455" s="9" t="s">
        <v>5</v>
      </c>
      <c r="D455" s="9" t="s">
        <v>60</v>
      </c>
      <c r="E455" s="14" t="str">
        <f t="shared" si="15"/>
        <v>009</v>
      </c>
      <c r="F455" s="9" t="s">
        <v>151</v>
      </c>
      <c r="G455" s="15">
        <v>28664.89</v>
      </c>
      <c r="H455" s="15">
        <v>0</v>
      </c>
      <c r="I455" s="15">
        <f t="shared" si="16"/>
        <v>28664.89</v>
      </c>
    </row>
    <row r="456" spans="1:9" x14ac:dyDescent="0.25">
      <c r="A456" s="5">
        <v>42767</v>
      </c>
      <c r="B456" s="9" t="s">
        <v>59</v>
      </c>
      <c r="C456" s="9" t="s">
        <v>5</v>
      </c>
      <c r="D456" s="9" t="s">
        <v>60</v>
      </c>
      <c r="E456" s="14" t="str">
        <f t="shared" si="15"/>
        <v>009</v>
      </c>
      <c r="F456" s="9" t="s">
        <v>152</v>
      </c>
      <c r="G456" s="15">
        <v>260608.49</v>
      </c>
      <c r="H456" s="15">
        <v>0</v>
      </c>
      <c r="I456" s="15">
        <f t="shared" si="16"/>
        <v>260608.49</v>
      </c>
    </row>
    <row r="457" spans="1:9" x14ac:dyDescent="0.25">
      <c r="A457" s="5">
        <v>42767</v>
      </c>
      <c r="B457" s="9" t="s">
        <v>59</v>
      </c>
      <c r="C457" s="9" t="s">
        <v>5</v>
      </c>
      <c r="D457" s="9" t="s">
        <v>153</v>
      </c>
      <c r="E457" s="14" t="str">
        <f t="shared" ref="E457:E509" si="17">LEFT(D457,3)</f>
        <v>091</v>
      </c>
      <c r="F457" s="9" t="s">
        <v>151</v>
      </c>
      <c r="G457" s="15">
        <v>-200379.98</v>
      </c>
      <c r="H457" s="15">
        <v>0</v>
      </c>
      <c r="I457" s="15">
        <f t="shared" si="16"/>
        <v>-200379.98</v>
      </c>
    </row>
    <row r="458" spans="1:9" x14ac:dyDescent="0.25">
      <c r="A458" s="5">
        <v>42767</v>
      </c>
      <c r="B458" s="9" t="s">
        <v>59</v>
      </c>
      <c r="C458" s="9" t="s">
        <v>5</v>
      </c>
      <c r="D458" s="9" t="s">
        <v>153</v>
      </c>
      <c r="E458" s="14" t="str">
        <f t="shared" si="17"/>
        <v>091</v>
      </c>
      <c r="F458" s="9" t="s">
        <v>155</v>
      </c>
      <c r="G458" s="15">
        <v>20375.13</v>
      </c>
      <c r="H458" s="15">
        <v>0</v>
      </c>
      <c r="I458" s="15">
        <f t="shared" si="16"/>
        <v>20375.13</v>
      </c>
    </row>
    <row r="459" spans="1:9" x14ac:dyDescent="0.25">
      <c r="A459" s="5">
        <v>42795</v>
      </c>
      <c r="B459" s="10" t="s">
        <v>4</v>
      </c>
      <c r="C459" s="10" t="s">
        <v>5</v>
      </c>
      <c r="D459" s="10" t="s">
        <v>6</v>
      </c>
      <c r="E459" s="14" t="str">
        <f t="shared" si="17"/>
        <v>002</v>
      </c>
      <c r="F459" s="10" t="s">
        <v>7</v>
      </c>
      <c r="G459" s="15">
        <v>77081.34</v>
      </c>
      <c r="H459" s="15">
        <v>0</v>
      </c>
      <c r="I459" s="15">
        <f t="shared" si="16"/>
        <v>77081.34</v>
      </c>
    </row>
    <row r="460" spans="1:9" x14ac:dyDescent="0.25">
      <c r="A460" s="5">
        <v>42795</v>
      </c>
      <c r="B460" s="10" t="s">
        <v>4</v>
      </c>
      <c r="C460" s="10" t="s">
        <v>5</v>
      </c>
      <c r="D460" s="10" t="s">
        <v>6</v>
      </c>
      <c r="E460" s="14" t="str">
        <f t="shared" si="17"/>
        <v>002</v>
      </c>
      <c r="F460" s="10" t="s">
        <v>8</v>
      </c>
      <c r="G460" s="15">
        <v>77564.86</v>
      </c>
      <c r="H460" s="15">
        <v>0</v>
      </c>
      <c r="I460" s="15">
        <f t="shared" si="16"/>
        <v>77564.86</v>
      </c>
    </row>
    <row r="461" spans="1:9" x14ac:dyDescent="0.25">
      <c r="A461" s="5">
        <v>42795</v>
      </c>
      <c r="B461" s="10" t="s">
        <v>4</v>
      </c>
      <c r="C461" s="10" t="s">
        <v>5</v>
      </c>
      <c r="D461" s="10" t="s">
        <v>6</v>
      </c>
      <c r="E461" s="14" t="str">
        <f t="shared" si="17"/>
        <v>002</v>
      </c>
      <c r="F461" s="10" t="s">
        <v>10</v>
      </c>
      <c r="G461" s="15">
        <v>1378381.78</v>
      </c>
      <c r="H461" s="15">
        <v>0</v>
      </c>
      <c r="I461" s="15">
        <f t="shared" si="16"/>
        <v>1378381.78</v>
      </c>
    </row>
    <row r="462" spans="1:9" x14ac:dyDescent="0.25">
      <c r="A462" s="5">
        <v>42795</v>
      </c>
      <c r="B462" s="10" t="s">
        <v>4</v>
      </c>
      <c r="C462" s="10" t="s">
        <v>5</v>
      </c>
      <c r="D462" s="10" t="s">
        <v>6</v>
      </c>
      <c r="E462" s="14" t="str">
        <f t="shared" si="17"/>
        <v>002</v>
      </c>
      <c r="F462" s="10" t="s">
        <v>11</v>
      </c>
      <c r="G462" s="15">
        <v>966019.84</v>
      </c>
      <c r="H462" s="15">
        <v>0</v>
      </c>
      <c r="I462" s="15">
        <f t="shared" si="16"/>
        <v>966019.84</v>
      </c>
    </row>
    <row r="463" spans="1:9" x14ac:dyDescent="0.25">
      <c r="A463" s="5">
        <v>42795</v>
      </c>
      <c r="B463" s="10" t="s">
        <v>4</v>
      </c>
      <c r="C463" s="10" t="s">
        <v>5</v>
      </c>
      <c r="D463" s="10" t="s">
        <v>6</v>
      </c>
      <c r="E463" s="14" t="str">
        <f t="shared" si="17"/>
        <v>002</v>
      </c>
      <c r="F463" s="10" t="s">
        <v>12</v>
      </c>
      <c r="G463" s="15">
        <v>296829.98</v>
      </c>
      <c r="H463" s="15">
        <v>0</v>
      </c>
      <c r="I463" s="15">
        <f t="shared" si="16"/>
        <v>296829.98</v>
      </c>
    </row>
    <row r="464" spans="1:9" x14ac:dyDescent="0.25">
      <c r="A464" s="5">
        <v>42795</v>
      </c>
      <c r="B464" s="10" t="s">
        <v>4</v>
      </c>
      <c r="C464" s="10" t="s">
        <v>5</v>
      </c>
      <c r="D464" s="10" t="s">
        <v>6</v>
      </c>
      <c r="E464" s="14" t="str">
        <f t="shared" si="17"/>
        <v>002</v>
      </c>
      <c r="F464" s="10" t="s">
        <v>13</v>
      </c>
      <c r="G464" s="15">
        <v>136838.16</v>
      </c>
      <c r="H464" s="15">
        <v>0</v>
      </c>
      <c r="I464" s="15">
        <f t="shared" si="16"/>
        <v>136838.16</v>
      </c>
    </row>
    <row r="465" spans="1:9" x14ac:dyDescent="0.25">
      <c r="A465" s="5">
        <v>42795</v>
      </c>
      <c r="B465" s="10" t="s">
        <v>4</v>
      </c>
      <c r="C465" s="10" t="s">
        <v>5</v>
      </c>
      <c r="D465" s="10" t="s">
        <v>6</v>
      </c>
      <c r="E465" s="14" t="str">
        <f t="shared" si="17"/>
        <v>002</v>
      </c>
      <c r="F465" s="10" t="s">
        <v>19</v>
      </c>
      <c r="G465" s="15">
        <v>350256.86</v>
      </c>
      <c r="H465" s="15">
        <v>0</v>
      </c>
      <c r="I465" s="15">
        <f t="shared" si="16"/>
        <v>350256.86</v>
      </c>
    </row>
    <row r="466" spans="1:9" x14ac:dyDescent="0.25">
      <c r="A466" s="5">
        <v>42795</v>
      </c>
      <c r="B466" s="10" t="s">
        <v>4</v>
      </c>
      <c r="C466" s="10" t="s">
        <v>5</v>
      </c>
      <c r="D466" s="10" t="s">
        <v>6</v>
      </c>
      <c r="E466" s="14" t="str">
        <f t="shared" si="17"/>
        <v>002</v>
      </c>
      <c r="F466" s="10" t="s">
        <v>21</v>
      </c>
      <c r="G466" s="15">
        <v>24368.93</v>
      </c>
      <c r="H466" s="15">
        <v>0</v>
      </c>
      <c r="I466" s="15">
        <f t="shared" si="16"/>
        <v>24368.93</v>
      </c>
    </row>
    <row r="467" spans="1:9" x14ac:dyDescent="0.25">
      <c r="A467" s="5">
        <v>42795</v>
      </c>
      <c r="B467" s="10" t="s">
        <v>4</v>
      </c>
      <c r="C467" s="10" t="s">
        <v>5</v>
      </c>
      <c r="D467" s="10" t="s">
        <v>6</v>
      </c>
      <c r="E467" s="14" t="str">
        <f t="shared" si="17"/>
        <v>002</v>
      </c>
      <c r="F467" s="10" t="s">
        <v>22</v>
      </c>
      <c r="G467" s="15">
        <v>158665.35</v>
      </c>
      <c r="H467" s="15">
        <v>0</v>
      </c>
      <c r="I467" s="15">
        <f t="shared" si="16"/>
        <v>158665.35</v>
      </c>
    </row>
    <row r="468" spans="1:9" x14ac:dyDescent="0.25">
      <c r="A468" s="5">
        <v>42795</v>
      </c>
      <c r="B468" s="10" t="s">
        <v>4</v>
      </c>
      <c r="C468" s="10" t="s">
        <v>5</v>
      </c>
      <c r="D468" s="10" t="s">
        <v>6</v>
      </c>
      <c r="E468" s="14" t="str">
        <f t="shared" si="17"/>
        <v>002</v>
      </c>
      <c r="F468" s="10" t="s">
        <v>23</v>
      </c>
      <c r="G468" s="15">
        <v>139698.84</v>
      </c>
      <c r="H468" s="15">
        <v>0</v>
      </c>
      <c r="I468" s="15">
        <f t="shared" si="16"/>
        <v>139698.84</v>
      </c>
    </row>
    <row r="469" spans="1:9" x14ac:dyDescent="0.25">
      <c r="A469" s="5">
        <v>42795</v>
      </c>
      <c r="B469" s="10" t="s">
        <v>4</v>
      </c>
      <c r="C469" s="10" t="s">
        <v>5</v>
      </c>
      <c r="D469" s="10" t="s">
        <v>6</v>
      </c>
      <c r="E469" s="14" t="str">
        <f t="shared" si="17"/>
        <v>002</v>
      </c>
      <c r="F469" s="10" t="s">
        <v>24</v>
      </c>
      <c r="G469" s="15">
        <v>69720.679999999993</v>
      </c>
      <c r="H469" s="15">
        <v>0</v>
      </c>
      <c r="I469" s="15">
        <f t="shared" si="16"/>
        <v>69720.679999999993</v>
      </c>
    </row>
    <row r="470" spans="1:9" x14ac:dyDescent="0.25">
      <c r="A470" s="5">
        <v>42795</v>
      </c>
      <c r="B470" s="10" t="s">
        <v>4</v>
      </c>
      <c r="C470" s="10" t="s">
        <v>5</v>
      </c>
      <c r="D470" s="10" t="s">
        <v>6</v>
      </c>
      <c r="E470" s="14" t="str">
        <f t="shared" si="17"/>
        <v>002</v>
      </c>
      <c r="F470" s="10" t="s">
        <v>25</v>
      </c>
      <c r="G470" s="15">
        <v>159377.76999999999</v>
      </c>
      <c r="H470" s="15">
        <v>0</v>
      </c>
      <c r="I470" s="15">
        <f t="shared" si="16"/>
        <v>159377.76999999999</v>
      </c>
    </row>
    <row r="471" spans="1:9" x14ac:dyDescent="0.25">
      <c r="A471" s="5">
        <v>42795</v>
      </c>
      <c r="B471" s="10" t="s">
        <v>4</v>
      </c>
      <c r="C471" s="10" t="s">
        <v>5</v>
      </c>
      <c r="D471" s="10" t="s">
        <v>6</v>
      </c>
      <c r="E471" s="14" t="str">
        <f t="shared" si="17"/>
        <v>002</v>
      </c>
      <c r="F471" s="10" t="s">
        <v>26</v>
      </c>
      <c r="G471" s="15">
        <v>442724.36</v>
      </c>
      <c r="H471" s="15">
        <v>0</v>
      </c>
      <c r="I471" s="15">
        <f t="shared" si="16"/>
        <v>442724.36</v>
      </c>
    </row>
    <row r="472" spans="1:9" x14ac:dyDescent="0.25">
      <c r="A472" s="5">
        <v>42795</v>
      </c>
      <c r="B472" s="10" t="s">
        <v>4</v>
      </c>
      <c r="C472" s="10" t="s">
        <v>5</v>
      </c>
      <c r="D472" s="10" t="s">
        <v>6</v>
      </c>
      <c r="E472" s="14" t="str">
        <f t="shared" si="17"/>
        <v>002</v>
      </c>
      <c r="F472" s="10" t="s">
        <v>27</v>
      </c>
      <c r="G472" s="15">
        <v>32417.22</v>
      </c>
      <c r="H472" s="15">
        <v>0</v>
      </c>
      <c r="I472" s="15">
        <f t="shared" si="16"/>
        <v>32417.22</v>
      </c>
    </row>
    <row r="473" spans="1:9" x14ac:dyDescent="0.25">
      <c r="A473" s="5">
        <v>42795</v>
      </c>
      <c r="B473" s="10" t="s">
        <v>4</v>
      </c>
      <c r="C473" s="10" t="s">
        <v>5</v>
      </c>
      <c r="D473" s="10" t="s">
        <v>6</v>
      </c>
      <c r="E473" s="14" t="str">
        <f t="shared" si="17"/>
        <v>002</v>
      </c>
      <c r="F473" s="10" t="s">
        <v>28</v>
      </c>
      <c r="G473" s="15">
        <v>149040.13</v>
      </c>
      <c r="H473" s="15">
        <v>0</v>
      </c>
      <c r="I473" s="15">
        <f t="shared" si="16"/>
        <v>149040.13</v>
      </c>
    </row>
    <row r="474" spans="1:9" x14ac:dyDescent="0.25">
      <c r="A474" s="5">
        <v>42795</v>
      </c>
      <c r="B474" s="10" t="s">
        <v>4</v>
      </c>
      <c r="C474" s="10" t="s">
        <v>5</v>
      </c>
      <c r="D474" s="10" t="s">
        <v>6</v>
      </c>
      <c r="E474" s="14" t="str">
        <f t="shared" si="17"/>
        <v>002</v>
      </c>
      <c r="F474" s="10" t="s">
        <v>29</v>
      </c>
      <c r="G474" s="15">
        <v>4456.58</v>
      </c>
      <c r="H474" s="15">
        <v>0</v>
      </c>
      <c r="I474" s="15">
        <f t="shared" si="16"/>
        <v>4456.58</v>
      </c>
    </row>
    <row r="475" spans="1:9" x14ac:dyDescent="0.25">
      <c r="A475" s="5">
        <v>42795</v>
      </c>
      <c r="B475" s="10" t="s">
        <v>4</v>
      </c>
      <c r="C475" s="10" t="s">
        <v>5</v>
      </c>
      <c r="D475" s="10" t="s">
        <v>6</v>
      </c>
      <c r="E475" s="14" t="str">
        <f t="shared" si="17"/>
        <v>002</v>
      </c>
      <c r="F475" s="10" t="s">
        <v>188</v>
      </c>
      <c r="G475" s="15">
        <v>418917.95</v>
      </c>
      <c r="H475" s="15">
        <v>0</v>
      </c>
      <c r="I475" s="15">
        <f t="shared" si="16"/>
        <v>418917.95</v>
      </c>
    </row>
    <row r="476" spans="1:9" x14ac:dyDescent="0.25">
      <c r="A476" s="5">
        <v>42795</v>
      </c>
      <c r="B476" s="10" t="s">
        <v>4</v>
      </c>
      <c r="C476" s="10" t="s">
        <v>5</v>
      </c>
      <c r="D476" s="10" t="s">
        <v>6</v>
      </c>
      <c r="E476" s="14" t="str">
        <f t="shared" si="17"/>
        <v>002</v>
      </c>
      <c r="F476" s="10" t="s">
        <v>31</v>
      </c>
      <c r="G476" s="15">
        <v>442517.31</v>
      </c>
      <c r="H476" s="15">
        <v>0</v>
      </c>
      <c r="I476" s="15">
        <f t="shared" si="16"/>
        <v>442517.31</v>
      </c>
    </row>
    <row r="477" spans="1:9" x14ac:dyDescent="0.25">
      <c r="A477" s="5">
        <v>42795</v>
      </c>
      <c r="B477" s="10" t="s">
        <v>4</v>
      </c>
      <c r="C477" s="10" t="s">
        <v>5</v>
      </c>
      <c r="D477" s="10" t="s">
        <v>6</v>
      </c>
      <c r="E477" s="14" t="str">
        <f t="shared" si="17"/>
        <v>002</v>
      </c>
      <c r="F477" s="10" t="s">
        <v>189</v>
      </c>
      <c r="G477" s="15">
        <v>10155.56</v>
      </c>
      <c r="H477" s="15">
        <v>0</v>
      </c>
      <c r="I477" s="15">
        <f t="shared" si="16"/>
        <v>10155.56</v>
      </c>
    </row>
    <row r="478" spans="1:9" x14ac:dyDescent="0.25">
      <c r="A478" s="5">
        <v>42795</v>
      </c>
      <c r="B478" s="10" t="s">
        <v>4</v>
      </c>
      <c r="C478" s="10" t="s">
        <v>5</v>
      </c>
      <c r="D478" s="10" t="s">
        <v>6</v>
      </c>
      <c r="E478" s="14" t="str">
        <f t="shared" si="17"/>
        <v>002</v>
      </c>
      <c r="F478" s="10" t="s">
        <v>190</v>
      </c>
      <c r="G478" s="15">
        <v>4933.5</v>
      </c>
      <c r="H478" s="15">
        <v>0</v>
      </c>
      <c r="I478" s="15">
        <f t="shared" si="16"/>
        <v>4933.5</v>
      </c>
    </row>
    <row r="479" spans="1:9" x14ac:dyDescent="0.25">
      <c r="A479" s="5">
        <v>42795</v>
      </c>
      <c r="B479" s="10" t="s">
        <v>4</v>
      </c>
      <c r="C479" s="10" t="s">
        <v>5</v>
      </c>
      <c r="D479" s="10" t="s">
        <v>6</v>
      </c>
      <c r="E479" s="14" t="str">
        <f t="shared" si="17"/>
        <v>002</v>
      </c>
      <c r="F479" s="10" t="s">
        <v>32</v>
      </c>
      <c r="G479" s="15">
        <v>8933.4599999999991</v>
      </c>
      <c r="H479" s="15">
        <v>0</v>
      </c>
      <c r="I479" s="15">
        <f t="shared" si="16"/>
        <v>8933.4599999999991</v>
      </c>
    </row>
    <row r="480" spans="1:9" x14ac:dyDescent="0.25">
      <c r="A480" s="5">
        <v>42795</v>
      </c>
      <c r="B480" s="10" t="s">
        <v>4</v>
      </c>
      <c r="C480" s="10" t="s">
        <v>5</v>
      </c>
      <c r="D480" s="10" t="s">
        <v>6</v>
      </c>
      <c r="E480" s="14" t="str">
        <f t="shared" si="17"/>
        <v>002</v>
      </c>
      <c r="F480" s="10" t="s">
        <v>210</v>
      </c>
      <c r="G480" s="15">
        <v>15237.66</v>
      </c>
      <c r="H480" s="15">
        <v>0</v>
      </c>
      <c r="I480" s="15">
        <f t="shared" si="16"/>
        <v>15237.66</v>
      </c>
    </row>
    <row r="481" spans="1:9" x14ac:dyDescent="0.25">
      <c r="A481" s="5">
        <v>42795</v>
      </c>
      <c r="B481" s="10" t="s">
        <v>4</v>
      </c>
      <c r="C481" s="10" t="s">
        <v>5</v>
      </c>
      <c r="D481" s="10" t="s">
        <v>6</v>
      </c>
      <c r="E481" s="14" t="str">
        <f t="shared" si="17"/>
        <v>002</v>
      </c>
      <c r="F481" s="10" t="s">
        <v>33</v>
      </c>
      <c r="G481" s="15">
        <v>18387.18</v>
      </c>
      <c r="H481" s="15">
        <v>0</v>
      </c>
      <c r="I481" s="15">
        <f t="shared" si="16"/>
        <v>18387.18</v>
      </c>
    </row>
    <row r="482" spans="1:9" x14ac:dyDescent="0.25">
      <c r="A482" s="5">
        <v>42795</v>
      </c>
      <c r="B482" s="10" t="s">
        <v>4</v>
      </c>
      <c r="C482" s="10" t="s">
        <v>5</v>
      </c>
      <c r="D482" s="10" t="s">
        <v>6</v>
      </c>
      <c r="E482" s="14" t="str">
        <f t="shared" si="17"/>
        <v>002</v>
      </c>
      <c r="F482" s="10" t="s">
        <v>34</v>
      </c>
      <c r="G482" s="15">
        <v>7894.38</v>
      </c>
      <c r="H482" s="15">
        <v>0</v>
      </c>
      <c r="I482" s="15">
        <f t="shared" si="16"/>
        <v>7894.38</v>
      </c>
    </row>
    <row r="483" spans="1:9" x14ac:dyDescent="0.25">
      <c r="A483" s="5">
        <v>42795</v>
      </c>
      <c r="B483" s="10" t="s">
        <v>4</v>
      </c>
      <c r="C483" s="10" t="s">
        <v>5</v>
      </c>
      <c r="D483" s="10" t="s">
        <v>6</v>
      </c>
      <c r="E483" s="14" t="str">
        <f t="shared" si="17"/>
        <v>002</v>
      </c>
      <c r="F483" s="10" t="s">
        <v>35</v>
      </c>
      <c r="G483" s="15">
        <v>6589.88</v>
      </c>
      <c r="H483" s="15">
        <v>0</v>
      </c>
      <c r="I483" s="15">
        <f t="shared" si="16"/>
        <v>6589.88</v>
      </c>
    </row>
    <row r="484" spans="1:9" x14ac:dyDescent="0.25">
      <c r="A484" s="5">
        <v>42795</v>
      </c>
      <c r="B484" s="10" t="s">
        <v>4</v>
      </c>
      <c r="C484" s="10" t="s">
        <v>5</v>
      </c>
      <c r="D484" s="10" t="s">
        <v>6</v>
      </c>
      <c r="E484" s="14" t="str">
        <f t="shared" si="17"/>
        <v>002</v>
      </c>
      <c r="F484" s="10" t="s">
        <v>36</v>
      </c>
      <c r="G484" s="15">
        <v>6589.88</v>
      </c>
      <c r="H484" s="15">
        <v>0</v>
      </c>
      <c r="I484" s="15">
        <f t="shared" si="16"/>
        <v>6589.88</v>
      </c>
    </row>
    <row r="485" spans="1:9" x14ac:dyDescent="0.25">
      <c r="A485" s="5">
        <v>42795</v>
      </c>
      <c r="B485" s="10" t="s">
        <v>4</v>
      </c>
      <c r="C485" s="10" t="s">
        <v>5</v>
      </c>
      <c r="D485" s="10" t="s">
        <v>6</v>
      </c>
      <c r="E485" s="14" t="str">
        <f t="shared" si="17"/>
        <v>002</v>
      </c>
      <c r="F485" s="10" t="s">
        <v>157</v>
      </c>
      <c r="G485" s="15">
        <v>16889.25</v>
      </c>
      <c r="H485" s="15">
        <v>0</v>
      </c>
      <c r="I485" s="15">
        <f t="shared" si="16"/>
        <v>16889.25</v>
      </c>
    </row>
    <row r="486" spans="1:9" x14ac:dyDescent="0.25">
      <c r="A486" s="5">
        <v>42795</v>
      </c>
      <c r="B486" s="10" t="s">
        <v>4</v>
      </c>
      <c r="C486" s="10" t="s">
        <v>5</v>
      </c>
      <c r="D486" s="10" t="s">
        <v>6</v>
      </c>
      <c r="E486" s="14" t="str">
        <f t="shared" si="17"/>
        <v>002</v>
      </c>
      <c r="F486" s="10" t="s">
        <v>37</v>
      </c>
      <c r="G486" s="15">
        <v>16288.17</v>
      </c>
      <c r="H486" s="15">
        <v>0</v>
      </c>
      <c r="I486" s="15">
        <f t="shared" si="16"/>
        <v>16288.17</v>
      </c>
    </row>
    <row r="487" spans="1:9" x14ac:dyDescent="0.25">
      <c r="A487" s="5">
        <v>42795</v>
      </c>
      <c r="B487" s="10" t="s">
        <v>4</v>
      </c>
      <c r="C487" s="10" t="s">
        <v>5</v>
      </c>
      <c r="D487" s="10" t="s">
        <v>6</v>
      </c>
      <c r="E487" s="14" t="str">
        <f t="shared" si="17"/>
        <v>002</v>
      </c>
      <c r="F487" s="10" t="s">
        <v>211</v>
      </c>
      <c r="G487" s="15">
        <v>4513.1899999999996</v>
      </c>
      <c r="H487" s="15">
        <v>0</v>
      </c>
      <c r="I487" s="15">
        <f t="shared" si="16"/>
        <v>4513.1899999999996</v>
      </c>
    </row>
    <row r="488" spans="1:9" x14ac:dyDescent="0.25">
      <c r="A488" s="5">
        <v>42795</v>
      </c>
      <c r="B488" s="10" t="s">
        <v>4</v>
      </c>
      <c r="C488" s="10" t="s">
        <v>5</v>
      </c>
      <c r="D488" s="10" t="s">
        <v>6</v>
      </c>
      <c r="E488" s="14" t="str">
        <f t="shared" si="17"/>
        <v>002</v>
      </c>
      <c r="F488" s="10" t="s">
        <v>38</v>
      </c>
      <c r="G488" s="15">
        <v>5362.04</v>
      </c>
      <c r="H488" s="15">
        <v>0</v>
      </c>
      <c r="I488" s="15">
        <f t="shared" si="16"/>
        <v>5362.04</v>
      </c>
    </row>
    <row r="489" spans="1:9" x14ac:dyDescent="0.25">
      <c r="A489" s="5">
        <v>42795</v>
      </c>
      <c r="B489" s="10" t="s">
        <v>4</v>
      </c>
      <c r="C489" s="10" t="s">
        <v>5</v>
      </c>
      <c r="D489" s="10" t="s">
        <v>6</v>
      </c>
      <c r="E489" s="14" t="str">
        <f t="shared" si="17"/>
        <v>002</v>
      </c>
      <c r="F489" s="10" t="s">
        <v>158</v>
      </c>
      <c r="G489" s="15">
        <v>4659.78</v>
      </c>
      <c r="H489" s="15">
        <v>0</v>
      </c>
      <c r="I489" s="15">
        <f t="shared" si="16"/>
        <v>4659.78</v>
      </c>
    </row>
    <row r="490" spans="1:9" x14ac:dyDescent="0.25">
      <c r="A490" s="5">
        <v>42795</v>
      </c>
      <c r="B490" s="10" t="s">
        <v>4</v>
      </c>
      <c r="C490" s="10" t="s">
        <v>5</v>
      </c>
      <c r="D490" s="10" t="s">
        <v>6</v>
      </c>
      <c r="E490" s="14" t="str">
        <f t="shared" si="17"/>
        <v>002</v>
      </c>
      <c r="F490" s="10" t="s">
        <v>39</v>
      </c>
      <c r="G490" s="15">
        <v>2956.5</v>
      </c>
      <c r="H490" s="15">
        <v>0</v>
      </c>
      <c r="I490" s="15">
        <f t="shared" si="16"/>
        <v>2956.5</v>
      </c>
    </row>
    <row r="491" spans="1:9" x14ac:dyDescent="0.25">
      <c r="A491" s="5">
        <v>42795</v>
      </c>
      <c r="B491" s="10" t="s">
        <v>4</v>
      </c>
      <c r="C491" s="10" t="s">
        <v>5</v>
      </c>
      <c r="D491" s="10" t="s">
        <v>6</v>
      </c>
      <c r="E491" s="14" t="str">
        <f t="shared" si="17"/>
        <v>002</v>
      </c>
      <c r="F491" s="10" t="s">
        <v>159</v>
      </c>
      <c r="G491" s="15">
        <v>8614.31</v>
      </c>
      <c r="H491" s="15">
        <v>0</v>
      </c>
      <c r="I491" s="15">
        <f t="shared" si="16"/>
        <v>8614.31</v>
      </c>
    </row>
    <row r="492" spans="1:9" x14ac:dyDescent="0.25">
      <c r="A492" s="5">
        <v>42795</v>
      </c>
      <c r="B492" s="10" t="s">
        <v>4</v>
      </c>
      <c r="C492" s="10" t="s">
        <v>5</v>
      </c>
      <c r="D492" s="10" t="s">
        <v>6</v>
      </c>
      <c r="E492" s="14" t="str">
        <f t="shared" si="17"/>
        <v>002</v>
      </c>
      <c r="F492" s="10" t="s">
        <v>40</v>
      </c>
      <c r="G492" s="15">
        <v>1940.06</v>
      </c>
      <c r="H492" s="15">
        <v>0</v>
      </c>
      <c r="I492" s="15">
        <f t="shared" si="16"/>
        <v>1940.06</v>
      </c>
    </row>
    <row r="493" spans="1:9" x14ac:dyDescent="0.25">
      <c r="A493" s="5">
        <v>42795</v>
      </c>
      <c r="B493" s="10" t="s">
        <v>4</v>
      </c>
      <c r="C493" s="10" t="s">
        <v>5</v>
      </c>
      <c r="D493" s="10" t="s">
        <v>6</v>
      </c>
      <c r="E493" s="14" t="str">
        <f t="shared" si="17"/>
        <v>002</v>
      </c>
      <c r="F493" s="10" t="s">
        <v>41</v>
      </c>
      <c r="G493" s="15">
        <v>5063.53</v>
      </c>
      <c r="H493" s="15">
        <v>0</v>
      </c>
      <c r="I493" s="15">
        <f t="shared" si="16"/>
        <v>5063.53</v>
      </c>
    </row>
    <row r="494" spans="1:9" x14ac:dyDescent="0.25">
      <c r="A494" s="5">
        <v>42795</v>
      </c>
      <c r="B494" s="10" t="s">
        <v>4</v>
      </c>
      <c r="C494" s="10" t="s">
        <v>5</v>
      </c>
      <c r="D494" s="10" t="s">
        <v>6</v>
      </c>
      <c r="E494" s="14" t="str">
        <f t="shared" si="17"/>
        <v>002</v>
      </c>
      <c r="F494" s="10" t="s">
        <v>160</v>
      </c>
      <c r="G494" s="15">
        <v>4937.97</v>
      </c>
      <c r="H494" s="15">
        <v>0</v>
      </c>
      <c r="I494" s="15">
        <f t="shared" si="16"/>
        <v>4937.97</v>
      </c>
    </row>
    <row r="495" spans="1:9" x14ac:dyDescent="0.25">
      <c r="A495" s="5">
        <v>42795</v>
      </c>
      <c r="B495" s="10" t="s">
        <v>4</v>
      </c>
      <c r="C495" s="10" t="s">
        <v>5</v>
      </c>
      <c r="D495" s="10" t="s">
        <v>6</v>
      </c>
      <c r="E495" s="14" t="str">
        <f t="shared" si="17"/>
        <v>002</v>
      </c>
      <c r="F495" s="10" t="s">
        <v>42</v>
      </c>
      <c r="G495" s="15">
        <v>124935.35</v>
      </c>
      <c r="H495" s="15">
        <v>0</v>
      </c>
      <c r="I495" s="15">
        <f t="shared" si="16"/>
        <v>124935.35</v>
      </c>
    </row>
    <row r="496" spans="1:9" x14ac:dyDescent="0.25">
      <c r="A496" s="5">
        <v>42795</v>
      </c>
      <c r="B496" s="10" t="s">
        <v>4</v>
      </c>
      <c r="C496" s="10" t="s">
        <v>5</v>
      </c>
      <c r="D496" s="10" t="s">
        <v>6</v>
      </c>
      <c r="E496" s="14" t="str">
        <f t="shared" si="17"/>
        <v>002</v>
      </c>
      <c r="F496" s="10" t="s">
        <v>43</v>
      </c>
      <c r="G496" s="15">
        <v>6064.48</v>
      </c>
      <c r="H496" s="15">
        <v>0</v>
      </c>
      <c r="I496" s="15">
        <f t="shared" si="16"/>
        <v>6064.48</v>
      </c>
    </row>
    <row r="497" spans="1:9" x14ac:dyDescent="0.25">
      <c r="A497" s="5">
        <v>42795</v>
      </c>
      <c r="B497" s="10" t="s">
        <v>4</v>
      </c>
      <c r="C497" s="10" t="s">
        <v>5</v>
      </c>
      <c r="D497" s="10" t="s">
        <v>6</v>
      </c>
      <c r="E497" s="14" t="str">
        <f t="shared" si="17"/>
        <v>002</v>
      </c>
      <c r="F497" s="10" t="s">
        <v>161</v>
      </c>
      <c r="G497" s="15">
        <v>79606.64</v>
      </c>
      <c r="H497" s="15">
        <v>0</v>
      </c>
      <c r="I497" s="15">
        <f t="shared" si="16"/>
        <v>79606.64</v>
      </c>
    </row>
    <row r="498" spans="1:9" x14ac:dyDescent="0.25">
      <c r="A498" s="5">
        <v>42795</v>
      </c>
      <c r="B498" s="10" t="s">
        <v>4</v>
      </c>
      <c r="C498" s="10" t="s">
        <v>5</v>
      </c>
      <c r="D498" s="10" t="s">
        <v>6</v>
      </c>
      <c r="E498" s="14" t="str">
        <f t="shared" si="17"/>
        <v>002</v>
      </c>
      <c r="F498" s="10" t="s">
        <v>191</v>
      </c>
      <c r="G498" s="15">
        <v>139215.24</v>
      </c>
      <c r="H498" s="15">
        <v>0</v>
      </c>
      <c r="I498" s="15">
        <f t="shared" si="16"/>
        <v>139215.24</v>
      </c>
    </row>
    <row r="499" spans="1:9" x14ac:dyDescent="0.25">
      <c r="A499" s="5">
        <v>42795</v>
      </c>
      <c r="B499" s="10" t="s">
        <v>4</v>
      </c>
      <c r="C499" s="10" t="s">
        <v>5</v>
      </c>
      <c r="D499" s="10" t="s">
        <v>6</v>
      </c>
      <c r="E499" s="14" t="str">
        <f t="shared" si="17"/>
        <v>002</v>
      </c>
      <c r="F499" s="10" t="s">
        <v>162</v>
      </c>
      <c r="G499" s="15">
        <v>38143.81</v>
      </c>
      <c r="H499" s="15">
        <v>0</v>
      </c>
      <c r="I499" s="15">
        <f t="shared" si="16"/>
        <v>38143.81</v>
      </c>
    </row>
    <row r="500" spans="1:9" x14ac:dyDescent="0.25">
      <c r="A500" s="5">
        <v>42795</v>
      </c>
      <c r="B500" s="10" t="s">
        <v>4</v>
      </c>
      <c r="C500" s="10" t="s">
        <v>5</v>
      </c>
      <c r="D500" s="10" t="s">
        <v>6</v>
      </c>
      <c r="E500" s="14" t="str">
        <f t="shared" si="17"/>
        <v>002</v>
      </c>
      <c r="F500" s="10" t="s">
        <v>163</v>
      </c>
      <c r="G500" s="15">
        <v>84057.12</v>
      </c>
      <c r="H500" s="15">
        <v>0</v>
      </c>
      <c r="I500" s="15">
        <f t="shared" si="16"/>
        <v>84057.12</v>
      </c>
    </row>
    <row r="501" spans="1:9" x14ac:dyDescent="0.25">
      <c r="A501" s="5">
        <v>42795</v>
      </c>
      <c r="B501" s="10" t="s">
        <v>4</v>
      </c>
      <c r="C501" s="10" t="s">
        <v>5</v>
      </c>
      <c r="D501" s="10" t="s">
        <v>6</v>
      </c>
      <c r="E501" s="14" t="str">
        <f t="shared" si="17"/>
        <v>002</v>
      </c>
      <c r="F501" s="10" t="s">
        <v>192</v>
      </c>
      <c r="G501" s="15">
        <v>7617.04</v>
      </c>
      <c r="H501" s="15">
        <v>0</v>
      </c>
      <c r="I501" s="15">
        <f t="shared" si="16"/>
        <v>7617.04</v>
      </c>
    </row>
    <row r="502" spans="1:9" x14ac:dyDescent="0.25">
      <c r="A502" s="5">
        <v>42795</v>
      </c>
      <c r="B502" s="10" t="s">
        <v>4</v>
      </c>
      <c r="C502" s="10" t="s">
        <v>5</v>
      </c>
      <c r="D502" s="10" t="s">
        <v>6</v>
      </c>
      <c r="E502" s="14" t="str">
        <f t="shared" si="17"/>
        <v>002</v>
      </c>
      <c r="F502" s="10" t="s">
        <v>193</v>
      </c>
      <c r="G502" s="15">
        <v>7305.72</v>
      </c>
      <c r="H502" s="15">
        <v>0</v>
      </c>
      <c r="I502" s="15">
        <f t="shared" si="16"/>
        <v>7305.72</v>
      </c>
    </row>
    <row r="503" spans="1:9" x14ac:dyDescent="0.25">
      <c r="A503" s="5">
        <v>42795</v>
      </c>
      <c r="B503" s="10" t="s">
        <v>4</v>
      </c>
      <c r="C503" s="10" t="s">
        <v>5</v>
      </c>
      <c r="D503" s="10" t="s">
        <v>6</v>
      </c>
      <c r="E503" s="14" t="str">
        <f t="shared" si="17"/>
        <v>002</v>
      </c>
      <c r="F503" s="10" t="s">
        <v>194</v>
      </c>
      <c r="G503" s="15">
        <v>2765.71</v>
      </c>
      <c r="H503" s="15">
        <v>0</v>
      </c>
      <c r="I503" s="15">
        <f t="shared" si="16"/>
        <v>2765.71</v>
      </c>
    </row>
    <row r="504" spans="1:9" x14ac:dyDescent="0.25">
      <c r="A504" s="5">
        <v>42795</v>
      </c>
      <c r="B504" s="10" t="s">
        <v>4</v>
      </c>
      <c r="C504" s="10" t="s">
        <v>5</v>
      </c>
      <c r="D504" s="10" t="s">
        <v>6</v>
      </c>
      <c r="E504" s="14" t="str">
        <f t="shared" si="17"/>
        <v>002</v>
      </c>
      <c r="F504" s="10" t="s">
        <v>195</v>
      </c>
      <c r="G504" s="15">
        <v>7819.09</v>
      </c>
      <c r="H504" s="15">
        <v>0</v>
      </c>
      <c r="I504" s="15">
        <f t="shared" si="16"/>
        <v>7819.09</v>
      </c>
    </row>
    <row r="505" spans="1:9" x14ac:dyDescent="0.25">
      <c r="A505" s="5">
        <v>42795</v>
      </c>
      <c r="B505" s="10" t="s">
        <v>4</v>
      </c>
      <c r="C505" s="10" t="s">
        <v>5</v>
      </c>
      <c r="D505" s="10" t="s">
        <v>6</v>
      </c>
      <c r="E505" s="14" t="str">
        <f t="shared" si="17"/>
        <v>002</v>
      </c>
      <c r="F505" s="10" t="s">
        <v>196</v>
      </c>
      <c r="G505" s="15">
        <v>1973.47</v>
      </c>
      <c r="H505" s="15">
        <v>0</v>
      </c>
      <c r="I505" s="15">
        <f t="shared" si="16"/>
        <v>1973.47</v>
      </c>
    </row>
    <row r="506" spans="1:9" x14ac:dyDescent="0.25">
      <c r="A506" s="5">
        <v>42795</v>
      </c>
      <c r="B506" s="10" t="s">
        <v>4</v>
      </c>
      <c r="C506" s="10" t="s">
        <v>5</v>
      </c>
      <c r="D506" s="10" t="s">
        <v>6</v>
      </c>
      <c r="E506" s="14" t="str">
        <f t="shared" si="17"/>
        <v>002</v>
      </c>
      <c r="F506" s="10" t="s">
        <v>212</v>
      </c>
      <c r="G506" s="15">
        <v>3536.63</v>
      </c>
      <c r="H506" s="15">
        <v>0</v>
      </c>
      <c r="I506" s="15">
        <f t="shared" si="16"/>
        <v>3536.63</v>
      </c>
    </row>
    <row r="507" spans="1:9" x14ac:dyDescent="0.25">
      <c r="A507" s="5">
        <v>42795</v>
      </c>
      <c r="B507" s="10" t="s">
        <v>4</v>
      </c>
      <c r="C507" s="10" t="s">
        <v>5</v>
      </c>
      <c r="D507" s="10" t="s">
        <v>6</v>
      </c>
      <c r="E507" s="14" t="str">
        <f t="shared" si="17"/>
        <v>002</v>
      </c>
      <c r="F507" s="10" t="s">
        <v>213</v>
      </c>
      <c r="G507" s="15">
        <v>16287.45</v>
      </c>
      <c r="H507" s="15">
        <v>0</v>
      </c>
      <c r="I507" s="15">
        <f t="shared" si="16"/>
        <v>16287.45</v>
      </c>
    </row>
    <row r="508" spans="1:9" x14ac:dyDescent="0.25">
      <c r="A508" s="5">
        <v>42795</v>
      </c>
      <c r="B508" s="10" t="s">
        <v>4</v>
      </c>
      <c r="C508" s="10" t="s">
        <v>5</v>
      </c>
      <c r="D508" s="10" t="s">
        <v>6</v>
      </c>
      <c r="E508" s="14" t="str">
        <f t="shared" si="17"/>
        <v>002</v>
      </c>
      <c r="F508" s="10" t="s">
        <v>197</v>
      </c>
      <c r="G508" s="15">
        <v>117234.21</v>
      </c>
      <c r="H508" s="15">
        <v>0</v>
      </c>
      <c r="I508" s="15">
        <f t="shared" si="16"/>
        <v>117234.21</v>
      </c>
    </row>
    <row r="509" spans="1:9" x14ac:dyDescent="0.25">
      <c r="A509" s="5">
        <v>42795</v>
      </c>
      <c r="B509" s="10" t="s">
        <v>4</v>
      </c>
      <c r="C509" s="10" t="s">
        <v>5</v>
      </c>
      <c r="D509" s="10" t="s">
        <v>6</v>
      </c>
      <c r="E509" s="14" t="str">
        <f t="shared" si="17"/>
        <v>002</v>
      </c>
      <c r="F509" s="10" t="s">
        <v>214</v>
      </c>
      <c r="G509" s="15">
        <v>1460.22</v>
      </c>
      <c r="H509" s="15">
        <v>0</v>
      </c>
      <c r="I509" s="15">
        <f t="shared" si="16"/>
        <v>1460.22</v>
      </c>
    </row>
    <row r="510" spans="1:9" x14ac:dyDescent="0.25">
      <c r="A510" s="5">
        <v>42795</v>
      </c>
      <c r="B510" s="10" t="s">
        <v>4</v>
      </c>
      <c r="C510" s="10" t="s">
        <v>5</v>
      </c>
      <c r="D510" s="10" t="s">
        <v>6</v>
      </c>
      <c r="E510" s="14" t="str">
        <f t="shared" ref="E510:E556" si="18">LEFT(D510,3)</f>
        <v>002</v>
      </c>
      <c r="F510" s="10" t="s">
        <v>215</v>
      </c>
      <c r="G510" s="15">
        <v>3608.01</v>
      </c>
      <c r="H510" s="15">
        <v>0</v>
      </c>
      <c r="I510" s="15">
        <f t="shared" si="16"/>
        <v>3608.01</v>
      </c>
    </row>
    <row r="511" spans="1:9" x14ac:dyDescent="0.25">
      <c r="A511" s="5">
        <v>42795</v>
      </c>
      <c r="B511" s="10" t="s">
        <v>4</v>
      </c>
      <c r="C511" s="10" t="s">
        <v>5</v>
      </c>
      <c r="D511" s="10" t="s">
        <v>6</v>
      </c>
      <c r="E511" s="14" t="str">
        <f t="shared" si="18"/>
        <v>002</v>
      </c>
      <c r="F511" s="10" t="s">
        <v>216</v>
      </c>
      <c r="G511" s="15">
        <v>14003.94</v>
      </c>
      <c r="H511" s="15">
        <v>0</v>
      </c>
      <c r="I511" s="15">
        <f t="shared" si="16"/>
        <v>14003.94</v>
      </c>
    </row>
    <row r="512" spans="1:9" x14ac:dyDescent="0.25">
      <c r="A512" s="5">
        <v>42795</v>
      </c>
      <c r="B512" s="10" t="s">
        <v>4</v>
      </c>
      <c r="C512" s="10" t="s">
        <v>5</v>
      </c>
      <c r="D512" s="10" t="s">
        <v>6</v>
      </c>
      <c r="E512" s="14" t="str">
        <f t="shared" si="18"/>
        <v>002</v>
      </c>
      <c r="F512" s="10" t="s">
        <v>44</v>
      </c>
      <c r="G512" s="15">
        <v>204.29</v>
      </c>
      <c r="H512" s="15">
        <v>0</v>
      </c>
      <c r="I512" s="15">
        <f t="shared" si="16"/>
        <v>204.29</v>
      </c>
    </row>
    <row r="513" spans="1:9" x14ac:dyDescent="0.25">
      <c r="A513" s="5">
        <v>42795</v>
      </c>
      <c r="B513" s="10" t="s">
        <v>4</v>
      </c>
      <c r="C513" s="10" t="s">
        <v>5</v>
      </c>
      <c r="D513" s="10" t="s">
        <v>45</v>
      </c>
      <c r="E513" s="14" t="str">
        <f t="shared" si="18"/>
        <v>012</v>
      </c>
      <c r="F513" s="10" t="s">
        <v>46</v>
      </c>
      <c r="G513" s="15">
        <v>892380.51</v>
      </c>
      <c r="H513" s="15">
        <v>0</v>
      </c>
      <c r="I513" s="15">
        <f t="shared" si="16"/>
        <v>892380.51</v>
      </c>
    </row>
    <row r="514" spans="1:9" x14ac:dyDescent="0.25">
      <c r="A514" s="5">
        <v>42795</v>
      </c>
      <c r="B514" s="10" t="s">
        <v>4</v>
      </c>
      <c r="C514" s="10" t="s">
        <v>5</v>
      </c>
      <c r="D514" s="10" t="s">
        <v>45</v>
      </c>
      <c r="E514" s="14" t="str">
        <f t="shared" si="18"/>
        <v>012</v>
      </c>
      <c r="F514" s="10" t="s">
        <v>49</v>
      </c>
      <c r="G514" s="15">
        <v>492536.69</v>
      </c>
      <c r="H514" s="15">
        <v>0</v>
      </c>
      <c r="I514" s="15">
        <f t="shared" ref="I514:I577" si="19">+G514-H514</f>
        <v>492536.69</v>
      </c>
    </row>
    <row r="515" spans="1:9" x14ac:dyDescent="0.25">
      <c r="A515" s="5">
        <v>42795</v>
      </c>
      <c r="B515" s="10" t="s">
        <v>4</v>
      </c>
      <c r="C515" s="10" t="s">
        <v>5</v>
      </c>
      <c r="D515" s="10" t="s">
        <v>45</v>
      </c>
      <c r="E515" s="14" t="str">
        <f t="shared" si="18"/>
        <v>012</v>
      </c>
      <c r="F515" s="10" t="s">
        <v>50</v>
      </c>
      <c r="G515" s="15">
        <v>38724.730000000003</v>
      </c>
      <c r="H515" s="15">
        <v>0</v>
      </c>
      <c r="I515" s="15">
        <f t="shared" si="19"/>
        <v>38724.730000000003</v>
      </c>
    </row>
    <row r="516" spans="1:9" x14ac:dyDescent="0.25">
      <c r="A516" s="5">
        <v>42795</v>
      </c>
      <c r="B516" s="10" t="s">
        <v>4</v>
      </c>
      <c r="C516" s="10" t="s">
        <v>5</v>
      </c>
      <c r="D516" s="10" t="s">
        <v>45</v>
      </c>
      <c r="E516" s="14" t="str">
        <f t="shared" si="18"/>
        <v>012</v>
      </c>
      <c r="F516" s="10" t="s">
        <v>53</v>
      </c>
      <c r="G516" s="15">
        <v>15690.15</v>
      </c>
      <c r="H516" s="15">
        <v>0</v>
      </c>
      <c r="I516" s="15">
        <f t="shared" si="19"/>
        <v>15690.15</v>
      </c>
    </row>
    <row r="517" spans="1:9" x14ac:dyDescent="0.25">
      <c r="A517" s="5">
        <v>42795</v>
      </c>
      <c r="B517" s="10" t="s">
        <v>4</v>
      </c>
      <c r="C517" s="10" t="s">
        <v>5</v>
      </c>
      <c r="D517" s="10" t="s">
        <v>45</v>
      </c>
      <c r="E517" s="14" t="str">
        <f t="shared" si="18"/>
        <v>012</v>
      </c>
      <c r="F517" s="10" t="s">
        <v>54</v>
      </c>
      <c r="G517" s="15">
        <v>18319.740000000002</v>
      </c>
      <c r="H517" s="15">
        <v>0</v>
      </c>
      <c r="I517" s="15">
        <f t="shared" si="19"/>
        <v>18319.740000000002</v>
      </c>
    </row>
    <row r="518" spans="1:9" x14ac:dyDescent="0.25">
      <c r="A518" s="5">
        <v>42795</v>
      </c>
      <c r="B518" s="10" t="s">
        <v>4</v>
      </c>
      <c r="C518" s="10" t="s">
        <v>5</v>
      </c>
      <c r="D518" s="10" t="s">
        <v>45</v>
      </c>
      <c r="E518" s="14" t="str">
        <f t="shared" si="18"/>
        <v>012</v>
      </c>
      <c r="F518" s="10" t="s">
        <v>164</v>
      </c>
      <c r="G518" s="15">
        <v>99774.58</v>
      </c>
      <c r="H518" s="15">
        <v>0</v>
      </c>
      <c r="I518" s="15">
        <f t="shared" si="19"/>
        <v>99774.58</v>
      </c>
    </row>
    <row r="519" spans="1:9" x14ac:dyDescent="0.25">
      <c r="A519" s="5">
        <v>42795</v>
      </c>
      <c r="B519" s="10" t="s">
        <v>4</v>
      </c>
      <c r="C519" s="10" t="s">
        <v>5</v>
      </c>
      <c r="D519" s="10" t="s">
        <v>45</v>
      </c>
      <c r="E519" s="14" t="str">
        <f t="shared" si="18"/>
        <v>012</v>
      </c>
      <c r="F519" s="10" t="s">
        <v>55</v>
      </c>
      <c r="G519" s="15">
        <v>62861.22</v>
      </c>
      <c r="H519" s="15">
        <v>0</v>
      </c>
      <c r="I519" s="15">
        <f t="shared" si="19"/>
        <v>62861.22</v>
      </c>
    </row>
    <row r="520" spans="1:9" x14ac:dyDescent="0.25">
      <c r="A520" s="5">
        <v>42795</v>
      </c>
      <c r="B520" s="10" t="s">
        <v>4</v>
      </c>
      <c r="C520" s="10" t="s">
        <v>5</v>
      </c>
      <c r="D520" s="10" t="s">
        <v>45</v>
      </c>
      <c r="E520" s="14" t="str">
        <f t="shared" si="18"/>
        <v>012</v>
      </c>
      <c r="F520" s="10" t="s">
        <v>56</v>
      </c>
      <c r="G520" s="15">
        <v>21962.240000000002</v>
      </c>
      <c r="H520" s="15">
        <v>0</v>
      </c>
      <c r="I520" s="15">
        <f t="shared" si="19"/>
        <v>21962.240000000002</v>
      </c>
    </row>
    <row r="521" spans="1:9" x14ac:dyDescent="0.25">
      <c r="A521" s="5">
        <v>42795</v>
      </c>
      <c r="B521" s="10" t="s">
        <v>4</v>
      </c>
      <c r="C521" s="10" t="s">
        <v>5</v>
      </c>
      <c r="D521" s="10" t="s">
        <v>45</v>
      </c>
      <c r="E521" s="14" t="str">
        <f t="shared" si="18"/>
        <v>012</v>
      </c>
      <c r="F521" s="10" t="s">
        <v>57</v>
      </c>
      <c r="G521" s="15">
        <v>4832.45</v>
      </c>
      <c r="H521" s="15">
        <v>0</v>
      </c>
      <c r="I521" s="15">
        <f t="shared" si="19"/>
        <v>4832.45</v>
      </c>
    </row>
    <row r="522" spans="1:9" x14ac:dyDescent="0.25">
      <c r="A522" s="5">
        <v>42795</v>
      </c>
      <c r="B522" s="10" t="s">
        <v>4</v>
      </c>
      <c r="C522" s="10" t="s">
        <v>5</v>
      </c>
      <c r="D522" s="10" t="s">
        <v>45</v>
      </c>
      <c r="E522" s="14" t="str">
        <f t="shared" si="18"/>
        <v>012</v>
      </c>
      <c r="F522" s="10" t="s">
        <v>58</v>
      </c>
      <c r="G522" s="15">
        <v>43387.4</v>
      </c>
      <c r="H522" s="15">
        <v>0</v>
      </c>
      <c r="I522" s="15">
        <f t="shared" si="19"/>
        <v>43387.4</v>
      </c>
    </row>
    <row r="523" spans="1:9" x14ac:dyDescent="0.25">
      <c r="A523" s="5">
        <v>42795</v>
      </c>
      <c r="B523" s="10" t="s">
        <v>4</v>
      </c>
      <c r="C523" s="10" t="s">
        <v>5</v>
      </c>
      <c r="D523" s="10" t="s">
        <v>45</v>
      </c>
      <c r="E523" s="14" t="str">
        <f t="shared" si="18"/>
        <v>012</v>
      </c>
      <c r="F523" s="10" t="s">
        <v>166</v>
      </c>
      <c r="G523" s="15">
        <v>1354225.7</v>
      </c>
      <c r="H523" s="15">
        <v>0</v>
      </c>
      <c r="I523" s="15">
        <f t="shared" si="19"/>
        <v>1354225.7</v>
      </c>
    </row>
    <row r="524" spans="1:9" x14ac:dyDescent="0.25">
      <c r="A524" s="5">
        <v>42795</v>
      </c>
      <c r="B524" s="10" t="s">
        <v>4</v>
      </c>
      <c r="C524" s="10" t="s">
        <v>5</v>
      </c>
      <c r="D524" s="10" t="s">
        <v>45</v>
      </c>
      <c r="E524" s="14" t="str">
        <f t="shared" si="18"/>
        <v>012</v>
      </c>
      <c r="F524" s="10" t="s">
        <v>167</v>
      </c>
      <c r="G524" s="15">
        <v>3312.31</v>
      </c>
      <c r="H524" s="15">
        <v>0</v>
      </c>
      <c r="I524" s="15">
        <f t="shared" si="19"/>
        <v>3312.31</v>
      </c>
    </row>
    <row r="525" spans="1:9" x14ac:dyDescent="0.25">
      <c r="A525" s="5">
        <v>42795</v>
      </c>
      <c r="B525" s="10" t="s">
        <v>4</v>
      </c>
      <c r="C525" s="10" t="s">
        <v>5</v>
      </c>
      <c r="D525" s="10" t="s">
        <v>45</v>
      </c>
      <c r="E525" s="14" t="str">
        <f t="shared" si="18"/>
        <v>012</v>
      </c>
      <c r="F525" s="10" t="s">
        <v>217</v>
      </c>
      <c r="G525" s="15">
        <v>1460.22</v>
      </c>
      <c r="H525" s="15">
        <v>0</v>
      </c>
      <c r="I525" s="15">
        <f t="shared" si="19"/>
        <v>1460.22</v>
      </c>
    </row>
    <row r="526" spans="1:9" x14ac:dyDescent="0.25">
      <c r="A526" s="5">
        <v>42795</v>
      </c>
      <c r="B526" s="10" t="s">
        <v>4</v>
      </c>
      <c r="C526" s="10" t="s">
        <v>5</v>
      </c>
      <c r="D526" s="10" t="s">
        <v>45</v>
      </c>
      <c r="E526" s="14" t="str">
        <f t="shared" si="18"/>
        <v>012</v>
      </c>
      <c r="F526" s="10" t="s">
        <v>218</v>
      </c>
      <c r="G526" s="15">
        <v>2224.6799999999998</v>
      </c>
      <c r="H526" s="15">
        <v>0</v>
      </c>
      <c r="I526" s="15">
        <f t="shared" si="19"/>
        <v>2224.6799999999998</v>
      </c>
    </row>
    <row r="527" spans="1:9" x14ac:dyDescent="0.25">
      <c r="A527" s="5">
        <v>42795</v>
      </c>
      <c r="B527" s="10" t="s">
        <v>59</v>
      </c>
      <c r="C527" s="10" t="s">
        <v>5</v>
      </c>
      <c r="D527" s="10" t="s">
        <v>60</v>
      </c>
      <c r="E527" s="14" t="str">
        <f t="shared" si="18"/>
        <v>009</v>
      </c>
      <c r="F527" s="10" t="s">
        <v>61</v>
      </c>
      <c r="G527" s="15">
        <v>1971.61</v>
      </c>
      <c r="H527" s="15">
        <v>6.47</v>
      </c>
      <c r="I527" s="15">
        <f t="shared" si="19"/>
        <v>1965.1399999999999</v>
      </c>
    </row>
    <row r="528" spans="1:9" x14ac:dyDescent="0.25">
      <c r="A528" s="5">
        <v>42795</v>
      </c>
      <c r="B528" s="10" t="s">
        <v>59</v>
      </c>
      <c r="C528" s="10" t="s">
        <v>5</v>
      </c>
      <c r="D528" s="10" t="s">
        <v>60</v>
      </c>
      <c r="E528" s="14" t="str">
        <f t="shared" si="18"/>
        <v>009</v>
      </c>
      <c r="F528" s="10" t="s">
        <v>64</v>
      </c>
      <c r="G528" s="15">
        <v>0.12</v>
      </c>
      <c r="H528" s="15">
        <v>0.12</v>
      </c>
      <c r="I528" s="15">
        <f t="shared" si="19"/>
        <v>0</v>
      </c>
    </row>
    <row r="529" spans="1:9" x14ac:dyDescent="0.25">
      <c r="A529" s="5">
        <v>42795</v>
      </c>
      <c r="B529" s="10" t="s">
        <v>59</v>
      </c>
      <c r="C529" s="10" t="s">
        <v>5</v>
      </c>
      <c r="D529" s="10" t="s">
        <v>60</v>
      </c>
      <c r="E529" s="14" t="str">
        <f t="shared" si="18"/>
        <v>009</v>
      </c>
      <c r="F529" s="10" t="s">
        <v>65</v>
      </c>
      <c r="G529" s="15">
        <v>436.59</v>
      </c>
      <c r="H529" s="15">
        <v>1.3</v>
      </c>
      <c r="I529" s="15">
        <f t="shared" si="19"/>
        <v>435.28999999999996</v>
      </c>
    </row>
    <row r="530" spans="1:9" x14ac:dyDescent="0.25">
      <c r="A530" s="5">
        <v>42795</v>
      </c>
      <c r="B530" s="10" t="s">
        <v>59</v>
      </c>
      <c r="C530" s="10" t="s">
        <v>5</v>
      </c>
      <c r="D530" s="10" t="s">
        <v>60</v>
      </c>
      <c r="E530" s="14" t="str">
        <f t="shared" si="18"/>
        <v>009</v>
      </c>
      <c r="F530" s="10" t="s">
        <v>66</v>
      </c>
      <c r="G530" s="15">
        <v>345612.07</v>
      </c>
      <c r="H530" s="15">
        <v>1294.8899999999999</v>
      </c>
      <c r="I530" s="15">
        <f t="shared" si="19"/>
        <v>344317.18</v>
      </c>
    </row>
    <row r="531" spans="1:9" x14ac:dyDescent="0.25">
      <c r="A531" s="5">
        <v>42795</v>
      </c>
      <c r="B531" s="10" t="s">
        <v>59</v>
      </c>
      <c r="C531" s="10" t="s">
        <v>5</v>
      </c>
      <c r="D531" s="10" t="s">
        <v>60</v>
      </c>
      <c r="E531" s="14" t="str">
        <f t="shared" si="18"/>
        <v>009</v>
      </c>
      <c r="F531" s="10" t="s">
        <v>67</v>
      </c>
      <c r="G531" s="15">
        <v>81638.33</v>
      </c>
      <c r="H531" s="15">
        <v>483.16</v>
      </c>
      <c r="I531" s="15">
        <f t="shared" si="19"/>
        <v>81155.17</v>
      </c>
    </row>
    <row r="532" spans="1:9" x14ac:dyDescent="0.25">
      <c r="A532" s="5">
        <v>42795</v>
      </c>
      <c r="B532" s="10" t="s">
        <v>59</v>
      </c>
      <c r="C532" s="10" t="s">
        <v>5</v>
      </c>
      <c r="D532" s="10" t="s">
        <v>60</v>
      </c>
      <c r="E532" s="14" t="str">
        <f t="shared" si="18"/>
        <v>009</v>
      </c>
      <c r="F532" s="10" t="s">
        <v>70</v>
      </c>
      <c r="G532" s="15">
        <v>4765.1400000000003</v>
      </c>
      <c r="H532" s="15">
        <v>11.020000000000001</v>
      </c>
      <c r="I532" s="15">
        <f t="shared" si="19"/>
        <v>4754.12</v>
      </c>
    </row>
    <row r="533" spans="1:9" x14ac:dyDescent="0.25">
      <c r="A533" s="5">
        <v>42795</v>
      </c>
      <c r="B533" s="10" t="s">
        <v>59</v>
      </c>
      <c r="C533" s="10" t="s">
        <v>5</v>
      </c>
      <c r="D533" s="10" t="s">
        <v>60</v>
      </c>
      <c r="E533" s="14" t="str">
        <f t="shared" si="18"/>
        <v>009</v>
      </c>
      <c r="F533" s="10" t="s">
        <v>72</v>
      </c>
      <c r="G533" s="15">
        <v>139206</v>
      </c>
      <c r="H533" s="15">
        <v>965.71</v>
      </c>
      <c r="I533" s="15">
        <f t="shared" si="19"/>
        <v>138240.29</v>
      </c>
    </row>
    <row r="534" spans="1:9" x14ac:dyDescent="0.25">
      <c r="A534" s="5">
        <v>42795</v>
      </c>
      <c r="B534" s="10" t="s">
        <v>59</v>
      </c>
      <c r="C534" s="10" t="s">
        <v>5</v>
      </c>
      <c r="D534" s="10" t="s">
        <v>60</v>
      </c>
      <c r="E534" s="14" t="str">
        <f t="shared" si="18"/>
        <v>009</v>
      </c>
      <c r="F534" s="10" t="s">
        <v>73</v>
      </c>
      <c r="G534" s="15">
        <v>105080.95</v>
      </c>
      <c r="H534" s="15">
        <v>921.3</v>
      </c>
      <c r="I534" s="15">
        <f t="shared" si="19"/>
        <v>104159.65</v>
      </c>
    </row>
    <row r="535" spans="1:9" x14ac:dyDescent="0.25">
      <c r="A535" s="5">
        <v>42795</v>
      </c>
      <c r="B535" s="10" t="s">
        <v>59</v>
      </c>
      <c r="C535" s="10" t="s">
        <v>5</v>
      </c>
      <c r="D535" s="10" t="s">
        <v>60</v>
      </c>
      <c r="E535" s="14" t="str">
        <f t="shared" si="18"/>
        <v>009</v>
      </c>
      <c r="F535" s="10" t="s">
        <v>74</v>
      </c>
      <c r="G535" s="15">
        <v>121746.39</v>
      </c>
      <c r="H535" s="15">
        <v>670.65</v>
      </c>
      <c r="I535" s="15">
        <f t="shared" si="19"/>
        <v>121075.74</v>
      </c>
    </row>
    <row r="536" spans="1:9" x14ac:dyDescent="0.25">
      <c r="A536" s="5">
        <v>42795</v>
      </c>
      <c r="B536" s="10" t="s">
        <v>59</v>
      </c>
      <c r="C536" s="10" t="s">
        <v>5</v>
      </c>
      <c r="D536" s="10" t="s">
        <v>60</v>
      </c>
      <c r="E536" s="14" t="str">
        <f t="shared" si="18"/>
        <v>009</v>
      </c>
      <c r="F536" s="10" t="s">
        <v>75</v>
      </c>
      <c r="G536" s="15">
        <v>37379.54</v>
      </c>
      <c r="H536" s="15">
        <v>187.29</v>
      </c>
      <c r="I536" s="15">
        <f t="shared" si="19"/>
        <v>37192.25</v>
      </c>
    </row>
    <row r="537" spans="1:9" x14ac:dyDescent="0.25">
      <c r="A537" s="5">
        <v>42795</v>
      </c>
      <c r="B537" s="10" t="s">
        <v>59</v>
      </c>
      <c r="C537" s="10" t="s">
        <v>5</v>
      </c>
      <c r="D537" s="10" t="s">
        <v>60</v>
      </c>
      <c r="E537" s="14" t="str">
        <f t="shared" si="18"/>
        <v>009</v>
      </c>
      <c r="F537" s="10" t="s">
        <v>76</v>
      </c>
      <c r="G537" s="15">
        <v>28936.02</v>
      </c>
      <c r="H537" s="15">
        <v>224.7</v>
      </c>
      <c r="I537" s="15">
        <f t="shared" si="19"/>
        <v>28711.32</v>
      </c>
    </row>
    <row r="538" spans="1:9" x14ac:dyDescent="0.25">
      <c r="A538" s="5">
        <v>42795</v>
      </c>
      <c r="B538" s="10" t="s">
        <v>59</v>
      </c>
      <c r="C538" s="10" t="s">
        <v>5</v>
      </c>
      <c r="D538" s="10" t="s">
        <v>60</v>
      </c>
      <c r="E538" s="14" t="str">
        <f t="shared" si="18"/>
        <v>009</v>
      </c>
      <c r="F538" s="10" t="s">
        <v>77</v>
      </c>
      <c r="G538" s="15">
        <v>856218.88</v>
      </c>
      <c r="H538" s="15">
        <v>7251.15</v>
      </c>
      <c r="I538" s="15">
        <f t="shared" si="19"/>
        <v>848967.73</v>
      </c>
    </row>
    <row r="539" spans="1:9" x14ac:dyDescent="0.25">
      <c r="A539" s="5">
        <v>42795</v>
      </c>
      <c r="B539" s="10" t="s">
        <v>59</v>
      </c>
      <c r="C539" s="10" t="s">
        <v>5</v>
      </c>
      <c r="D539" s="10" t="s">
        <v>60</v>
      </c>
      <c r="E539" s="14" t="str">
        <f t="shared" si="18"/>
        <v>009</v>
      </c>
      <c r="F539" s="10" t="s">
        <v>78</v>
      </c>
      <c r="G539" s="15">
        <v>645.29999999999995</v>
      </c>
      <c r="H539" s="15">
        <v>0</v>
      </c>
      <c r="I539" s="15">
        <f t="shared" si="19"/>
        <v>645.29999999999995</v>
      </c>
    </row>
    <row r="540" spans="1:9" x14ac:dyDescent="0.25">
      <c r="A540" s="5">
        <v>42795</v>
      </c>
      <c r="B540" s="10" t="s">
        <v>59</v>
      </c>
      <c r="C540" s="10" t="s">
        <v>5</v>
      </c>
      <c r="D540" s="10" t="s">
        <v>60</v>
      </c>
      <c r="E540" s="14" t="str">
        <f t="shared" si="18"/>
        <v>009</v>
      </c>
      <c r="F540" s="10" t="s">
        <v>79</v>
      </c>
      <c r="G540" s="15">
        <v>66377.539999999994</v>
      </c>
      <c r="H540" s="15">
        <v>379.25</v>
      </c>
      <c r="I540" s="15">
        <f t="shared" si="19"/>
        <v>65998.289999999994</v>
      </c>
    </row>
    <row r="541" spans="1:9" x14ac:dyDescent="0.25">
      <c r="A541" s="5">
        <v>42795</v>
      </c>
      <c r="B541" s="10" t="s">
        <v>59</v>
      </c>
      <c r="C541" s="10" t="s">
        <v>5</v>
      </c>
      <c r="D541" s="10" t="s">
        <v>60</v>
      </c>
      <c r="E541" s="14" t="str">
        <f t="shared" si="18"/>
        <v>009</v>
      </c>
      <c r="F541" s="10" t="s">
        <v>81</v>
      </c>
      <c r="G541" s="15">
        <v>528.04999999999995</v>
      </c>
      <c r="H541" s="15">
        <v>0.76</v>
      </c>
      <c r="I541" s="15">
        <f t="shared" si="19"/>
        <v>527.29</v>
      </c>
    </row>
    <row r="542" spans="1:9" x14ac:dyDescent="0.25">
      <c r="A542" s="5">
        <v>42795</v>
      </c>
      <c r="B542" s="10" t="s">
        <v>59</v>
      </c>
      <c r="C542" s="10" t="s">
        <v>5</v>
      </c>
      <c r="D542" s="10" t="s">
        <v>60</v>
      </c>
      <c r="E542" s="14" t="str">
        <f t="shared" si="18"/>
        <v>009</v>
      </c>
      <c r="F542" s="10" t="s">
        <v>85</v>
      </c>
      <c r="G542" s="15">
        <v>780495.75</v>
      </c>
      <c r="H542" s="15">
        <v>2407.71</v>
      </c>
      <c r="I542" s="15">
        <f t="shared" si="19"/>
        <v>778088.04</v>
      </c>
    </row>
    <row r="543" spans="1:9" x14ac:dyDescent="0.25">
      <c r="A543" s="5">
        <v>42795</v>
      </c>
      <c r="B543" s="10" t="s">
        <v>59</v>
      </c>
      <c r="C543" s="10" t="s">
        <v>5</v>
      </c>
      <c r="D543" s="10" t="s">
        <v>60</v>
      </c>
      <c r="E543" s="14" t="str">
        <f t="shared" si="18"/>
        <v>009</v>
      </c>
      <c r="F543" s="10" t="s">
        <v>87</v>
      </c>
      <c r="G543" s="15">
        <v>5506.22</v>
      </c>
      <c r="H543" s="15">
        <v>21.86</v>
      </c>
      <c r="I543" s="15">
        <f t="shared" si="19"/>
        <v>5484.3600000000006</v>
      </c>
    </row>
    <row r="544" spans="1:9" x14ac:dyDescent="0.25">
      <c r="A544" s="5">
        <v>42795</v>
      </c>
      <c r="B544" s="10" t="s">
        <v>59</v>
      </c>
      <c r="C544" s="10" t="s">
        <v>5</v>
      </c>
      <c r="D544" s="10" t="s">
        <v>60</v>
      </c>
      <c r="E544" s="14" t="str">
        <f t="shared" si="18"/>
        <v>009</v>
      </c>
      <c r="F544" s="10" t="s">
        <v>88</v>
      </c>
      <c r="G544" s="15">
        <v>1038258.06</v>
      </c>
      <c r="H544" s="15">
        <v>3697.65</v>
      </c>
      <c r="I544" s="15">
        <f t="shared" si="19"/>
        <v>1034560.41</v>
      </c>
    </row>
    <row r="545" spans="1:9" x14ac:dyDescent="0.25">
      <c r="A545" s="5">
        <v>42795</v>
      </c>
      <c r="B545" s="10" t="s">
        <v>59</v>
      </c>
      <c r="C545" s="10" t="s">
        <v>5</v>
      </c>
      <c r="D545" s="10" t="s">
        <v>60</v>
      </c>
      <c r="E545" s="14" t="str">
        <f t="shared" si="18"/>
        <v>009</v>
      </c>
      <c r="F545" s="10" t="s">
        <v>89</v>
      </c>
      <c r="G545" s="15">
        <v>223610.88</v>
      </c>
      <c r="H545" s="15">
        <v>886.14</v>
      </c>
      <c r="I545" s="15">
        <f t="shared" si="19"/>
        <v>222724.74</v>
      </c>
    </row>
    <row r="546" spans="1:9" x14ac:dyDescent="0.25">
      <c r="A546" s="5">
        <v>42795</v>
      </c>
      <c r="B546" s="10" t="s">
        <v>59</v>
      </c>
      <c r="C546" s="10" t="s">
        <v>5</v>
      </c>
      <c r="D546" s="10" t="s">
        <v>60</v>
      </c>
      <c r="E546" s="14" t="str">
        <f t="shared" si="18"/>
        <v>009</v>
      </c>
      <c r="F546" s="10" t="s">
        <v>90</v>
      </c>
      <c r="G546" s="15">
        <v>37618.199999999997</v>
      </c>
      <c r="H546" s="15">
        <v>80.87</v>
      </c>
      <c r="I546" s="15">
        <f t="shared" si="19"/>
        <v>37537.329999999994</v>
      </c>
    </row>
    <row r="547" spans="1:9" x14ac:dyDescent="0.25">
      <c r="A547" s="5">
        <v>42795</v>
      </c>
      <c r="B547" s="10" t="s">
        <v>59</v>
      </c>
      <c r="C547" s="10" t="s">
        <v>5</v>
      </c>
      <c r="D547" s="10" t="s">
        <v>60</v>
      </c>
      <c r="E547" s="14" t="str">
        <f t="shared" si="18"/>
        <v>009</v>
      </c>
      <c r="F547" s="10" t="s">
        <v>91</v>
      </c>
      <c r="G547" s="15">
        <v>315519.02</v>
      </c>
      <c r="H547" s="15">
        <v>1201.3800000000001</v>
      </c>
      <c r="I547" s="15">
        <f t="shared" si="19"/>
        <v>314317.64</v>
      </c>
    </row>
    <row r="548" spans="1:9" x14ac:dyDescent="0.25">
      <c r="A548" s="5">
        <v>42795</v>
      </c>
      <c r="B548" s="10" t="s">
        <v>59</v>
      </c>
      <c r="C548" s="10" t="s">
        <v>5</v>
      </c>
      <c r="D548" s="10" t="s">
        <v>60</v>
      </c>
      <c r="E548" s="14" t="str">
        <f t="shared" si="18"/>
        <v>009</v>
      </c>
      <c r="F548" s="10" t="s">
        <v>92</v>
      </c>
      <c r="G548" s="15">
        <v>219945.95</v>
      </c>
      <c r="H548" s="15">
        <v>874.59</v>
      </c>
      <c r="I548" s="15">
        <f t="shared" si="19"/>
        <v>219071.36000000002</v>
      </c>
    </row>
    <row r="549" spans="1:9" x14ac:dyDescent="0.25">
      <c r="A549" s="5">
        <v>42795</v>
      </c>
      <c r="B549" s="10" t="s">
        <v>59</v>
      </c>
      <c r="C549" s="10" t="s">
        <v>5</v>
      </c>
      <c r="D549" s="10" t="s">
        <v>60</v>
      </c>
      <c r="E549" s="14" t="str">
        <f t="shared" si="18"/>
        <v>009</v>
      </c>
      <c r="F549" s="10" t="s">
        <v>94</v>
      </c>
      <c r="G549" s="15">
        <v>379778.72</v>
      </c>
      <c r="H549" s="15">
        <v>1201.76</v>
      </c>
      <c r="I549" s="15">
        <f t="shared" si="19"/>
        <v>378576.95999999996</v>
      </c>
    </row>
    <row r="550" spans="1:9" x14ac:dyDescent="0.25">
      <c r="A550" s="5">
        <v>42795</v>
      </c>
      <c r="B550" s="10" t="s">
        <v>59</v>
      </c>
      <c r="C550" s="10" t="s">
        <v>5</v>
      </c>
      <c r="D550" s="10" t="s">
        <v>60</v>
      </c>
      <c r="E550" s="14" t="str">
        <f t="shared" si="18"/>
        <v>009</v>
      </c>
      <c r="F550" s="10" t="s">
        <v>95</v>
      </c>
      <c r="G550" s="15">
        <v>410677.68</v>
      </c>
      <c r="H550" s="15">
        <v>1384.81</v>
      </c>
      <c r="I550" s="15">
        <f t="shared" si="19"/>
        <v>409292.87</v>
      </c>
    </row>
    <row r="551" spans="1:9" x14ac:dyDescent="0.25">
      <c r="A551" s="5">
        <v>42795</v>
      </c>
      <c r="B551" s="10" t="s">
        <v>59</v>
      </c>
      <c r="C551" s="10" t="s">
        <v>5</v>
      </c>
      <c r="D551" s="10" t="s">
        <v>60</v>
      </c>
      <c r="E551" s="14" t="str">
        <f t="shared" si="18"/>
        <v>009</v>
      </c>
      <c r="F551" s="10" t="s">
        <v>96</v>
      </c>
      <c r="G551" s="15">
        <v>739689.27</v>
      </c>
      <c r="H551" s="15">
        <v>2129.7799999999997</v>
      </c>
      <c r="I551" s="15">
        <f t="shared" si="19"/>
        <v>737559.49</v>
      </c>
    </row>
    <row r="552" spans="1:9" x14ac:dyDescent="0.25">
      <c r="A552" s="5">
        <v>42795</v>
      </c>
      <c r="B552" s="10" t="s">
        <v>59</v>
      </c>
      <c r="C552" s="10" t="s">
        <v>5</v>
      </c>
      <c r="D552" s="10" t="s">
        <v>60</v>
      </c>
      <c r="E552" s="14" t="str">
        <f t="shared" si="18"/>
        <v>009</v>
      </c>
      <c r="F552" s="10" t="s">
        <v>97</v>
      </c>
      <c r="G552" s="15">
        <v>63853.46</v>
      </c>
      <c r="H552" s="15">
        <v>191.61</v>
      </c>
      <c r="I552" s="15">
        <f t="shared" si="19"/>
        <v>63661.85</v>
      </c>
    </row>
    <row r="553" spans="1:9" x14ac:dyDescent="0.25">
      <c r="A553" s="5">
        <v>42795</v>
      </c>
      <c r="B553" s="10" t="s">
        <v>59</v>
      </c>
      <c r="C553" s="10" t="s">
        <v>5</v>
      </c>
      <c r="D553" s="10" t="s">
        <v>60</v>
      </c>
      <c r="E553" s="14" t="str">
        <f t="shared" si="18"/>
        <v>009</v>
      </c>
      <c r="F553" s="10" t="s">
        <v>99</v>
      </c>
      <c r="G553" s="15">
        <v>19731.52</v>
      </c>
      <c r="H553" s="15">
        <v>99.699999999999989</v>
      </c>
      <c r="I553" s="15">
        <f t="shared" si="19"/>
        <v>19631.82</v>
      </c>
    </row>
    <row r="554" spans="1:9" x14ac:dyDescent="0.25">
      <c r="A554" s="5">
        <v>42795</v>
      </c>
      <c r="B554" s="10" t="s">
        <v>59</v>
      </c>
      <c r="C554" s="10" t="s">
        <v>5</v>
      </c>
      <c r="D554" s="10" t="s">
        <v>60</v>
      </c>
      <c r="E554" s="14" t="str">
        <f t="shared" si="18"/>
        <v>009</v>
      </c>
      <c r="F554" s="10" t="s">
        <v>100</v>
      </c>
      <c r="G554" s="15">
        <v>2733186.83</v>
      </c>
      <c r="H554" s="15">
        <v>9470.68</v>
      </c>
      <c r="I554" s="15">
        <f t="shared" si="19"/>
        <v>2723716.15</v>
      </c>
    </row>
    <row r="555" spans="1:9" x14ac:dyDescent="0.25">
      <c r="A555" s="5">
        <v>42795</v>
      </c>
      <c r="B555" s="10" t="s">
        <v>59</v>
      </c>
      <c r="C555" s="10" t="s">
        <v>5</v>
      </c>
      <c r="D555" s="10" t="s">
        <v>60</v>
      </c>
      <c r="E555" s="14" t="str">
        <f t="shared" si="18"/>
        <v>009</v>
      </c>
      <c r="F555" s="10" t="s">
        <v>101</v>
      </c>
      <c r="G555" s="15">
        <v>2113795.39</v>
      </c>
      <c r="H555" s="15">
        <v>3849.25</v>
      </c>
      <c r="I555" s="15">
        <f t="shared" si="19"/>
        <v>2109946.14</v>
      </c>
    </row>
    <row r="556" spans="1:9" x14ac:dyDescent="0.25">
      <c r="A556" s="5">
        <v>42795</v>
      </c>
      <c r="B556" s="10" t="s">
        <v>59</v>
      </c>
      <c r="C556" s="10" t="s">
        <v>5</v>
      </c>
      <c r="D556" s="10" t="s">
        <v>60</v>
      </c>
      <c r="E556" s="14" t="str">
        <f t="shared" si="18"/>
        <v>009</v>
      </c>
      <c r="F556" s="10" t="s">
        <v>102</v>
      </c>
      <c r="G556" s="15">
        <v>1945972.15</v>
      </c>
      <c r="H556" s="15">
        <v>2701.38</v>
      </c>
      <c r="I556" s="15">
        <f t="shared" si="19"/>
        <v>1943270.77</v>
      </c>
    </row>
    <row r="557" spans="1:9" x14ac:dyDescent="0.25">
      <c r="A557" s="5">
        <v>42795</v>
      </c>
      <c r="B557" s="10" t="s">
        <v>59</v>
      </c>
      <c r="C557" s="10" t="s">
        <v>5</v>
      </c>
      <c r="D557" s="10" t="s">
        <v>60</v>
      </c>
      <c r="E557" s="14" t="str">
        <f t="shared" ref="E557:E620" si="20">LEFT(D557,3)</f>
        <v>009</v>
      </c>
      <c r="F557" s="10" t="s">
        <v>103</v>
      </c>
      <c r="G557" s="15">
        <v>120615.4</v>
      </c>
      <c r="H557" s="15">
        <v>377.37</v>
      </c>
      <c r="I557" s="15">
        <f t="shared" si="19"/>
        <v>120238.03</v>
      </c>
    </row>
    <row r="558" spans="1:9" x14ac:dyDescent="0.25">
      <c r="A558" s="5">
        <v>42795</v>
      </c>
      <c r="B558" s="10" t="s">
        <v>59</v>
      </c>
      <c r="C558" s="10" t="s">
        <v>5</v>
      </c>
      <c r="D558" s="10" t="s">
        <v>60</v>
      </c>
      <c r="E558" s="14" t="str">
        <f t="shared" si="20"/>
        <v>009</v>
      </c>
      <c r="F558" s="10" t="s">
        <v>105</v>
      </c>
      <c r="G558" s="15">
        <v>12795.1</v>
      </c>
      <c r="H558" s="15">
        <v>23.11</v>
      </c>
      <c r="I558" s="15">
        <f t="shared" si="19"/>
        <v>12771.99</v>
      </c>
    </row>
    <row r="559" spans="1:9" x14ac:dyDescent="0.25">
      <c r="A559" s="5">
        <v>42795</v>
      </c>
      <c r="B559" s="10" t="s">
        <v>59</v>
      </c>
      <c r="C559" s="10" t="s">
        <v>5</v>
      </c>
      <c r="D559" s="10" t="s">
        <v>60</v>
      </c>
      <c r="E559" s="14" t="str">
        <f t="shared" si="20"/>
        <v>009</v>
      </c>
      <c r="F559" s="10" t="s">
        <v>106</v>
      </c>
      <c r="G559" s="15">
        <v>254235.73</v>
      </c>
      <c r="H559" s="15">
        <v>1251.69</v>
      </c>
      <c r="I559" s="15">
        <f t="shared" si="19"/>
        <v>252984.04</v>
      </c>
    </row>
    <row r="560" spans="1:9" x14ac:dyDescent="0.25">
      <c r="A560" s="5">
        <v>42795</v>
      </c>
      <c r="B560" s="10" t="s">
        <v>59</v>
      </c>
      <c r="C560" s="10" t="s">
        <v>5</v>
      </c>
      <c r="D560" s="10" t="s">
        <v>60</v>
      </c>
      <c r="E560" s="14" t="str">
        <f t="shared" si="20"/>
        <v>009</v>
      </c>
      <c r="F560" s="10" t="s">
        <v>108</v>
      </c>
      <c r="G560" s="15">
        <v>954.6</v>
      </c>
      <c r="H560" s="15">
        <v>3.8</v>
      </c>
      <c r="I560" s="15">
        <f t="shared" si="19"/>
        <v>950.80000000000007</v>
      </c>
    </row>
    <row r="561" spans="1:9" x14ac:dyDescent="0.25">
      <c r="A561" s="5">
        <v>42795</v>
      </c>
      <c r="B561" s="10" t="s">
        <v>59</v>
      </c>
      <c r="C561" s="10" t="s">
        <v>5</v>
      </c>
      <c r="D561" s="10" t="s">
        <v>60</v>
      </c>
      <c r="E561" s="14" t="str">
        <f t="shared" si="20"/>
        <v>009</v>
      </c>
      <c r="F561" s="10" t="s">
        <v>114</v>
      </c>
      <c r="G561" s="15">
        <v>-15595.62</v>
      </c>
      <c r="H561" s="15">
        <v>5.0599999999999996</v>
      </c>
      <c r="I561" s="15">
        <f t="shared" si="19"/>
        <v>-15600.68</v>
      </c>
    </row>
    <row r="562" spans="1:9" x14ac:dyDescent="0.25">
      <c r="A562" s="5">
        <v>42795</v>
      </c>
      <c r="B562" s="10" t="s">
        <v>59</v>
      </c>
      <c r="C562" s="10" t="s">
        <v>5</v>
      </c>
      <c r="D562" s="10" t="s">
        <v>60</v>
      </c>
      <c r="E562" s="14" t="str">
        <f t="shared" si="20"/>
        <v>009</v>
      </c>
      <c r="F562" s="10" t="s">
        <v>169</v>
      </c>
      <c r="G562" s="15">
        <v>18942.400000000001</v>
      </c>
      <c r="H562" s="15">
        <v>0</v>
      </c>
      <c r="I562" s="15">
        <f t="shared" si="19"/>
        <v>18942.400000000001</v>
      </c>
    </row>
    <row r="563" spans="1:9" x14ac:dyDescent="0.25">
      <c r="A563" s="5">
        <v>42795</v>
      </c>
      <c r="B563" s="10" t="s">
        <v>59</v>
      </c>
      <c r="C563" s="10" t="s">
        <v>5</v>
      </c>
      <c r="D563" s="10" t="s">
        <v>60</v>
      </c>
      <c r="E563" s="14" t="str">
        <f t="shared" si="20"/>
        <v>009</v>
      </c>
      <c r="F563" s="10" t="s">
        <v>117</v>
      </c>
      <c r="G563" s="15">
        <v>17432.53</v>
      </c>
      <c r="H563" s="15">
        <v>0</v>
      </c>
      <c r="I563" s="15">
        <f t="shared" si="19"/>
        <v>17432.53</v>
      </c>
    </row>
    <row r="564" spans="1:9" x14ac:dyDescent="0.25">
      <c r="A564" s="5">
        <v>42795</v>
      </c>
      <c r="B564" s="10" t="s">
        <v>59</v>
      </c>
      <c r="C564" s="10" t="s">
        <v>5</v>
      </c>
      <c r="D564" s="10" t="s">
        <v>60</v>
      </c>
      <c r="E564" s="14" t="str">
        <f t="shared" si="20"/>
        <v>009</v>
      </c>
      <c r="F564" s="10" t="s">
        <v>120</v>
      </c>
      <c r="G564" s="15">
        <v>25953.759999999998</v>
      </c>
      <c r="H564" s="15">
        <v>0</v>
      </c>
      <c r="I564" s="15">
        <f t="shared" si="19"/>
        <v>25953.759999999998</v>
      </c>
    </row>
    <row r="565" spans="1:9" x14ac:dyDescent="0.25">
      <c r="A565" s="5">
        <v>42795</v>
      </c>
      <c r="B565" s="10" t="s">
        <v>59</v>
      </c>
      <c r="C565" s="10" t="s">
        <v>5</v>
      </c>
      <c r="D565" s="10" t="s">
        <v>60</v>
      </c>
      <c r="E565" s="14" t="str">
        <f t="shared" si="20"/>
        <v>009</v>
      </c>
      <c r="F565" s="10" t="s">
        <v>170</v>
      </c>
      <c r="G565" s="15">
        <v>358910.59</v>
      </c>
      <c r="H565" s="15">
        <v>448.14</v>
      </c>
      <c r="I565" s="15">
        <f t="shared" si="19"/>
        <v>358462.45</v>
      </c>
    </row>
    <row r="566" spans="1:9" x14ac:dyDescent="0.25">
      <c r="A566" s="5">
        <v>42795</v>
      </c>
      <c r="B566" s="10" t="s">
        <v>59</v>
      </c>
      <c r="C566" s="10" t="s">
        <v>5</v>
      </c>
      <c r="D566" s="10" t="s">
        <v>60</v>
      </c>
      <c r="E566" s="14" t="str">
        <f t="shared" si="20"/>
        <v>009</v>
      </c>
      <c r="F566" s="10" t="s">
        <v>123</v>
      </c>
      <c r="G566" s="15">
        <v>3134.36</v>
      </c>
      <c r="H566" s="15">
        <v>9.09</v>
      </c>
      <c r="I566" s="15">
        <f t="shared" si="19"/>
        <v>3125.27</v>
      </c>
    </row>
    <row r="567" spans="1:9" x14ac:dyDescent="0.25">
      <c r="A567" s="5">
        <v>42795</v>
      </c>
      <c r="B567" s="10" t="s">
        <v>59</v>
      </c>
      <c r="C567" s="10" t="s">
        <v>5</v>
      </c>
      <c r="D567" s="10" t="s">
        <v>60</v>
      </c>
      <c r="E567" s="14" t="str">
        <f t="shared" si="20"/>
        <v>009</v>
      </c>
      <c r="F567" s="10" t="s">
        <v>124</v>
      </c>
      <c r="G567" s="15">
        <v>53857.02</v>
      </c>
      <c r="H567" s="15">
        <v>25.85</v>
      </c>
      <c r="I567" s="15">
        <f t="shared" si="19"/>
        <v>53831.17</v>
      </c>
    </row>
    <row r="568" spans="1:9" x14ac:dyDescent="0.25">
      <c r="A568" s="5">
        <v>42795</v>
      </c>
      <c r="B568" s="10" t="s">
        <v>59</v>
      </c>
      <c r="C568" s="10" t="s">
        <v>5</v>
      </c>
      <c r="D568" s="10" t="s">
        <v>60</v>
      </c>
      <c r="E568" s="14" t="str">
        <f t="shared" si="20"/>
        <v>009</v>
      </c>
      <c r="F568" s="10" t="s">
        <v>171</v>
      </c>
      <c r="G568" s="15">
        <v>10540.12</v>
      </c>
      <c r="H568" s="15">
        <v>0</v>
      </c>
      <c r="I568" s="15">
        <f t="shared" si="19"/>
        <v>10540.12</v>
      </c>
    </row>
    <row r="569" spans="1:9" x14ac:dyDescent="0.25">
      <c r="A569" s="5">
        <v>42795</v>
      </c>
      <c r="B569" s="10" t="s">
        <v>59</v>
      </c>
      <c r="C569" s="10" t="s">
        <v>5</v>
      </c>
      <c r="D569" s="10" t="s">
        <v>60</v>
      </c>
      <c r="E569" s="14" t="str">
        <f t="shared" si="20"/>
        <v>009</v>
      </c>
      <c r="F569" s="10" t="s">
        <v>127</v>
      </c>
      <c r="G569" s="15">
        <v>411290.09</v>
      </c>
      <c r="H569" s="15">
        <v>1017.35</v>
      </c>
      <c r="I569" s="15">
        <f t="shared" si="19"/>
        <v>410272.74000000005</v>
      </c>
    </row>
    <row r="570" spans="1:9" x14ac:dyDescent="0.25">
      <c r="A570" s="5">
        <v>42795</v>
      </c>
      <c r="B570" s="10" t="s">
        <v>59</v>
      </c>
      <c r="C570" s="10" t="s">
        <v>5</v>
      </c>
      <c r="D570" s="10" t="s">
        <v>60</v>
      </c>
      <c r="E570" s="14" t="str">
        <f t="shared" si="20"/>
        <v>009</v>
      </c>
      <c r="F570" s="10" t="s">
        <v>128</v>
      </c>
      <c r="G570" s="15">
        <v>27478.33</v>
      </c>
      <c r="H570" s="15">
        <v>44.4</v>
      </c>
      <c r="I570" s="15">
        <f t="shared" si="19"/>
        <v>27433.93</v>
      </c>
    </row>
    <row r="571" spans="1:9" x14ac:dyDescent="0.25">
      <c r="A571" s="5">
        <v>42795</v>
      </c>
      <c r="B571" s="10" t="s">
        <v>59</v>
      </c>
      <c r="C571" s="10" t="s">
        <v>5</v>
      </c>
      <c r="D571" s="10" t="s">
        <v>60</v>
      </c>
      <c r="E571" s="14" t="str">
        <f t="shared" si="20"/>
        <v>009</v>
      </c>
      <c r="F571" s="10" t="s">
        <v>129</v>
      </c>
      <c r="G571" s="15">
        <v>44536.09</v>
      </c>
      <c r="H571" s="15">
        <v>90.93</v>
      </c>
      <c r="I571" s="15">
        <f t="shared" si="19"/>
        <v>44445.159999999996</v>
      </c>
    </row>
    <row r="572" spans="1:9" x14ac:dyDescent="0.25">
      <c r="A572" s="5">
        <v>42795</v>
      </c>
      <c r="B572" s="10" t="s">
        <v>59</v>
      </c>
      <c r="C572" s="10" t="s">
        <v>5</v>
      </c>
      <c r="D572" s="10" t="s">
        <v>60</v>
      </c>
      <c r="E572" s="14" t="str">
        <f t="shared" si="20"/>
        <v>009</v>
      </c>
      <c r="F572" s="10" t="s">
        <v>132</v>
      </c>
      <c r="G572" s="15">
        <v>45424.55</v>
      </c>
      <c r="H572" s="15">
        <v>263.04000000000002</v>
      </c>
      <c r="I572" s="15">
        <f t="shared" si="19"/>
        <v>45161.51</v>
      </c>
    </row>
    <row r="573" spans="1:9" x14ac:dyDescent="0.25">
      <c r="A573" s="5">
        <v>42795</v>
      </c>
      <c r="B573" s="10" t="s">
        <v>59</v>
      </c>
      <c r="C573" s="10" t="s">
        <v>5</v>
      </c>
      <c r="D573" s="10" t="s">
        <v>60</v>
      </c>
      <c r="E573" s="14" t="str">
        <f t="shared" si="20"/>
        <v>009</v>
      </c>
      <c r="F573" s="10" t="s">
        <v>133</v>
      </c>
      <c r="G573" s="15">
        <v>32874.01</v>
      </c>
      <c r="H573" s="15">
        <v>155.97999999999999</v>
      </c>
      <c r="I573" s="15">
        <f t="shared" si="19"/>
        <v>32718.030000000002</v>
      </c>
    </row>
    <row r="574" spans="1:9" x14ac:dyDescent="0.25">
      <c r="A574" s="5">
        <v>42795</v>
      </c>
      <c r="B574" s="10" t="s">
        <v>59</v>
      </c>
      <c r="C574" s="10" t="s">
        <v>5</v>
      </c>
      <c r="D574" s="10" t="s">
        <v>60</v>
      </c>
      <c r="E574" s="14" t="str">
        <f t="shared" si="20"/>
        <v>009</v>
      </c>
      <c r="F574" s="10" t="s">
        <v>135</v>
      </c>
      <c r="G574" s="15">
        <v>8447.59</v>
      </c>
      <c r="H574" s="15">
        <v>32.630000000000003</v>
      </c>
      <c r="I574" s="15">
        <f t="shared" si="19"/>
        <v>8414.9600000000009</v>
      </c>
    </row>
    <row r="575" spans="1:9" x14ac:dyDescent="0.25">
      <c r="A575" s="5">
        <v>42795</v>
      </c>
      <c r="B575" s="10" t="s">
        <v>59</v>
      </c>
      <c r="C575" s="10" t="s">
        <v>5</v>
      </c>
      <c r="D575" s="10" t="s">
        <v>60</v>
      </c>
      <c r="E575" s="14" t="str">
        <f t="shared" si="20"/>
        <v>009</v>
      </c>
      <c r="F575" s="10" t="s">
        <v>136</v>
      </c>
      <c r="G575" s="15">
        <v>10790.45</v>
      </c>
      <c r="H575" s="15">
        <v>26.06</v>
      </c>
      <c r="I575" s="15">
        <f t="shared" si="19"/>
        <v>10764.390000000001</v>
      </c>
    </row>
    <row r="576" spans="1:9" x14ac:dyDescent="0.25">
      <c r="A576" s="5">
        <v>42795</v>
      </c>
      <c r="B576" s="10" t="s">
        <v>59</v>
      </c>
      <c r="C576" s="10" t="s">
        <v>5</v>
      </c>
      <c r="D576" s="10" t="s">
        <v>60</v>
      </c>
      <c r="E576" s="14" t="str">
        <f t="shared" si="20"/>
        <v>009</v>
      </c>
      <c r="F576" s="10" t="s">
        <v>138</v>
      </c>
      <c r="G576" s="15">
        <v>7068.63</v>
      </c>
      <c r="H576" s="15">
        <v>25.189999999999998</v>
      </c>
      <c r="I576" s="15">
        <f t="shared" si="19"/>
        <v>7043.4400000000005</v>
      </c>
    </row>
    <row r="577" spans="1:9" x14ac:dyDescent="0.25">
      <c r="A577" s="5">
        <v>42795</v>
      </c>
      <c r="B577" s="10" t="s">
        <v>59</v>
      </c>
      <c r="C577" s="10" t="s">
        <v>5</v>
      </c>
      <c r="D577" s="10" t="s">
        <v>60</v>
      </c>
      <c r="E577" s="14" t="str">
        <f t="shared" si="20"/>
        <v>009</v>
      </c>
      <c r="F577" s="10" t="s">
        <v>139</v>
      </c>
      <c r="G577" s="15">
        <v>2484.7199999999998</v>
      </c>
      <c r="H577" s="15">
        <v>5.07</v>
      </c>
      <c r="I577" s="15">
        <f t="shared" si="19"/>
        <v>2479.6499999999996</v>
      </c>
    </row>
    <row r="578" spans="1:9" x14ac:dyDescent="0.25">
      <c r="A578" s="5">
        <v>42795</v>
      </c>
      <c r="B578" s="10" t="s">
        <v>59</v>
      </c>
      <c r="C578" s="10" t="s">
        <v>5</v>
      </c>
      <c r="D578" s="10" t="s">
        <v>60</v>
      </c>
      <c r="E578" s="14" t="str">
        <f t="shared" si="20"/>
        <v>009</v>
      </c>
      <c r="F578" s="10" t="s">
        <v>140</v>
      </c>
      <c r="G578" s="15">
        <v>67.47</v>
      </c>
      <c r="H578" s="15">
        <v>0.14000000000000001</v>
      </c>
      <c r="I578" s="15">
        <f t="shared" ref="I578:I641" si="21">+G578-H578</f>
        <v>67.33</v>
      </c>
    </row>
    <row r="579" spans="1:9" x14ac:dyDescent="0.25">
      <c r="A579" s="5">
        <v>42795</v>
      </c>
      <c r="B579" s="10" t="s">
        <v>59</v>
      </c>
      <c r="C579" s="10" t="s">
        <v>5</v>
      </c>
      <c r="D579" s="10" t="s">
        <v>60</v>
      </c>
      <c r="E579" s="14" t="str">
        <f t="shared" si="20"/>
        <v>009</v>
      </c>
      <c r="F579" s="10" t="s">
        <v>141</v>
      </c>
      <c r="G579" s="15">
        <v>289541.25</v>
      </c>
      <c r="H579" s="15">
        <v>1598.83</v>
      </c>
      <c r="I579" s="15">
        <f t="shared" si="21"/>
        <v>287942.42</v>
      </c>
    </row>
    <row r="580" spans="1:9" x14ac:dyDescent="0.25">
      <c r="A580" s="5">
        <v>42795</v>
      </c>
      <c r="B580" s="10" t="s">
        <v>59</v>
      </c>
      <c r="C580" s="10" t="s">
        <v>5</v>
      </c>
      <c r="D580" s="10" t="s">
        <v>60</v>
      </c>
      <c r="E580" s="14" t="str">
        <f t="shared" si="20"/>
        <v>009</v>
      </c>
      <c r="F580" s="10" t="s">
        <v>142</v>
      </c>
      <c r="G580" s="15">
        <v>75496.2</v>
      </c>
      <c r="H580" s="15">
        <v>0</v>
      </c>
      <c r="I580" s="15">
        <f t="shared" si="21"/>
        <v>75496.2</v>
      </c>
    </row>
    <row r="581" spans="1:9" x14ac:dyDescent="0.25">
      <c r="A581" s="5">
        <v>42795</v>
      </c>
      <c r="B581" s="10" t="s">
        <v>59</v>
      </c>
      <c r="C581" s="10" t="s">
        <v>5</v>
      </c>
      <c r="D581" s="10" t="s">
        <v>60</v>
      </c>
      <c r="E581" s="14" t="str">
        <f t="shared" si="20"/>
        <v>009</v>
      </c>
      <c r="F581" s="10" t="s">
        <v>143</v>
      </c>
      <c r="G581" s="15">
        <v>278771.92</v>
      </c>
      <c r="H581" s="15">
        <v>934.79</v>
      </c>
      <c r="I581" s="15">
        <f t="shared" si="21"/>
        <v>277837.13</v>
      </c>
    </row>
    <row r="582" spans="1:9" x14ac:dyDescent="0.25">
      <c r="A582" s="5">
        <v>42795</v>
      </c>
      <c r="B582" s="10" t="s">
        <v>59</v>
      </c>
      <c r="C582" s="10" t="s">
        <v>5</v>
      </c>
      <c r="D582" s="10" t="s">
        <v>60</v>
      </c>
      <c r="E582" s="14" t="str">
        <f t="shared" si="20"/>
        <v>009</v>
      </c>
      <c r="F582" s="10" t="s">
        <v>198</v>
      </c>
      <c r="G582" s="15">
        <v>3129.78</v>
      </c>
      <c r="H582" s="15">
        <v>4.9800000000000004</v>
      </c>
      <c r="I582" s="15">
        <f t="shared" si="21"/>
        <v>3124.8</v>
      </c>
    </row>
    <row r="583" spans="1:9" x14ac:dyDescent="0.25">
      <c r="A583" s="5">
        <v>42795</v>
      </c>
      <c r="B583" s="10" t="s">
        <v>59</v>
      </c>
      <c r="C583" s="10" t="s">
        <v>5</v>
      </c>
      <c r="D583" s="10" t="s">
        <v>60</v>
      </c>
      <c r="E583" s="14" t="str">
        <f t="shared" si="20"/>
        <v>009</v>
      </c>
      <c r="F583" s="10" t="s">
        <v>144</v>
      </c>
      <c r="G583" s="15">
        <v>533.66999999999996</v>
      </c>
      <c r="H583" s="15">
        <v>1.08</v>
      </c>
      <c r="I583" s="15">
        <f t="shared" si="21"/>
        <v>532.58999999999992</v>
      </c>
    </row>
    <row r="584" spans="1:9" x14ac:dyDescent="0.25">
      <c r="A584" s="5">
        <v>42795</v>
      </c>
      <c r="B584" s="10" t="s">
        <v>59</v>
      </c>
      <c r="C584" s="10" t="s">
        <v>5</v>
      </c>
      <c r="D584" s="10" t="s">
        <v>60</v>
      </c>
      <c r="E584" s="14" t="str">
        <f t="shared" si="20"/>
        <v>009</v>
      </c>
      <c r="F584" s="10" t="s">
        <v>147</v>
      </c>
      <c r="G584" s="15">
        <v>27193.94</v>
      </c>
      <c r="H584" s="15">
        <v>48.76</v>
      </c>
      <c r="I584" s="15">
        <f t="shared" si="21"/>
        <v>27145.18</v>
      </c>
    </row>
    <row r="585" spans="1:9" x14ac:dyDescent="0.25">
      <c r="A585" s="5">
        <v>42795</v>
      </c>
      <c r="B585" s="10" t="s">
        <v>59</v>
      </c>
      <c r="C585" s="10" t="s">
        <v>5</v>
      </c>
      <c r="D585" s="10" t="s">
        <v>60</v>
      </c>
      <c r="E585" s="14" t="str">
        <f t="shared" si="20"/>
        <v>009</v>
      </c>
      <c r="F585" s="10" t="s">
        <v>172</v>
      </c>
      <c r="G585" s="15">
        <v>40267.39</v>
      </c>
      <c r="H585" s="15">
        <v>126.23</v>
      </c>
      <c r="I585" s="15">
        <f t="shared" si="21"/>
        <v>40141.159999999996</v>
      </c>
    </row>
    <row r="586" spans="1:9" x14ac:dyDescent="0.25">
      <c r="A586" s="5">
        <v>42795</v>
      </c>
      <c r="B586" s="10" t="s">
        <v>59</v>
      </c>
      <c r="C586" s="10" t="s">
        <v>5</v>
      </c>
      <c r="D586" s="10" t="s">
        <v>60</v>
      </c>
      <c r="E586" s="14" t="str">
        <f t="shared" si="20"/>
        <v>009</v>
      </c>
      <c r="F586" s="10" t="s">
        <v>173</v>
      </c>
      <c r="G586" s="15">
        <v>40267.39</v>
      </c>
      <c r="H586" s="15">
        <v>126.23</v>
      </c>
      <c r="I586" s="15">
        <f t="shared" si="21"/>
        <v>40141.159999999996</v>
      </c>
    </row>
    <row r="587" spans="1:9" x14ac:dyDescent="0.25">
      <c r="A587" s="5">
        <v>42795</v>
      </c>
      <c r="B587" s="10" t="s">
        <v>59</v>
      </c>
      <c r="C587" s="10" t="s">
        <v>5</v>
      </c>
      <c r="D587" s="10" t="s">
        <v>60</v>
      </c>
      <c r="E587" s="14" t="str">
        <f t="shared" si="20"/>
        <v>009</v>
      </c>
      <c r="F587" s="10" t="s">
        <v>174</v>
      </c>
      <c r="G587" s="15">
        <v>40267.39</v>
      </c>
      <c r="H587" s="15">
        <v>126.23</v>
      </c>
      <c r="I587" s="15">
        <f t="shared" si="21"/>
        <v>40141.159999999996</v>
      </c>
    </row>
    <row r="588" spans="1:9" x14ac:dyDescent="0.25">
      <c r="A588" s="5">
        <v>42795</v>
      </c>
      <c r="B588" s="10" t="s">
        <v>59</v>
      </c>
      <c r="C588" s="10" t="s">
        <v>5</v>
      </c>
      <c r="D588" s="10" t="s">
        <v>60</v>
      </c>
      <c r="E588" s="14" t="str">
        <f t="shared" si="20"/>
        <v>009</v>
      </c>
      <c r="F588" s="10" t="s">
        <v>175</v>
      </c>
      <c r="G588" s="15">
        <v>40267.39</v>
      </c>
      <c r="H588" s="15">
        <v>126.23</v>
      </c>
      <c r="I588" s="15">
        <f t="shared" si="21"/>
        <v>40141.159999999996</v>
      </c>
    </row>
    <row r="589" spans="1:9" x14ac:dyDescent="0.25">
      <c r="A589" s="5">
        <v>42795</v>
      </c>
      <c r="B589" s="10" t="s">
        <v>59</v>
      </c>
      <c r="C589" s="10" t="s">
        <v>5</v>
      </c>
      <c r="D589" s="10" t="s">
        <v>60</v>
      </c>
      <c r="E589" s="14" t="str">
        <f t="shared" si="20"/>
        <v>009</v>
      </c>
      <c r="F589" s="10" t="s">
        <v>176</v>
      </c>
      <c r="G589" s="15">
        <v>40267.39</v>
      </c>
      <c r="H589" s="15">
        <v>126.23</v>
      </c>
      <c r="I589" s="15">
        <f t="shared" si="21"/>
        <v>40141.159999999996</v>
      </c>
    </row>
    <row r="590" spans="1:9" x14ac:dyDescent="0.25">
      <c r="A590" s="5">
        <v>42795</v>
      </c>
      <c r="B590" s="10" t="s">
        <v>59</v>
      </c>
      <c r="C590" s="10" t="s">
        <v>5</v>
      </c>
      <c r="D590" s="10" t="s">
        <v>60</v>
      </c>
      <c r="E590" s="14" t="str">
        <f t="shared" si="20"/>
        <v>009</v>
      </c>
      <c r="F590" s="10" t="s">
        <v>177</v>
      </c>
      <c r="G590" s="15">
        <v>43403.47</v>
      </c>
      <c r="H590" s="15">
        <v>128.32</v>
      </c>
      <c r="I590" s="15">
        <f t="shared" si="21"/>
        <v>43275.15</v>
      </c>
    </row>
    <row r="591" spans="1:9" x14ac:dyDescent="0.25">
      <c r="A591" s="5">
        <v>42795</v>
      </c>
      <c r="B591" s="10" t="s">
        <v>59</v>
      </c>
      <c r="C591" s="10" t="s">
        <v>5</v>
      </c>
      <c r="D591" s="10" t="s">
        <v>60</v>
      </c>
      <c r="E591" s="14" t="str">
        <f t="shared" si="20"/>
        <v>009</v>
      </c>
      <c r="F591" s="10" t="s">
        <v>178</v>
      </c>
      <c r="G591" s="15">
        <v>10446.5</v>
      </c>
      <c r="H591" s="15">
        <v>16.760000000000002</v>
      </c>
      <c r="I591" s="15">
        <f t="shared" si="21"/>
        <v>10429.74</v>
      </c>
    </row>
    <row r="592" spans="1:9" x14ac:dyDescent="0.25">
      <c r="A592" s="5">
        <v>42795</v>
      </c>
      <c r="B592" s="10" t="s">
        <v>59</v>
      </c>
      <c r="C592" s="10" t="s">
        <v>5</v>
      </c>
      <c r="D592" s="10" t="s">
        <v>60</v>
      </c>
      <c r="E592" s="14" t="str">
        <f t="shared" si="20"/>
        <v>009</v>
      </c>
      <c r="F592" s="10" t="s">
        <v>199</v>
      </c>
      <c r="G592" s="15">
        <v>271009.74</v>
      </c>
      <c r="H592" s="15">
        <v>302.73</v>
      </c>
      <c r="I592" s="15">
        <f t="shared" si="21"/>
        <v>270707.01</v>
      </c>
    </row>
    <row r="593" spans="1:9" x14ac:dyDescent="0.25">
      <c r="A593" s="5">
        <v>42795</v>
      </c>
      <c r="B593" s="10" t="s">
        <v>59</v>
      </c>
      <c r="C593" s="10" t="s">
        <v>5</v>
      </c>
      <c r="D593" s="10" t="s">
        <v>60</v>
      </c>
      <c r="E593" s="14" t="str">
        <f t="shared" si="20"/>
        <v>009</v>
      </c>
      <c r="F593" s="10" t="s">
        <v>200</v>
      </c>
      <c r="G593" s="15">
        <v>35745.160000000003</v>
      </c>
      <c r="H593" s="15">
        <v>61.459999999999994</v>
      </c>
      <c r="I593" s="15">
        <f t="shared" si="21"/>
        <v>35683.700000000004</v>
      </c>
    </row>
    <row r="594" spans="1:9" x14ac:dyDescent="0.25">
      <c r="A594" s="5">
        <v>42795</v>
      </c>
      <c r="B594" s="10" t="s">
        <v>59</v>
      </c>
      <c r="C594" s="10" t="s">
        <v>5</v>
      </c>
      <c r="D594" s="10" t="s">
        <v>60</v>
      </c>
      <c r="E594" s="14" t="str">
        <f t="shared" si="20"/>
        <v>009</v>
      </c>
      <c r="F594" s="10" t="s">
        <v>150</v>
      </c>
      <c r="G594" s="15">
        <v>104922.09</v>
      </c>
      <c r="H594" s="15">
        <v>176.12</v>
      </c>
      <c r="I594" s="15">
        <f t="shared" si="21"/>
        <v>104745.97</v>
      </c>
    </row>
    <row r="595" spans="1:9" x14ac:dyDescent="0.25">
      <c r="A595" s="5">
        <v>42795</v>
      </c>
      <c r="B595" s="10" t="s">
        <v>59</v>
      </c>
      <c r="C595" s="10" t="s">
        <v>5</v>
      </c>
      <c r="D595" s="10" t="s">
        <v>60</v>
      </c>
      <c r="E595" s="14" t="str">
        <f t="shared" si="20"/>
        <v>009</v>
      </c>
      <c r="F595" s="10" t="s">
        <v>181</v>
      </c>
      <c r="G595" s="15">
        <v>1619.13</v>
      </c>
      <c r="H595" s="15">
        <v>0.69</v>
      </c>
      <c r="I595" s="15">
        <f t="shared" si="21"/>
        <v>1618.44</v>
      </c>
    </row>
    <row r="596" spans="1:9" x14ac:dyDescent="0.25">
      <c r="A596" s="5">
        <v>42795</v>
      </c>
      <c r="B596" s="10" t="s">
        <v>59</v>
      </c>
      <c r="C596" s="10" t="s">
        <v>5</v>
      </c>
      <c r="D596" s="10" t="s">
        <v>60</v>
      </c>
      <c r="E596" s="14" t="str">
        <f t="shared" si="20"/>
        <v>009</v>
      </c>
      <c r="F596" s="10" t="s">
        <v>219</v>
      </c>
      <c r="G596" s="15">
        <v>818.82</v>
      </c>
      <c r="H596" s="15">
        <v>0.55000000000000004</v>
      </c>
      <c r="I596" s="15">
        <f t="shared" si="21"/>
        <v>818.2700000000001</v>
      </c>
    </row>
    <row r="597" spans="1:9" x14ac:dyDescent="0.25">
      <c r="A597" s="5">
        <v>42795</v>
      </c>
      <c r="B597" s="10" t="s">
        <v>59</v>
      </c>
      <c r="C597" s="10" t="s">
        <v>5</v>
      </c>
      <c r="D597" s="10" t="s">
        <v>60</v>
      </c>
      <c r="E597" s="14" t="str">
        <f t="shared" si="20"/>
        <v>009</v>
      </c>
      <c r="F597" s="10" t="s">
        <v>182</v>
      </c>
      <c r="G597" s="15">
        <v>11008.72</v>
      </c>
      <c r="H597" s="15">
        <v>19.77</v>
      </c>
      <c r="I597" s="15">
        <f t="shared" si="21"/>
        <v>10988.949999999999</v>
      </c>
    </row>
    <row r="598" spans="1:9" x14ac:dyDescent="0.25">
      <c r="A598" s="5">
        <v>42795</v>
      </c>
      <c r="B598" s="10" t="s">
        <v>59</v>
      </c>
      <c r="C598" s="10" t="s">
        <v>5</v>
      </c>
      <c r="D598" s="10" t="s">
        <v>60</v>
      </c>
      <c r="E598" s="14" t="str">
        <f t="shared" si="20"/>
        <v>009</v>
      </c>
      <c r="F598" s="10" t="s">
        <v>183</v>
      </c>
      <c r="G598" s="15">
        <v>15896.13</v>
      </c>
      <c r="H598" s="15">
        <v>31.37</v>
      </c>
      <c r="I598" s="15">
        <f t="shared" si="21"/>
        <v>15864.759999999998</v>
      </c>
    </row>
    <row r="599" spans="1:9" x14ac:dyDescent="0.25">
      <c r="A599" s="5">
        <v>42795</v>
      </c>
      <c r="B599" s="10" t="s">
        <v>59</v>
      </c>
      <c r="C599" s="10" t="s">
        <v>5</v>
      </c>
      <c r="D599" s="10" t="s">
        <v>60</v>
      </c>
      <c r="E599" s="14" t="str">
        <f t="shared" si="20"/>
        <v>009</v>
      </c>
      <c r="F599" s="10" t="s">
        <v>201</v>
      </c>
      <c r="G599" s="15">
        <v>3287.8</v>
      </c>
      <c r="H599" s="15">
        <v>6.48</v>
      </c>
      <c r="I599" s="15">
        <f t="shared" si="21"/>
        <v>3281.32</v>
      </c>
    </row>
    <row r="600" spans="1:9" x14ac:dyDescent="0.25">
      <c r="A600" s="5">
        <v>42795</v>
      </c>
      <c r="B600" s="10" t="s">
        <v>59</v>
      </c>
      <c r="C600" s="10" t="s">
        <v>5</v>
      </c>
      <c r="D600" s="10" t="s">
        <v>60</v>
      </c>
      <c r="E600" s="14" t="str">
        <f t="shared" si="20"/>
        <v>009</v>
      </c>
      <c r="F600" s="10" t="s">
        <v>184</v>
      </c>
      <c r="G600" s="15">
        <v>152051.18</v>
      </c>
      <c r="H600" s="15">
        <v>475.46999999999997</v>
      </c>
      <c r="I600" s="15">
        <f t="shared" si="21"/>
        <v>151575.71</v>
      </c>
    </row>
    <row r="601" spans="1:9" x14ac:dyDescent="0.25">
      <c r="A601" s="5">
        <v>42795</v>
      </c>
      <c r="B601" s="10" t="s">
        <v>59</v>
      </c>
      <c r="C601" s="10" t="s">
        <v>5</v>
      </c>
      <c r="D601" s="10" t="s">
        <v>60</v>
      </c>
      <c r="E601" s="14" t="str">
        <f t="shared" si="20"/>
        <v>009</v>
      </c>
      <c r="F601" s="10" t="s">
        <v>185</v>
      </c>
      <c r="G601" s="15">
        <v>777357.84</v>
      </c>
      <c r="H601" s="15">
        <v>1491.7</v>
      </c>
      <c r="I601" s="15">
        <f t="shared" si="21"/>
        <v>775866.14</v>
      </c>
    </row>
    <row r="602" spans="1:9" x14ac:dyDescent="0.25">
      <c r="A602" s="5">
        <v>42795</v>
      </c>
      <c r="B602" s="10" t="s">
        <v>59</v>
      </c>
      <c r="C602" s="10" t="s">
        <v>5</v>
      </c>
      <c r="D602" s="10" t="s">
        <v>60</v>
      </c>
      <c r="E602" s="14" t="str">
        <f t="shared" si="20"/>
        <v>009</v>
      </c>
      <c r="F602" s="10" t="s">
        <v>186</v>
      </c>
      <c r="G602" s="15">
        <v>5925.89</v>
      </c>
      <c r="H602" s="15">
        <v>8.2200000000000006</v>
      </c>
      <c r="I602" s="15">
        <f t="shared" si="21"/>
        <v>5917.67</v>
      </c>
    </row>
    <row r="603" spans="1:9" x14ac:dyDescent="0.25">
      <c r="A603" s="5">
        <v>42795</v>
      </c>
      <c r="B603" s="10" t="s">
        <v>59</v>
      </c>
      <c r="C603" s="10" t="s">
        <v>5</v>
      </c>
      <c r="D603" s="10" t="s">
        <v>60</v>
      </c>
      <c r="E603" s="14" t="str">
        <f t="shared" si="20"/>
        <v>009</v>
      </c>
      <c r="F603" s="10" t="s">
        <v>202</v>
      </c>
      <c r="G603" s="15">
        <v>43196.67</v>
      </c>
      <c r="H603" s="15">
        <v>75.73</v>
      </c>
      <c r="I603" s="15">
        <f t="shared" si="21"/>
        <v>43120.939999999995</v>
      </c>
    </row>
    <row r="604" spans="1:9" x14ac:dyDescent="0.25">
      <c r="A604" s="5">
        <v>42795</v>
      </c>
      <c r="B604" s="10" t="s">
        <v>59</v>
      </c>
      <c r="C604" s="10" t="s">
        <v>5</v>
      </c>
      <c r="D604" s="10" t="s">
        <v>60</v>
      </c>
      <c r="E604" s="14" t="str">
        <f t="shared" si="20"/>
        <v>009</v>
      </c>
      <c r="F604" s="10" t="s">
        <v>203</v>
      </c>
      <c r="G604" s="15">
        <v>14045.47</v>
      </c>
      <c r="H604" s="15">
        <v>17.759999999999998</v>
      </c>
      <c r="I604" s="15">
        <f t="shared" si="21"/>
        <v>14027.71</v>
      </c>
    </row>
    <row r="605" spans="1:9" x14ac:dyDescent="0.25">
      <c r="A605" s="5">
        <v>42795</v>
      </c>
      <c r="B605" s="10" t="s">
        <v>59</v>
      </c>
      <c r="C605" s="10" t="s">
        <v>5</v>
      </c>
      <c r="D605" s="10" t="s">
        <v>60</v>
      </c>
      <c r="E605" s="14" t="str">
        <f t="shared" si="20"/>
        <v>009</v>
      </c>
      <c r="F605" s="10" t="s">
        <v>220</v>
      </c>
      <c r="G605" s="15">
        <v>11527.67</v>
      </c>
      <c r="H605" s="15">
        <v>7.68</v>
      </c>
      <c r="I605" s="15">
        <f t="shared" si="21"/>
        <v>11519.99</v>
      </c>
    </row>
    <row r="606" spans="1:9" x14ac:dyDescent="0.25">
      <c r="A606" s="5">
        <v>42795</v>
      </c>
      <c r="B606" s="10" t="s">
        <v>59</v>
      </c>
      <c r="C606" s="10" t="s">
        <v>5</v>
      </c>
      <c r="D606" s="10" t="s">
        <v>60</v>
      </c>
      <c r="E606" s="14" t="str">
        <f t="shared" si="20"/>
        <v>009</v>
      </c>
      <c r="F606" s="10" t="s">
        <v>221</v>
      </c>
      <c r="G606" s="15">
        <v>9428.25</v>
      </c>
      <c r="H606" s="15">
        <v>6.28</v>
      </c>
      <c r="I606" s="15">
        <f t="shared" si="21"/>
        <v>9421.9699999999993</v>
      </c>
    </row>
    <row r="607" spans="1:9" x14ac:dyDescent="0.25">
      <c r="A607" s="5">
        <v>42795</v>
      </c>
      <c r="B607" s="10" t="s">
        <v>59</v>
      </c>
      <c r="C607" s="10" t="s">
        <v>5</v>
      </c>
      <c r="D607" s="10" t="s">
        <v>60</v>
      </c>
      <c r="E607" s="14" t="str">
        <f t="shared" si="20"/>
        <v>009</v>
      </c>
      <c r="F607" s="10" t="s">
        <v>204</v>
      </c>
      <c r="G607" s="15">
        <v>86761.45</v>
      </c>
      <c r="H607" s="15">
        <v>59.73</v>
      </c>
      <c r="I607" s="15">
        <f t="shared" si="21"/>
        <v>86701.72</v>
      </c>
    </row>
    <row r="608" spans="1:9" x14ac:dyDescent="0.25">
      <c r="A608" s="5">
        <v>42795</v>
      </c>
      <c r="B608" s="10" t="s">
        <v>59</v>
      </c>
      <c r="C608" s="10" t="s">
        <v>5</v>
      </c>
      <c r="D608" s="10" t="s">
        <v>60</v>
      </c>
      <c r="E608" s="14" t="str">
        <f t="shared" si="20"/>
        <v>009</v>
      </c>
      <c r="F608" s="10" t="s">
        <v>205</v>
      </c>
      <c r="G608" s="15">
        <v>1299.24</v>
      </c>
      <c r="H608" s="15">
        <v>2.56</v>
      </c>
      <c r="I608" s="15">
        <f t="shared" si="21"/>
        <v>1296.68</v>
      </c>
    </row>
    <row r="609" spans="1:9" x14ac:dyDescent="0.25">
      <c r="A609" s="5">
        <v>42795</v>
      </c>
      <c r="B609" s="10" t="s">
        <v>59</v>
      </c>
      <c r="C609" s="10" t="s">
        <v>5</v>
      </c>
      <c r="D609" s="10" t="s">
        <v>60</v>
      </c>
      <c r="E609" s="14" t="str">
        <f t="shared" si="20"/>
        <v>009</v>
      </c>
      <c r="F609" s="10" t="s">
        <v>206</v>
      </c>
      <c r="G609" s="15">
        <v>8759.9599999999991</v>
      </c>
      <c r="H609" s="15">
        <v>11.8</v>
      </c>
      <c r="I609" s="15">
        <f t="shared" si="21"/>
        <v>8748.16</v>
      </c>
    </row>
    <row r="610" spans="1:9" x14ac:dyDescent="0.25">
      <c r="A610" s="5">
        <v>42795</v>
      </c>
      <c r="B610" s="10" t="s">
        <v>59</v>
      </c>
      <c r="C610" s="10" t="s">
        <v>5</v>
      </c>
      <c r="D610" s="10" t="s">
        <v>60</v>
      </c>
      <c r="E610" s="14" t="str">
        <f t="shared" si="20"/>
        <v>009</v>
      </c>
      <c r="F610" s="10" t="s">
        <v>207</v>
      </c>
      <c r="G610" s="15">
        <v>11435.58</v>
      </c>
      <c r="H610" s="15">
        <v>11.299999999999999</v>
      </c>
      <c r="I610" s="15">
        <f t="shared" si="21"/>
        <v>11424.28</v>
      </c>
    </row>
    <row r="611" spans="1:9" x14ac:dyDescent="0.25">
      <c r="A611" s="5">
        <v>42795</v>
      </c>
      <c r="B611" s="10" t="s">
        <v>59</v>
      </c>
      <c r="C611" s="10" t="s">
        <v>5</v>
      </c>
      <c r="D611" s="10" t="s">
        <v>60</v>
      </c>
      <c r="E611" s="14" t="str">
        <f t="shared" si="20"/>
        <v>009</v>
      </c>
      <c r="F611" s="10" t="s">
        <v>208</v>
      </c>
      <c r="G611" s="15">
        <v>1791.88</v>
      </c>
      <c r="H611" s="15">
        <v>1.77</v>
      </c>
      <c r="I611" s="15">
        <f t="shared" si="21"/>
        <v>1790.1100000000001</v>
      </c>
    </row>
    <row r="612" spans="1:9" x14ac:dyDescent="0.25">
      <c r="A612" s="5">
        <v>42795</v>
      </c>
      <c r="B612" s="10" t="s">
        <v>59</v>
      </c>
      <c r="C612" s="10" t="s">
        <v>5</v>
      </c>
      <c r="D612" s="10" t="s">
        <v>60</v>
      </c>
      <c r="E612" s="14" t="str">
        <f t="shared" si="20"/>
        <v>009</v>
      </c>
      <c r="F612" s="10" t="s">
        <v>222</v>
      </c>
      <c r="G612" s="15">
        <v>-73.97</v>
      </c>
      <c r="H612" s="15">
        <v>0</v>
      </c>
      <c r="I612" s="15">
        <f t="shared" si="21"/>
        <v>-73.97</v>
      </c>
    </row>
    <row r="613" spans="1:9" x14ac:dyDescent="0.25">
      <c r="A613" s="5">
        <v>42795</v>
      </c>
      <c r="B613" s="10" t="s">
        <v>59</v>
      </c>
      <c r="C613" s="10" t="s">
        <v>5</v>
      </c>
      <c r="D613" s="10" t="s">
        <v>60</v>
      </c>
      <c r="E613" s="14" t="str">
        <f t="shared" si="20"/>
        <v>009</v>
      </c>
      <c r="F613" s="10" t="s">
        <v>223</v>
      </c>
      <c r="G613" s="15">
        <v>2696.01</v>
      </c>
      <c r="H613" s="15">
        <v>1.8</v>
      </c>
      <c r="I613" s="15">
        <f t="shared" si="21"/>
        <v>2694.21</v>
      </c>
    </row>
    <row r="614" spans="1:9" x14ac:dyDescent="0.25">
      <c r="A614" s="5">
        <v>42795</v>
      </c>
      <c r="B614" s="10" t="s">
        <v>59</v>
      </c>
      <c r="C614" s="10" t="s">
        <v>5</v>
      </c>
      <c r="D614" s="10" t="s">
        <v>60</v>
      </c>
      <c r="E614" s="14" t="str">
        <f t="shared" si="20"/>
        <v>009</v>
      </c>
      <c r="F614" s="10" t="s">
        <v>209</v>
      </c>
      <c r="G614" s="15">
        <v>11383.74</v>
      </c>
      <c r="H614" s="15">
        <v>9.629999999999999</v>
      </c>
      <c r="I614" s="15">
        <f t="shared" si="21"/>
        <v>11374.11</v>
      </c>
    </row>
    <row r="615" spans="1:9" x14ac:dyDescent="0.25">
      <c r="A615" s="5">
        <v>42795</v>
      </c>
      <c r="B615" s="10" t="s">
        <v>59</v>
      </c>
      <c r="C615" s="10" t="s">
        <v>5</v>
      </c>
      <c r="D615" s="10" t="s">
        <v>60</v>
      </c>
      <c r="E615" s="14" t="str">
        <f t="shared" si="20"/>
        <v>009</v>
      </c>
      <c r="F615" s="10" t="s">
        <v>224</v>
      </c>
      <c r="G615" s="15">
        <v>501.8</v>
      </c>
      <c r="H615" s="15">
        <v>0</v>
      </c>
      <c r="I615" s="15">
        <f t="shared" si="21"/>
        <v>501.8</v>
      </c>
    </row>
    <row r="616" spans="1:9" x14ac:dyDescent="0.25">
      <c r="A616" s="5">
        <v>42795</v>
      </c>
      <c r="B616" s="10" t="s">
        <v>59</v>
      </c>
      <c r="C616" s="10" t="s">
        <v>5</v>
      </c>
      <c r="D616" s="10" t="s">
        <v>60</v>
      </c>
      <c r="E616" s="14" t="str">
        <f t="shared" si="20"/>
        <v>009</v>
      </c>
      <c r="F616" s="10" t="s">
        <v>225</v>
      </c>
      <c r="G616" s="15">
        <v>5480.5</v>
      </c>
      <c r="H616" s="15">
        <v>0</v>
      </c>
      <c r="I616" s="15">
        <f t="shared" si="21"/>
        <v>5480.5</v>
      </c>
    </row>
    <row r="617" spans="1:9" x14ac:dyDescent="0.25">
      <c r="A617" s="5">
        <v>42795</v>
      </c>
      <c r="B617" s="10" t="s">
        <v>59</v>
      </c>
      <c r="C617" s="10" t="s">
        <v>5</v>
      </c>
      <c r="D617" s="10" t="s">
        <v>60</v>
      </c>
      <c r="E617" s="14" t="str">
        <f t="shared" si="20"/>
        <v>009</v>
      </c>
      <c r="F617" s="10" t="s">
        <v>226</v>
      </c>
      <c r="G617" s="15">
        <v>105.92</v>
      </c>
      <c r="H617" s="15">
        <v>7.0000000000000007E-2</v>
      </c>
      <c r="I617" s="15">
        <f t="shared" si="21"/>
        <v>105.85000000000001</v>
      </c>
    </row>
    <row r="618" spans="1:9" x14ac:dyDescent="0.25">
      <c r="A618" s="5">
        <v>42795</v>
      </c>
      <c r="B618" s="10" t="s">
        <v>59</v>
      </c>
      <c r="C618" s="10" t="s">
        <v>5</v>
      </c>
      <c r="D618" s="10" t="s">
        <v>60</v>
      </c>
      <c r="E618" s="14" t="str">
        <f t="shared" si="20"/>
        <v>009</v>
      </c>
      <c r="F618" s="10" t="s">
        <v>227</v>
      </c>
      <c r="G618" s="15">
        <v>73.81</v>
      </c>
      <c r="H618" s="15">
        <v>0.05</v>
      </c>
      <c r="I618" s="15">
        <f t="shared" si="21"/>
        <v>73.760000000000005</v>
      </c>
    </row>
    <row r="619" spans="1:9" x14ac:dyDescent="0.25">
      <c r="A619" s="5">
        <v>42795</v>
      </c>
      <c r="B619" s="10" t="s">
        <v>59</v>
      </c>
      <c r="C619" s="10" t="s">
        <v>5</v>
      </c>
      <c r="D619" s="10" t="s">
        <v>60</v>
      </c>
      <c r="E619" s="14" t="str">
        <f t="shared" si="20"/>
        <v>009</v>
      </c>
      <c r="F619" s="10" t="s">
        <v>151</v>
      </c>
      <c r="G619" s="15">
        <v>28664.89</v>
      </c>
      <c r="H619" s="15">
        <v>0</v>
      </c>
      <c r="I619" s="15">
        <f t="shared" si="21"/>
        <v>28664.89</v>
      </c>
    </row>
    <row r="620" spans="1:9" x14ac:dyDescent="0.25">
      <c r="A620" s="5">
        <v>42795</v>
      </c>
      <c r="B620" s="10" t="s">
        <v>59</v>
      </c>
      <c r="C620" s="10" t="s">
        <v>5</v>
      </c>
      <c r="D620" s="10" t="s">
        <v>60</v>
      </c>
      <c r="E620" s="14" t="str">
        <f t="shared" si="20"/>
        <v>009</v>
      </c>
      <c r="F620" s="10" t="s">
        <v>152</v>
      </c>
      <c r="G620" s="15">
        <v>-380.21</v>
      </c>
      <c r="H620" s="15">
        <v>0</v>
      </c>
      <c r="I620" s="15">
        <f t="shared" si="21"/>
        <v>-380.21</v>
      </c>
    </row>
    <row r="621" spans="1:9" x14ac:dyDescent="0.25">
      <c r="A621" s="5">
        <v>42795</v>
      </c>
      <c r="B621" s="10" t="s">
        <v>59</v>
      </c>
      <c r="C621" s="10" t="s">
        <v>5</v>
      </c>
      <c r="D621" s="10" t="s">
        <v>153</v>
      </c>
      <c r="E621" s="14" t="str">
        <f t="shared" ref="E621:E657" si="22">LEFT(D621,3)</f>
        <v>091</v>
      </c>
      <c r="F621" s="10" t="s">
        <v>151</v>
      </c>
      <c r="G621" s="15">
        <v>-30877.200000000001</v>
      </c>
      <c r="H621" s="15">
        <v>0</v>
      </c>
      <c r="I621" s="15">
        <f t="shared" si="21"/>
        <v>-30877.200000000001</v>
      </c>
    </row>
    <row r="622" spans="1:9" x14ac:dyDescent="0.25">
      <c r="A622" s="5">
        <v>42795</v>
      </c>
      <c r="B622" s="10" t="s">
        <v>59</v>
      </c>
      <c r="C622" s="10" t="s">
        <v>5</v>
      </c>
      <c r="D622" s="10" t="s">
        <v>153</v>
      </c>
      <c r="E622" s="14" t="str">
        <f t="shared" si="22"/>
        <v>091</v>
      </c>
      <c r="F622" s="10" t="s">
        <v>155</v>
      </c>
      <c r="G622" s="15">
        <v>20375.13</v>
      </c>
      <c r="H622" s="15">
        <v>0</v>
      </c>
      <c r="I622" s="15">
        <f t="shared" si="21"/>
        <v>20375.13</v>
      </c>
    </row>
    <row r="623" spans="1:9" x14ac:dyDescent="0.25">
      <c r="A623" s="5">
        <v>42826</v>
      </c>
      <c r="B623" s="11" t="s">
        <v>4</v>
      </c>
      <c r="C623" s="11" t="s">
        <v>5</v>
      </c>
      <c r="D623" s="11" t="s">
        <v>6</v>
      </c>
      <c r="E623" s="14" t="str">
        <f t="shared" si="22"/>
        <v>002</v>
      </c>
      <c r="F623" s="11" t="s">
        <v>7</v>
      </c>
      <c r="G623" s="15">
        <v>77081.34</v>
      </c>
      <c r="H623" s="15">
        <v>0</v>
      </c>
      <c r="I623" s="15">
        <f t="shared" si="21"/>
        <v>77081.34</v>
      </c>
    </row>
    <row r="624" spans="1:9" x14ac:dyDescent="0.25">
      <c r="A624" s="5">
        <v>42826</v>
      </c>
      <c r="B624" s="11" t="s">
        <v>4</v>
      </c>
      <c r="C624" s="11" t="s">
        <v>5</v>
      </c>
      <c r="D624" s="11" t="s">
        <v>6</v>
      </c>
      <c r="E624" s="14" t="str">
        <f t="shared" si="22"/>
        <v>002</v>
      </c>
      <c r="F624" s="11" t="s">
        <v>8</v>
      </c>
      <c r="G624" s="15">
        <v>77698.759999999995</v>
      </c>
      <c r="H624" s="15">
        <v>0</v>
      </c>
      <c r="I624" s="15">
        <f t="shared" si="21"/>
        <v>77698.759999999995</v>
      </c>
    </row>
    <row r="625" spans="1:9" x14ac:dyDescent="0.25">
      <c r="A625" s="5">
        <v>42826</v>
      </c>
      <c r="B625" s="11" t="s">
        <v>4</v>
      </c>
      <c r="C625" s="11" t="s">
        <v>5</v>
      </c>
      <c r="D625" s="11" t="s">
        <v>6</v>
      </c>
      <c r="E625" s="14" t="str">
        <f t="shared" si="22"/>
        <v>002</v>
      </c>
      <c r="F625" s="11" t="s">
        <v>10</v>
      </c>
      <c r="G625" s="15">
        <v>1440191.1</v>
      </c>
      <c r="H625" s="15">
        <v>0</v>
      </c>
      <c r="I625" s="15">
        <f t="shared" si="21"/>
        <v>1440191.1</v>
      </c>
    </row>
    <row r="626" spans="1:9" x14ac:dyDescent="0.25">
      <c r="A626" s="5">
        <v>42826</v>
      </c>
      <c r="B626" s="11" t="s">
        <v>4</v>
      </c>
      <c r="C626" s="11" t="s">
        <v>5</v>
      </c>
      <c r="D626" s="11" t="s">
        <v>6</v>
      </c>
      <c r="E626" s="14" t="str">
        <f t="shared" si="22"/>
        <v>002</v>
      </c>
      <c r="F626" s="11" t="s">
        <v>11</v>
      </c>
      <c r="G626" s="15">
        <v>966019.84</v>
      </c>
      <c r="H626" s="15">
        <v>0</v>
      </c>
      <c r="I626" s="15">
        <f t="shared" si="21"/>
        <v>966019.84</v>
      </c>
    </row>
    <row r="627" spans="1:9" x14ac:dyDescent="0.25">
      <c r="A627" s="5">
        <v>42826</v>
      </c>
      <c r="B627" s="11" t="s">
        <v>4</v>
      </c>
      <c r="C627" s="11" t="s">
        <v>5</v>
      </c>
      <c r="D627" s="11" t="s">
        <v>6</v>
      </c>
      <c r="E627" s="14" t="str">
        <f t="shared" si="22"/>
        <v>002</v>
      </c>
      <c r="F627" s="11" t="s">
        <v>12</v>
      </c>
      <c r="G627" s="15">
        <v>296829.98</v>
      </c>
      <c r="H627" s="15">
        <v>0</v>
      </c>
      <c r="I627" s="15">
        <f t="shared" si="21"/>
        <v>296829.98</v>
      </c>
    </row>
    <row r="628" spans="1:9" x14ac:dyDescent="0.25">
      <c r="A628" s="5">
        <v>42826</v>
      </c>
      <c r="B628" s="11" t="s">
        <v>4</v>
      </c>
      <c r="C628" s="11" t="s">
        <v>5</v>
      </c>
      <c r="D628" s="11" t="s">
        <v>6</v>
      </c>
      <c r="E628" s="14" t="str">
        <f t="shared" si="22"/>
        <v>002</v>
      </c>
      <c r="F628" s="11" t="s">
        <v>13</v>
      </c>
      <c r="G628" s="15">
        <v>136838.16</v>
      </c>
      <c r="H628" s="15">
        <v>0</v>
      </c>
      <c r="I628" s="15">
        <f t="shared" si="21"/>
        <v>136838.16</v>
      </c>
    </row>
    <row r="629" spans="1:9" x14ac:dyDescent="0.25">
      <c r="A629" s="5">
        <v>42826</v>
      </c>
      <c r="B629" s="11" t="s">
        <v>4</v>
      </c>
      <c r="C629" s="11" t="s">
        <v>5</v>
      </c>
      <c r="D629" s="11" t="s">
        <v>6</v>
      </c>
      <c r="E629" s="14" t="str">
        <f t="shared" si="22"/>
        <v>002</v>
      </c>
      <c r="F629" s="11" t="s">
        <v>19</v>
      </c>
      <c r="G629" s="15">
        <v>353096.22</v>
      </c>
      <c r="H629" s="15">
        <v>0</v>
      </c>
      <c r="I629" s="15">
        <f t="shared" si="21"/>
        <v>353096.22</v>
      </c>
    </row>
    <row r="630" spans="1:9" x14ac:dyDescent="0.25">
      <c r="A630" s="5">
        <v>42826</v>
      </c>
      <c r="B630" s="11" t="s">
        <v>4</v>
      </c>
      <c r="C630" s="11" t="s">
        <v>5</v>
      </c>
      <c r="D630" s="11" t="s">
        <v>6</v>
      </c>
      <c r="E630" s="14" t="str">
        <f t="shared" si="22"/>
        <v>002</v>
      </c>
      <c r="F630" s="11" t="s">
        <v>21</v>
      </c>
      <c r="G630" s="15">
        <v>24140.36</v>
      </c>
      <c r="H630" s="15">
        <v>0</v>
      </c>
      <c r="I630" s="15">
        <f t="shared" si="21"/>
        <v>24140.36</v>
      </c>
    </row>
    <row r="631" spans="1:9" x14ac:dyDescent="0.25">
      <c r="A631" s="5">
        <v>42826</v>
      </c>
      <c r="B631" s="11" t="s">
        <v>4</v>
      </c>
      <c r="C631" s="11" t="s">
        <v>5</v>
      </c>
      <c r="D631" s="11" t="s">
        <v>6</v>
      </c>
      <c r="E631" s="14" t="str">
        <f t="shared" si="22"/>
        <v>002</v>
      </c>
      <c r="F631" s="11" t="s">
        <v>22</v>
      </c>
      <c r="G631" s="15">
        <v>205325.23</v>
      </c>
      <c r="H631" s="15">
        <v>0</v>
      </c>
      <c r="I631" s="15">
        <f t="shared" si="21"/>
        <v>205325.23</v>
      </c>
    </row>
    <row r="632" spans="1:9" x14ac:dyDescent="0.25">
      <c r="A632" s="5">
        <v>42826</v>
      </c>
      <c r="B632" s="11" t="s">
        <v>4</v>
      </c>
      <c r="C632" s="11" t="s">
        <v>5</v>
      </c>
      <c r="D632" s="11" t="s">
        <v>6</v>
      </c>
      <c r="E632" s="14" t="str">
        <f t="shared" si="22"/>
        <v>002</v>
      </c>
      <c r="F632" s="11" t="s">
        <v>23</v>
      </c>
      <c r="G632" s="15">
        <v>209209.04</v>
      </c>
      <c r="H632" s="15">
        <v>0</v>
      </c>
      <c r="I632" s="15">
        <f t="shared" si="21"/>
        <v>209209.04</v>
      </c>
    </row>
    <row r="633" spans="1:9" x14ac:dyDescent="0.25">
      <c r="A633" s="5">
        <v>42826</v>
      </c>
      <c r="B633" s="11" t="s">
        <v>4</v>
      </c>
      <c r="C633" s="11" t="s">
        <v>5</v>
      </c>
      <c r="D633" s="11" t="s">
        <v>6</v>
      </c>
      <c r="E633" s="14" t="str">
        <f t="shared" si="22"/>
        <v>002</v>
      </c>
      <c r="F633" s="11" t="s">
        <v>24</v>
      </c>
      <c r="G633" s="15">
        <v>75710.77</v>
      </c>
      <c r="H633" s="15">
        <v>0</v>
      </c>
      <c r="I633" s="15">
        <f t="shared" si="21"/>
        <v>75710.77</v>
      </c>
    </row>
    <row r="634" spans="1:9" x14ac:dyDescent="0.25">
      <c r="A634" s="5">
        <v>42826</v>
      </c>
      <c r="B634" s="11" t="s">
        <v>4</v>
      </c>
      <c r="C634" s="11" t="s">
        <v>5</v>
      </c>
      <c r="D634" s="11" t="s">
        <v>6</v>
      </c>
      <c r="E634" s="14" t="str">
        <f t="shared" si="22"/>
        <v>002</v>
      </c>
      <c r="F634" s="11" t="s">
        <v>25</v>
      </c>
      <c r="G634" s="15">
        <v>159377.76999999999</v>
      </c>
      <c r="H634" s="15">
        <v>0</v>
      </c>
      <c r="I634" s="15">
        <f t="shared" si="21"/>
        <v>159377.76999999999</v>
      </c>
    </row>
    <row r="635" spans="1:9" x14ac:dyDescent="0.25">
      <c r="A635" s="5">
        <v>42826</v>
      </c>
      <c r="B635" s="11" t="s">
        <v>4</v>
      </c>
      <c r="C635" s="11" t="s">
        <v>5</v>
      </c>
      <c r="D635" s="11" t="s">
        <v>6</v>
      </c>
      <c r="E635" s="14" t="str">
        <f t="shared" si="22"/>
        <v>002</v>
      </c>
      <c r="F635" s="11" t="s">
        <v>26</v>
      </c>
      <c r="G635" s="15">
        <v>570770.65</v>
      </c>
      <c r="H635" s="15">
        <v>0</v>
      </c>
      <c r="I635" s="15">
        <f t="shared" si="21"/>
        <v>570770.65</v>
      </c>
    </row>
    <row r="636" spans="1:9" x14ac:dyDescent="0.25">
      <c r="A636" s="5">
        <v>42826</v>
      </c>
      <c r="B636" s="11" t="s">
        <v>4</v>
      </c>
      <c r="C636" s="11" t="s">
        <v>5</v>
      </c>
      <c r="D636" s="11" t="s">
        <v>6</v>
      </c>
      <c r="E636" s="14" t="str">
        <f t="shared" si="22"/>
        <v>002</v>
      </c>
      <c r="F636" s="11" t="s">
        <v>27</v>
      </c>
      <c r="G636" s="15">
        <v>32417.22</v>
      </c>
      <c r="H636" s="15">
        <v>0</v>
      </c>
      <c r="I636" s="15">
        <f t="shared" si="21"/>
        <v>32417.22</v>
      </c>
    </row>
    <row r="637" spans="1:9" x14ac:dyDescent="0.25">
      <c r="A637" s="5">
        <v>42826</v>
      </c>
      <c r="B637" s="11" t="s">
        <v>4</v>
      </c>
      <c r="C637" s="11" t="s">
        <v>5</v>
      </c>
      <c r="D637" s="11" t="s">
        <v>6</v>
      </c>
      <c r="E637" s="14" t="str">
        <f t="shared" si="22"/>
        <v>002</v>
      </c>
      <c r="F637" s="11" t="s">
        <v>28</v>
      </c>
      <c r="G637" s="15">
        <v>165496.6</v>
      </c>
      <c r="H637" s="15">
        <v>0</v>
      </c>
      <c r="I637" s="15">
        <f t="shared" si="21"/>
        <v>165496.6</v>
      </c>
    </row>
    <row r="638" spans="1:9" x14ac:dyDescent="0.25">
      <c r="A638" s="5">
        <v>42826</v>
      </c>
      <c r="B638" s="11" t="s">
        <v>4</v>
      </c>
      <c r="C638" s="11" t="s">
        <v>5</v>
      </c>
      <c r="D638" s="11" t="s">
        <v>6</v>
      </c>
      <c r="E638" s="14" t="str">
        <f t="shared" si="22"/>
        <v>002</v>
      </c>
      <c r="F638" s="11" t="s">
        <v>29</v>
      </c>
      <c r="G638" s="15">
        <v>4946.5200000000004</v>
      </c>
      <c r="H638" s="15">
        <v>0</v>
      </c>
      <c r="I638" s="15">
        <f t="shared" si="21"/>
        <v>4946.5200000000004</v>
      </c>
    </row>
    <row r="639" spans="1:9" x14ac:dyDescent="0.25">
      <c r="A639" s="5">
        <v>42826</v>
      </c>
      <c r="B639" s="11" t="s">
        <v>4</v>
      </c>
      <c r="C639" s="11" t="s">
        <v>5</v>
      </c>
      <c r="D639" s="11" t="s">
        <v>6</v>
      </c>
      <c r="E639" s="14" t="str">
        <f t="shared" si="22"/>
        <v>002</v>
      </c>
      <c r="F639" s="11" t="s">
        <v>188</v>
      </c>
      <c r="G639" s="15">
        <v>428792.59</v>
      </c>
      <c r="H639" s="15">
        <v>0</v>
      </c>
      <c r="I639" s="15">
        <f t="shared" si="21"/>
        <v>428792.59</v>
      </c>
    </row>
    <row r="640" spans="1:9" x14ac:dyDescent="0.25">
      <c r="A640" s="5">
        <v>42826</v>
      </c>
      <c r="B640" s="11" t="s">
        <v>4</v>
      </c>
      <c r="C640" s="11" t="s">
        <v>5</v>
      </c>
      <c r="D640" s="11" t="s">
        <v>6</v>
      </c>
      <c r="E640" s="14" t="str">
        <f t="shared" si="22"/>
        <v>002</v>
      </c>
      <c r="F640" s="11" t="s">
        <v>31</v>
      </c>
      <c r="G640" s="15">
        <v>443184.3</v>
      </c>
      <c r="H640" s="15">
        <v>0</v>
      </c>
      <c r="I640" s="15">
        <f t="shared" si="21"/>
        <v>443184.3</v>
      </c>
    </row>
    <row r="641" spans="1:9" x14ac:dyDescent="0.25">
      <c r="A641" s="5">
        <v>42826</v>
      </c>
      <c r="B641" s="11" t="s">
        <v>4</v>
      </c>
      <c r="C641" s="11" t="s">
        <v>5</v>
      </c>
      <c r="D641" s="11" t="s">
        <v>6</v>
      </c>
      <c r="E641" s="14" t="str">
        <f t="shared" si="22"/>
        <v>002</v>
      </c>
      <c r="F641" s="11" t="s">
        <v>189</v>
      </c>
      <c r="G641" s="15">
        <v>10155.56</v>
      </c>
      <c r="H641" s="15">
        <v>0</v>
      </c>
      <c r="I641" s="15">
        <f t="shared" si="21"/>
        <v>10155.56</v>
      </c>
    </row>
    <row r="642" spans="1:9" x14ac:dyDescent="0.25">
      <c r="A642" s="5">
        <v>42826</v>
      </c>
      <c r="B642" s="11" t="s">
        <v>4</v>
      </c>
      <c r="C642" s="11" t="s">
        <v>5</v>
      </c>
      <c r="D642" s="11" t="s">
        <v>6</v>
      </c>
      <c r="E642" s="14" t="str">
        <f t="shared" si="22"/>
        <v>002</v>
      </c>
      <c r="F642" s="11" t="s">
        <v>190</v>
      </c>
      <c r="G642" s="15">
        <v>4933.5</v>
      </c>
      <c r="H642" s="15">
        <v>0</v>
      </c>
      <c r="I642" s="15">
        <f t="shared" ref="I642:I705" si="23">+G642-H642</f>
        <v>4933.5</v>
      </c>
    </row>
    <row r="643" spans="1:9" x14ac:dyDescent="0.25">
      <c r="A643" s="5">
        <v>42826</v>
      </c>
      <c r="B643" s="11" t="s">
        <v>4</v>
      </c>
      <c r="C643" s="11" t="s">
        <v>5</v>
      </c>
      <c r="D643" s="11" t="s">
        <v>6</v>
      </c>
      <c r="E643" s="14" t="str">
        <f t="shared" si="22"/>
        <v>002</v>
      </c>
      <c r="F643" s="11" t="s">
        <v>32</v>
      </c>
      <c r="G643" s="15">
        <v>8933.4599999999991</v>
      </c>
      <c r="H643" s="15">
        <v>0</v>
      </c>
      <c r="I643" s="15">
        <f t="shared" si="23"/>
        <v>8933.4599999999991</v>
      </c>
    </row>
    <row r="644" spans="1:9" x14ac:dyDescent="0.25">
      <c r="A644" s="5">
        <v>42826</v>
      </c>
      <c r="B644" s="11" t="s">
        <v>4</v>
      </c>
      <c r="C644" s="11" t="s">
        <v>5</v>
      </c>
      <c r="D644" s="11" t="s">
        <v>6</v>
      </c>
      <c r="E644" s="14" t="str">
        <f t="shared" si="22"/>
        <v>002</v>
      </c>
      <c r="F644" s="11" t="s">
        <v>210</v>
      </c>
      <c r="G644" s="15">
        <v>15237.66</v>
      </c>
      <c r="H644" s="15">
        <v>0</v>
      </c>
      <c r="I644" s="15">
        <f t="shared" si="23"/>
        <v>15237.66</v>
      </c>
    </row>
    <row r="645" spans="1:9" x14ac:dyDescent="0.25">
      <c r="A645" s="5">
        <v>42826</v>
      </c>
      <c r="B645" s="11" t="s">
        <v>4</v>
      </c>
      <c r="C645" s="11" t="s">
        <v>5</v>
      </c>
      <c r="D645" s="11" t="s">
        <v>6</v>
      </c>
      <c r="E645" s="14" t="str">
        <f t="shared" si="22"/>
        <v>002</v>
      </c>
      <c r="F645" s="11" t="s">
        <v>33</v>
      </c>
      <c r="G645" s="15">
        <v>18387.18</v>
      </c>
      <c r="H645" s="15">
        <v>0</v>
      </c>
      <c r="I645" s="15">
        <f t="shared" si="23"/>
        <v>18387.18</v>
      </c>
    </row>
    <row r="646" spans="1:9" x14ac:dyDescent="0.25">
      <c r="A646" s="5">
        <v>42826</v>
      </c>
      <c r="B646" s="11" t="s">
        <v>4</v>
      </c>
      <c r="C646" s="11" t="s">
        <v>5</v>
      </c>
      <c r="D646" s="11" t="s">
        <v>6</v>
      </c>
      <c r="E646" s="14" t="str">
        <f t="shared" si="22"/>
        <v>002</v>
      </c>
      <c r="F646" s="11" t="s">
        <v>34</v>
      </c>
      <c r="G646" s="15">
        <v>7894.38</v>
      </c>
      <c r="H646" s="15">
        <v>0</v>
      </c>
      <c r="I646" s="15">
        <f t="shared" si="23"/>
        <v>7894.38</v>
      </c>
    </row>
    <row r="647" spans="1:9" x14ac:dyDescent="0.25">
      <c r="A647" s="5">
        <v>42826</v>
      </c>
      <c r="B647" s="11" t="s">
        <v>4</v>
      </c>
      <c r="C647" s="11" t="s">
        <v>5</v>
      </c>
      <c r="D647" s="11" t="s">
        <v>6</v>
      </c>
      <c r="E647" s="14" t="str">
        <f t="shared" si="22"/>
        <v>002</v>
      </c>
      <c r="F647" s="11" t="s">
        <v>35</v>
      </c>
      <c r="G647" s="15">
        <v>6589.88</v>
      </c>
      <c r="H647" s="15">
        <v>0</v>
      </c>
      <c r="I647" s="15">
        <f t="shared" si="23"/>
        <v>6589.88</v>
      </c>
    </row>
    <row r="648" spans="1:9" x14ac:dyDescent="0.25">
      <c r="A648" s="5">
        <v>42826</v>
      </c>
      <c r="B648" s="11" t="s">
        <v>4</v>
      </c>
      <c r="C648" s="11" t="s">
        <v>5</v>
      </c>
      <c r="D648" s="11" t="s">
        <v>6</v>
      </c>
      <c r="E648" s="14" t="str">
        <f t="shared" si="22"/>
        <v>002</v>
      </c>
      <c r="F648" s="11" t="s">
        <v>36</v>
      </c>
      <c r="G648" s="15">
        <v>6589.88</v>
      </c>
      <c r="H648" s="15">
        <v>0</v>
      </c>
      <c r="I648" s="15">
        <f t="shared" si="23"/>
        <v>6589.88</v>
      </c>
    </row>
    <row r="649" spans="1:9" x14ac:dyDescent="0.25">
      <c r="A649" s="5">
        <v>42826</v>
      </c>
      <c r="B649" s="11" t="s">
        <v>4</v>
      </c>
      <c r="C649" s="11" t="s">
        <v>5</v>
      </c>
      <c r="D649" s="11" t="s">
        <v>6</v>
      </c>
      <c r="E649" s="14" t="str">
        <f t="shared" si="22"/>
        <v>002</v>
      </c>
      <c r="F649" s="11" t="s">
        <v>157</v>
      </c>
      <c r="G649" s="15">
        <v>16889.25</v>
      </c>
      <c r="H649" s="15">
        <v>0</v>
      </c>
      <c r="I649" s="15">
        <f t="shared" si="23"/>
        <v>16889.25</v>
      </c>
    </row>
    <row r="650" spans="1:9" x14ac:dyDescent="0.25">
      <c r="A650" s="5">
        <v>42826</v>
      </c>
      <c r="B650" s="11" t="s">
        <v>4</v>
      </c>
      <c r="C650" s="11" t="s">
        <v>5</v>
      </c>
      <c r="D650" s="11" t="s">
        <v>6</v>
      </c>
      <c r="E650" s="14" t="str">
        <f t="shared" si="22"/>
        <v>002</v>
      </c>
      <c r="F650" s="11" t="s">
        <v>37</v>
      </c>
      <c r="G650" s="15">
        <v>16288.17</v>
      </c>
      <c r="H650" s="15">
        <v>0</v>
      </c>
      <c r="I650" s="15">
        <f t="shared" si="23"/>
        <v>16288.17</v>
      </c>
    </row>
    <row r="651" spans="1:9" x14ac:dyDescent="0.25">
      <c r="A651" s="5">
        <v>42826</v>
      </c>
      <c r="B651" s="11" t="s">
        <v>4</v>
      </c>
      <c r="C651" s="11" t="s">
        <v>5</v>
      </c>
      <c r="D651" s="11" t="s">
        <v>6</v>
      </c>
      <c r="E651" s="14" t="str">
        <f t="shared" si="22"/>
        <v>002</v>
      </c>
      <c r="F651" s="11" t="s">
        <v>211</v>
      </c>
      <c r="G651" s="15">
        <v>4878.46</v>
      </c>
      <c r="H651" s="15">
        <v>0</v>
      </c>
      <c r="I651" s="15">
        <f t="shared" si="23"/>
        <v>4878.46</v>
      </c>
    </row>
    <row r="652" spans="1:9" x14ac:dyDescent="0.25">
      <c r="A652" s="5">
        <v>42826</v>
      </c>
      <c r="B652" s="11" t="s">
        <v>4</v>
      </c>
      <c r="C652" s="11" t="s">
        <v>5</v>
      </c>
      <c r="D652" s="11" t="s">
        <v>6</v>
      </c>
      <c r="E652" s="14" t="str">
        <f t="shared" si="22"/>
        <v>002</v>
      </c>
      <c r="F652" s="11" t="s">
        <v>38</v>
      </c>
      <c r="G652" s="15">
        <v>5362.04</v>
      </c>
      <c r="H652" s="15">
        <v>0</v>
      </c>
      <c r="I652" s="15">
        <f t="shared" si="23"/>
        <v>5362.04</v>
      </c>
    </row>
    <row r="653" spans="1:9" x14ac:dyDescent="0.25">
      <c r="A653" s="5">
        <v>42826</v>
      </c>
      <c r="B653" s="11" t="s">
        <v>4</v>
      </c>
      <c r="C653" s="11" t="s">
        <v>5</v>
      </c>
      <c r="D653" s="11" t="s">
        <v>6</v>
      </c>
      <c r="E653" s="14" t="str">
        <f t="shared" si="22"/>
        <v>002</v>
      </c>
      <c r="F653" s="11" t="s">
        <v>158</v>
      </c>
      <c r="G653" s="15">
        <v>4659.78</v>
      </c>
      <c r="H653" s="15">
        <v>0</v>
      </c>
      <c r="I653" s="15">
        <f t="shared" si="23"/>
        <v>4659.78</v>
      </c>
    </row>
    <row r="654" spans="1:9" x14ac:dyDescent="0.25">
      <c r="A654" s="5">
        <v>42826</v>
      </c>
      <c r="B654" s="11" t="s">
        <v>4</v>
      </c>
      <c r="C654" s="11" t="s">
        <v>5</v>
      </c>
      <c r="D654" s="11" t="s">
        <v>6</v>
      </c>
      <c r="E654" s="14" t="str">
        <f t="shared" si="22"/>
        <v>002</v>
      </c>
      <c r="F654" s="11" t="s">
        <v>39</v>
      </c>
      <c r="G654" s="15">
        <v>2956.5</v>
      </c>
      <c r="H654" s="15">
        <v>0</v>
      </c>
      <c r="I654" s="15">
        <f t="shared" si="23"/>
        <v>2956.5</v>
      </c>
    </row>
    <row r="655" spans="1:9" x14ac:dyDescent="0.25">
      <c r="A655" s="5">
        <v>42826</v>
      </c>
      <c r="B655" s="11" t="s">
        <v>4</v>
      </c>
      <c r="C655" s="11" t="s">
        <v>5</v>
      </c>
      <c r="D655" s="11" t="s">
        <v>6</v>
      </c>
      <c r="E655" s="14" t="str">
        <f t="shared" si="22"/>
        <v>002</v>
      </c>
      <c r="F655" s="11" t="s">
        <v>159</v>
      </c>
      <c r="G655" s="15">
        <v>8614.31</v>
      </c>
      <c r="H655" s="15">
        <v>0</v>
      </c>
      <c r="I655" s="15">
        <f t="shared" si="23"/>
        <v>8614.31</v>
      </c>
    </row>
    <row r="656" spans="1:9" x14ac:dyDescent="0.25">
      <c r="A656" s="5">
        <v>42826</v>
      </c>
      <c r="B656" s="11" t="s">
        <v>4</v>
      </c>
      <c r="C656" s="11" t="s">
        <v>5</v>
      </c>
      <c r="D656" s="11" t="s">
        <v>6</v>
      </c>
      <c r="E656" s="14" t="str">
        <f t="shared" si="22"/>
        <v>002</v>
      </c>
      <c r="F656" s="11" t="s">
        <v>40</v>
      </c>
      <c r="G656" s="15">
        <v>1940.06</v>
      </c>
      <c r="H656" s="15">
        <v>0</v>
      </c>
      <c r="I656" s="15">
        <f t="shared" si="23"/>
        <v>1940.06</v>
      </c>
    </row>
    <row r="657" spans="1:9" x14ac:dyDescent="0.25">
      <c r="A657" s="5">
        <v>42826</v>
      </c>
      <c r="B657" s="11" t="s">
        <v>4</v>
      </c>
      <c r="C657" s="11" t="s">
        <v>5</v>
      </c>
      <c r="D657" s="11" t="s">
        <v>6</v>
      </c>
      <c r="E657" s="14" t="str">
        <f t="shared" si="22"/>
        <v>002</v>
      </c>
      <c r="F657" s="11" t="s">
        <v>41</v>
      </c>
      <c r="G657" s="15">
        <v>5063.53</v>
      </c>
      <c r="H657" s="15">
        <v>0</v>
      </c>
      <c r="I657" s="15">
        <f t="shared" si="23"/>
        <v>5063.53</v>
      </c>
    </row>
    <row r="658" spans="1:9" x14ac:dyDescent="0.25">
      <c r="A658" s="5">
        <v>42826</v>
      </c>
      <c r="B658" s="11" t="s">
        <v>4</v>
      </c>
      <c r="C658" s="11" t="s">
        <v>5</v>
      </c>
      <c r="D658" s="11" t="s">
        <v>6</v>
      </c>
      <c r="E658" s="14" t="str">
        <f t="shared" ref="E658:E704" si="24">LEFT(D658,3)</f>
        <v>002</v>
      </c>
      <c r="F658" s="11" t="s">
        <v>160</v>
      </c>
      <c r="G658" s="15">
        <v>4937.97</v>
      </c>
      <c r="H658" s="15">
        <v>0</v>
      </c>
      <c r="I658" s="15">
        <f t="shared" si="23"/>
        <v>4937.97</v>
      </c>
    </row>
    <row r="659" spans="1:9" x14ac:dyDescent="0.25">
      <c r="A659" s="5">
        <v>42826</v>
      </c>
      <c r="B659" s="11" t="s">
        <v>4</v>
      </c>
      <c r="C659" s="11" t="s">
        <v>5</v>
      </c>
      <c r="D659" s="11" t="s">
        <v>6</v>
      </c>
      <c r="E659" s="14" t="str">
        <f t="shared" si="24"/>
        <v>002</v>
      </c>
      <c r="F659" s="11" t="s">
        <v>42</v>
      </c>
      <c r="G659" s="15">
        <v>137762.87</v>
      </c>
      <c r="H659" s="15">
        <v>0</v>
      </c>
      <c r="I659" s="15">
        <f t="shared" si="23"/>
        <v>137762.87</v>
      </c>
    </row>
    <row r="660" spans="1:9" x14ac:dyDescent="0.25">
      <c r="A660" s="5">
        <v>42826</v>
      </c>
      <c r="B660" s="11" t="s">
        <v>4</v>
      </c>
      <c r="C660" s="11" t="s">
        <v>5</v>
      </c>
      <c r="D660" s="11" t="s">
        <v>6</v>
      </c>
      <c r="E660" s="14" t="str">
        <f t="shared" si="24"/>
        <v>002</v>
      </c>
      <c r="F660" s="11" t="s">
        <v>43</v>
      </c>
      <c r="G660" s="15">
        <v>12074.98</v>
      </c>
      <c r="H660" s="15">
        <v>0</v>
      </c>
      <c r="I660" s="15">
        <f t="shared" si="23"/>
        <v>12074.98</v>
      </c>
    </row>
    <row r="661" spans="1:9" x14ac:dyDescent="0.25">
      <c r="A661" s="5">
        <v>42826</v>
      </c>
      <c r="B661" s="11" t="s">
        <v>4</v>
      </c>
      <c r="C661" s="11" t="s">
        <v>5</v>
      </c>
      <c r="D661" s="11" t="s">
        <v>6</v>
      </c>
      <c r="E661" s="14" t="str">
        <f t="shared" si="24"/>
        <v>002</v>
      </c>
      <c r="F661" s="11" t="s">
        <v>161</v>
      </c>
      <c r="G661" s="15">
        <v>107464.18</v>
      </c>
      <c r="H661" s="15">
        <v>0</v>
      </c>
      <c r="I661" s="15">
        <f t="shared" si="23"/>
        <v>107464.18</v>
      </c>
    </row>
    <row r="662" spans="1:9" x14ac:dyDescent="0.25">
      <c r="A662" s="5">
        <v>42826</v>
      </c>
      <c r="B662" s="11" t="s">
        <v>4</v>
      </c>
      <c r="C662" s="11" t="s">
        <v>5</v>
      </c>
      <c r="D662" s="11" t="s">
        <v>6</v>
      </c>
      <c r="E662" s="14" t="str">
        <f t="shared" si="24"/>
        <v>002</v>
      </c>
      <c r="F662" s="11" t="s">
        <v>191</v>
      </c>
      <c r="G662" s="15">
        <v>139526.68</v>
      </c>
      <c r="H662" s="15">
        <v>0</v>
      </c>
      <c r="I662" s="15">
        <f t="shared" si="23"/>
        <v>139526.68</v>
      </c>
    </row>
    <row r="663" spans="1:9" x14ac:dyDescent="0.25">
      <c r="A663" s="5">
        <v>42826</v>
      </c>
      <c r="B663" s="11" t="s">
        <v>4</v>
      </c>
      <c r="C663" s="11" t="s">
        <v>5</v>
      </c>
      <c r="D663" s="11" t="s">
        <v>6</v>
      </c>
      <c r="E663" s="14" t="str">
        <f t="shared" si="24"/>
        <v>002</v>
      </c>
      <c r="F663" s="11" t="s">
        <v>162</v>
      </c>
      <c r="G663" s="15">
        <v>45672</v>
      </c>
      <c r="H663" s="15">
        <v>0</v>
      </c>
      <c r="I663" s="15">
        <f t="shared" si="23"/>
        <v>45672</v>
      </c>
    </row>
    <row r="664" spans="1:9" x14ac:dyDescent="0.25">
      <c r="A664" s="5">
        <v>42826</v>
      </c>
      <c r="B664" s="11" t="s">
        <v>4</v>
      </c>
      <c r="C664" s="11" t="s">
        <v>5</v>
      </c>
      <c r="D664" s="11" t="s">
        <v>6</v>
      </c>
      <c r="E664" s="14" t="str">
        <f t="shared" si="24"/>
        <v>002</v>
      </c>
      <c r="F664" s="11" t="s">
        <v>163</v>
      </c>
      <c r="G664" s="15">
        <v>148416.51</v>
      </c>
      <c r="H664" s="15">
        <v>0</v>
      </c>
      <c r="I664" s="15">
        <f t="shared" si="23"/>
        <v>148416.51</v>
      </c>
    </row>
    <row r="665" spans="1:9" x14ac:dyDescent="0.25">
      <c r="A665" s="5">
        <v>42826</v>
      </c>
      <c r="B665" s="11" t="s">
        <v>4</v>
      </c>
      <c r="C665" s="11" t="s">
        <v>5</v>
      </c>
      <c r="D665" s="11" t="s">
        <v>6</v>
      </c>
      <c r="E665" s="14" t="str">
        <f t="shared" si="24"/>
        <v>002</v>
      </c>
      <c r="F665" s="11" t="s">
        <v>192</v>
      </c>
      <c r="G665" s="15">
        <v>7208.63</v>
      </c>
      <c r="H665" s="15">
        <v>0</v>
      </c>
      <c r="I665" s="15">
        <f t="shared" si="23"/>
        <v>7208.63</v>
      </c>
    </row>
    <row r="666" spans="1:9" x14ac:dyDescent="0.25">
      <c r="A666" s="5">
        <v>42826</v>
      </c>
      <c r="B666" s="11" t="s">
        <v>4</v>
      </c>
      <c r="C666" s="11" t="s">
        <v>5</v>
      </c>
      <c r="D666" s="11" t="s">
        <v>6</v>
      </c>
      <c r="E666" s="14" t="str">
        <f t="shared" si="24"/>
        <v>002</v>
      </c>
      <c r="F666" s="11" t="s">
        <v>193</v>
      </c>
      <c r="G666" s="15">
        <v>7305.72</v>
      </c>
      <c r="H666" s="15">
        <v>0</v>
      </c>
      <c r="I666" s="15">
        <f t="shared" si="23"/>
        <v>7305.72</v>
      </c>
    </row>
    <row r="667" spans="1:9" x14ac:dyDescent="0.25">
      <c r="A667" s="5">
        <v>42826</v>
      </c>
      <c r="B667" s="11" t="s">
        <v>4</v>
      </c>
      <c r="C667" s="11" t="s">
        <v>5</v>
      </c>
      <c r="D667" s="11" t="s">
        <v>6</v>
      </c>
      <c r="E667" s="14" t="str">
        <f t="shared" si="24"/>
        <v>002</v>
      </c>
      <c r="F667" s="11" t="s">
        <v>194</v>
      </c>
      <c r="G667" s="15">
        <v>65262.19</v>
      </c>
      <c r="H667" s="15">
        <v>0</v>
      </c>
      <c r="I667" s="15">
        <f t="shared" si="23"/>
        <v>65262.19</v>
      </c>
    </row>
    <row r="668" spans="1:9" x14ac:dyDescent="0.25">
      <c r="A668" s="5">
        <v>42826</v>
      </c>
      <c r="B668" s="11" t="s">
        <v>4</v>
      </c>
      <c r="C668" s="11" t="s">
        <v>5</v>
      </c>
      <c r="D668" s="11" t="s">
        <v>6</v>
      </c>
      <c r="E668" s="14" t="str">
        <f t="shared" si="24"/>
        <v>002</v>
      </c>
      <c r="F668" s="11" t="s">
        <v>195</v>
      </c>
      <c r="G668" s="15">
        <v>122669.59</v>
      </c>
      <c r="H668" s="15">
        <v>0</v>
      </c>
      <c r="I668" s="15">
        <f t="shared" si="23"/>
        <v>122669.59</v>
      </c>
    </row>
    <row r="669" spans="1:9" x14ac:dyDescent="0.25">
      <c r="A669" s="5">
        <v>42826</v>
      </c>
      <c r="B669" s="11" t="s">
        <v>4</v>
      </c>
      <c r="C669" s="11" t="s">
        <v>5</v>
      </c>
      <c r="D669" s="11" t="s">
        <v>6</v>
      </c>
      <c r="E669" s="14" t="str">
        <f t="shared" si="24"/>
        <v>002</v>
      </c>
      <c r="F669" s="11" t="s">
        <v>196</v>
      </c>
      <c r="G669" s="15">
        <v>1973.47</v>
      </c>
      <c r="H669" s="15">
        <v>0</v>
      </c>
      <c r="I669" s="15">
        <f t="shared" si="23"/>
        <v>1973.47</v>
      </c>
    </row>
    <row r="670" spans="1:9" x14ac:dyDescent="0.25">
      <c r="A670" s="5">
        <v>42826</v>
      </c>
      <c r="B670" s="11" t="s">
        <v>4</v>
      </c>
      <c r="C670" s="11" t="s">
        <v>5</v>
      </c>
      <c r="D670" s="11" t="s">
        <v>6</v>
      </c>
      <c r="E670" s="14" t="str">
        <f t="shared" si="24"/>
        <v>002</v>
      </c>
      <c r="F670" s="11" t="s">
        <v>197</v>
      </c>
      <c r="G670" s="15">
        <v>126310.68</v>
      </c>
      <c r="H670" s="15">
        <v>0</v>
      </c>
      <c r="I670" s="15">
        <f t="shared" si="23"/>
        <v>126310.68</v>
      </c>
    </row>
    <row r="671" spans="1:9" x14ac:dyDescent="0.25">
      <c r="A671" s="5">
        <v>42826</v>
      </c>
      <c r="B671" s="11" t="s">
        <v>4</v>
      </c>
      <c r="C671" s="11" t="s">
        <v>5</v>
      </c>
      <c r="D671" s="11" t="s">
        <v>6</v>
      </c>
      <c r="E671" s="14" t="str">
        <f t="shared" si="24"/>
        <v>002</v>
      </c>
      <c r="F671" s="11" t="s">
        <v>215</v>
      </c>
      <c r="G671" s="15">
        <v>11582.95</v>
      </c>
      <c r="H671" s="15">
        <v>0</v>
      </c>
      <c r="I671" s="15">
        <f t="shared" si="23"/>
        <v>11582.95</v>
      </c>
    </row>
    <row r="672" spans="1:9" x14ac:dyDescent="0.25">
      <c r="A672" s="5">
        <v>42826</v>
      </c>
      <c r="B672" s="11" t="s">
        <v>4</v>
      </c>
      <c r="C672" s="11" t="s">
        <v>5</v>
      </c>
      <c r="D672" s="11" t="s">
        <v>6</v>
      </c>
      <c r="E672" s="14" t="str">
        <f t="shared" si="24"/>
        <v>002</v>
      </c>
      <c r="F672" s="11" t="s">
        <v>216</v>
      </c>
      <c r="G672" s="15">
        <v>15570.15</v>
      </c>
      <c r="H672" s="15">
        <v>0</v>
      </c>
      <c r="I672" s="15">
        <f t="shared" si="23"/>
        <v>15570.15</v>
      </c>
    </row>
    <row r="673" spans="1:9" x14ac:dyDescent="0.25">
      <c r="A673" s="5">
        <v>42826</v>
      </c>
      <c r="B673" s="11" t="s">
        <v>4</v>
      </c>
      <c r="C673" s="11" t="s">
        <v>5</v>
      </c>
      <c r="D673" s="11" t="s">
        <v>6</v>
      </c>
      <c r="E673" s="14" t="str">
        <f t="shared" si="24"/>
        <v>002</v>
      </c>
      <c r="F673" s="11" t="s">
        <v>44</v>
      </c>
      <c r="G673" s="15">
        <v>1779478.86</v>
      </c>
      <c r="H673" s="15">
        <v>0</v>
      </c>
      <c r="I673" s="15">
        <f t="shared" si="23"/>
        <v>1779478.86</v>
      </c>
    </row>
    <row r="674" spans="1:9" x14ac:dyDescent="0.25">
      <c r="A674" s="5">
        <v>42826</v>
      </c>
      <c r="B674" s="11" t="s">
        <v>4</v>
      </c>
      <c r="C674" s="11" t="s">
        <v>5</v>
      </c>
      <c r="D674" s="11" t="s">
        <v>45</v>
      </c>
      <c r="E674" s="14" t="str">
        <f t="shared" si="24"/>
        <v>012</v>
      </c>
      <c r="F674" s="11" t="s">
        <v>46</v>
      </c>
      <c r="G674" s="15">
        <v>892292.95</v>
      </c>
      <c r="H674" s="15">
        <v>0</v>
      </c>
      <c r="I674" s="15">
        <f t="shared" si="23"/>
        <v>892292.95</v>
      </c>
    </row>
    <row r="675" spans="1:9" x14ac:dyDescent="0.25">
      <c r="A675" s="5">
        <v>42826</v>
      </c>
      <c r="B675" s="11" t="s">
        <v>4</v>
      </c>
      <c r="C675" s="11" t="s">
        <v>5</v>
      </c>
      <c r="D675" s="11" t="s">
        <v>45</v>
      </c>
      <c r="E675" s="14" t="str">
        <f t="shared" si="24"/>
        <v>012</v>
      </c>
      <c r="F675" s="11" t="s">
        <v>53</v>
      </c>
      <c r="G675" s="15">
        <v>15690.15</v>
      </c>
      <c r="H675" s="15">
        <v>0</v>
      </c>
      <c r="I675" s="15">
        <f t="shared" si="23"/>
        <v>15690.15</v>
      </c>
    </row>
    <row r="676" spans="1:9" x14ac:dyDescent="0.25">
      <c r="A676" s="5">
        <v>42826</v>
      </c>
      <c r="B676" s="11" t="s">
        <v>4</v>
      </c>
      <c r="C676" s="11" t="s">
        <v>5</v>
      </c>
      <c r="D676" s="11" t="s">
        <v>45</v>
      </c>
      <c r="E676" s="14" t="str">
        <f t="shared" si="24"/>
        <v>012</v>
      </c>
      <c r="F676" s="11" t="s">
        <v>54</v>
      </c>
      <c r="G676" s="15">
        <v>18319.740000000002</v>
      </c>
      <c r="H676" s="15">
        <v>0</v>
      </c>
      <c r="I676" s="15">
        <f t="shared" si="23"/>
        <v>18319.740000000002</v>
      </c>
    </row>
    <row r="677" spans="1:9" x14ac:dyDescent="0.25">
      <c r="A677" s="5">
        <v>42826</v>
      </c>
      <c r="B677" s="11" t="s">
        <v>4</v>
      </c>
      <c r="C677" s="11" t="s">
        <v>5</v>
      </c>
      <c r="D677" s="11" t="s">
        <v>45</v>
      </c>
      <c r="E677" s="14" t="str">
        <f t="shared" si="24"/>
        <v>012</v>
      </c>
      <c r="F677" s="11" t="s">
        <v>164</v>
      </c>
      <c r="G677" s="15">
        <v>99774.58</v>
      </c>
      <c r="H677" s="15">
        <v>0</v>
      </c>
      <c r="I677" s="15">
        <f t="shared" si="23"/>
        <v>99774.58</v>
      </c>
    </row>
    <row r="678" spans="1:9" x14ac:dyDescent="0.25">
      <c r="A678" s="5">
        <v>42826</v>
      </c>
      <c r="B678" s="11" t="s">
        <v>4</v>
      </c>
      <c r="C678" s="11" t="s">
        <v>5</v>
      </c>
      <c r="D678" s="11" t="s">
        <v>45</v>
      </c>
      <c r="E678" s="14" t="str">
        <f t="shared" si="24"/>
        <v>012</v>
      </c>
      <c r="F678" s="11" t="s">
        <v>55</v>
      </c>
      <c r="G678" s="15">
        <v>60270.42</v>
      </c>
      <c r="H678" s="15">
        <v>0</v>
      </c>
      <c r="I678" s="15">
        <f t="shared" si="23"/>
        <v>60270.42</v>
      </c>
    </row>
    <row r="679" spans="1:9" x14ac:dyDescent="0.25">
      <c r="A679" s="5">
        <v>42826</v>
      </c>
      <c r="B679" s="11" t="s">
        <v>4</v>
      </c>
      <c r="C679" s="11" t="s">
        <v>5</v>
      </c>
      <c r="D679" s="11" t="s">
        <v>45</v>
      </c>
      <c r="E679" s="14" t="str">
        <f t="shared" si="24"/>
        <v>012</v>
      </c>
      <c r="F679" s="11" t="s">
        <v>56</v>
      </c>
      <c r="G679" s="15">
        <v>21962.240000000002</v>
      </c>
      <c r="H679" s="15">
        <v>0</v>
      </c>
      <c r="I679" s="15">
        <f t="shared" si="23"/>
        <v>21962.240000000002</v>
      </c>
    </row>
    <row r="680" spans="1:9" x14ac:dyDescent="0.25">
      <c r="A680" s="5">
        <v>42826</v>
      </c>
      <c r="B680" s="11" t="s">
        <v>4</v>
      </c>
      <c r="C680" s="11" t="s">
        <v>5</v>
      </c>
      <c r="D680" s="11" t="s">
        <v>45</v>
      </c>
      <c r="E680" s="14" t="str">
        <f t="shared" si="24"/>
        <v>012</v>
      </c>
      <c r="F680" s="11" t="s">
        <v>57</v>
      </c>
      <c r="G680" s="15">
        <v>4832.45</v>
      </c>
      <c r="H680" s="15">
        <v>0</v>
      </c>
      <c r="I680" s="15">
        <f t="shared" si="23"/>
        <v>4832.45</v>
      </c>
    </row>
    <row r="681" spans="1:9" x14ac:dyDescent="0.25">
      <c r="A681" s="5">
        <v>42826</v>
      </c>
      <c r="B681" s="11" t="s">
        <v>4</v>
      </c>
      <c r="C681" s="11" t="s">
        <v>5</v>
      </c>
      <c r="D681" s="11" t="s">
        <v>45</v>
      </c>
      <c r="E681" s="14" t="str">
        <f t="shared" si="24"/>
        <v>012</v>
      </c>
      <c r="F681" s="11" t="s">
        <v>58</v>
      </c>
      <c r="G681" s="15">
        <v>85847.07</v>
      </c>
      <c r="H681" s="15">
        <v>0</v>
      </c>
      <c r="I681" s="15">
        <f t="shared" si="23"/>
        <v>85847.07</v>
      </c>
    </row>
    <row r="682" spans="1:9" x14ac:dyDescent="0.25">
      <c r="A682" s="5">
        <v>42826</v>
      </c>
      <c r="B682" s="11" t="s">
        <v>4</v>
      </c>
      <c r="C682" s="11" t="s">
        <v>5</v>
      </c>
      <c r="D682" s="11" t="s">
        <v>45</v>
      </c>
      <c r="E682" s="14" t="str">
        <f t="shared" si="24"/>
        <v>012</v>
      </c>
      <c r="F682" s="11" t="s">
        <v>166</v>
      </c>
      <c r="G682" s="15">
        <v>1368513.71</v>
      </c>
      <c r="H682" s="15">
        <v>0</v>
      </c>
      <c r="I682" s="15">
        <f t="shared" si="23"/>
        <v>1368513.71</v>
      </c>
    </row>
    <row r="683" spans="1:9" x14ac:dyDescent="0.25">
      <c r="A683" s="5">
        <v>42826</v>
      </c>
      <c r="B683" s="11" t="s">
        <v>4</v>
      </c>
      <c r="C683" s="11" t="s">
        <v>5</v>
      </c>
      <c r="D683" s="11" t="s">
        <v>45</v>
      </c>
      <c r="E683" s="14" t="str">
        <f t="shared" si="24"/>
        <v>012</v>
      </c>
      <c r="F683" s="11" t="s">
        <v>167</v>
      </c>
      <c r="G683" s="15">
        <v>3312.31</v>
      </c>
      <c r="H683" s="15">
        <v>0</v>
      </c>
      <c r="I683" s="15">
        <f t="shared" si="23"/>
        <v>3312.31</v>
      </c>
    </row>
    <row r="684" spans="1:9" x14ac:dyDescent="0.25">
      <c r="A684" s="5">
        <v>42826</v>
      </c>
      <c r="B684" s="11" t="s">
        <v>4</v>
      </c>
      <c r="C684" s="11" t="s">
        <v>5</v>
      </c>
      <c r="D684" s="11" t="s">
        <v>45</v>
      </c>
      <c r="E684" s="14" t="str">
        <f t="shared" si="24"/>
        <v>012</v>
      </c>
      <c r="F684" s="11" t="s">
        <v>217</v>
      </c>
      <c r="G684" s="15">
        <v>2831.3</v>
      </c>
      <c r="H684" s="15">
        <v>0</v>
      </c>
      <c r="I684" s="15">
        <f t="shared" si="23"/>
        <v>2831.3</v>
      </c>
    </row>
    <row r="685" spans="1:9" x14ac:dyDescent="0.25">
      <c r="A685" s="5">
        <v>42826</v>
      </c>
      <c r="B685" s="11" t="s">
        <v>4</v>
      </c>
      <c r="C685" s="11" t="s">
        <v>5</v>
      </c>
      <c r="D685" s="11" t="s">
        <v>45</v>
      </c>
      <c r="E685" s="14" t="str">
        <f t="shared" si="24"/>
        <v>012</v>
      </c>
      <c r="F685" s="11" t="s">
        <v>218</v>
      </c>
      <c r="G685" s="15">
        <v>45955.39</v>
      </c>
      <c r="H685" s="15">
        <v>0</v>
      </c>
      <c r="I685" s="15">
        <f t="shared" si="23"/>
        <v>45955.39</v>
      </c>
    </row>
    <row r="686" spans="1:9" x14ac:dyDescent="0.25">
      <c r="A686" s="5">
        <v>42826</v>
      </c>
      <c r="B686" s="11" t="s">
        <v>4</v>
      </c>
      <c r="C686" s="11" t="s">
        <v>5</v>
      </c>
      <c r="D686" s="11" t="s">
        <v>45</v>
      </c>
      <c r="E686" s="14" t="str">
        <f t="shared" si="24"/>
        <v>012</v>
      </c>
      <c r="F686" s="11" t="s">
        <v>228</v>
      </c>
      <c r="G686" s="15">
        <v>6278.51</v>
      </c>
      <c r="H686" s="15">
        <v>0</v>
      </c>
      <c r="I686" s="15">
        <f t="shared" si="23"/>
        <v>6278.51</v>
      </c>
    </row>
    <row r="687" spans="1:9" x14ac:dyDescent="0.25">
      <c r="A687" s="5">
        <v>42826</v>
      </c>
      <c r="B687" s="11" t="s">
        <v>4</v>
      </c>
      <c r="C687" s="11" t="s">
        <v>5</v>
      </c>
      <c r="D687" s="11" t="s">
        <v>45</v>
      </c>
      <c r="E687" s="14" t="str">
        <f t="shared" si="24"/>
        <v>012</v>
      </c>
      <c r="F687" s="11" t="s">
        <v>229</v>
      </c>
      <c r="G687" s="15">
        <v>13535.11</v>
      </c>
      <c r="H687" s="15">
        <v>0</v>
      </c>
      <c r="I687" s="15">
        <f t="shared" si="23"/>
        <v>13535.11</v>
      </c>
    </row>
    <row r="688" spans="1:9" x14ac:dyDescent="0.25">
      <c r="A688" s="5">
        <v>42826</v>
      </c>
      <c r="B688" s="11" t="s">
        <v>4</v>
      </c>
      <c r="C688" s="11" t="s">
        <v>5</v>
      </c>
      <c r="D688" s="11" t="s">
        <v>45</v>
      </c>
      <c r="E688" s="14" t="str">
        <f t="shared" si="24"/>
        <v>012</v>
      </c>
      <c r="F688" s="11" t="s">
        <v>230</v>
      </c>
      <c r="G688" s="15">
        <v>250.67</v>
      </c>
      <c r="H688" s="15">
        <v>0</v>
      </c>
      <c r="I688" s="15">
        <f t="shared" si="23"/>
        <v>250.67</v>
      </c>
    </row>
    <row r="689" spans="1:9" x14ac:dyDescent="0.25">
      <c r="A689" s="5">
        <v>42826</v>
      </c>
      <c r="B689" s="11" t="s">
        <v>4</v>
      </c>
      <c r="C689" s="11" t="s">
        <v>5</v>
      </c>
      <c r="D689" s="11" t="s">
        <v>45</v>
      </c>
      <c r="E689" s="14" t="str">
        <f t="shared" si="24"/>
        <v>012</v>
      </c>
      <c r="F689" s="11" t="s">
        <v>231</v>
      </c>
      <c r="G689" s="15">
        <v>44.61</v>
      </c>
      <c r="H689" s="15">
        <v>0</v>
      </c>
      <c r="I689" s="15">
        <f t="shared" si="23"/>
        <v>44.61</v>
      </c>
    </row>
    <row r="690" spans="1:9" x14ac:dyDescent="0.25">
      <c r="A690" s="5">
        <v>42826</v>
      </c>
      <c r="B690" s="11" t="s">
        <v>4</v>
      </c>
      <c r="C690" s="11" t="s">
        <v>5</v>
      </c>
      <c r="D690" s="11" t="s">
        <v>45</v>
      </c>
      <c r="E690" s="14" t="str">
        <f t="shared" si="24"/>
        <v>012</v>
      </c>
      <c r="F690" s="11" t="s">
        <v>232</v>
      </c>
      <c r="G690" s="15">
        <v>7164.64</v>
      </c>
      <c r="H690" s="15">
        <v>0</v>
      </c>
      <c r="I690" s="15">
        <f t="shared" si="23"/>
        <v>7164.64</v>
      </c>
    </row>
    <row r="691" spans="1:9" x14ac:dyDescent="0.25">
      <c r="A691" s="5">
        <v>42826</v>
      </c>
      <c r="B691" s="11" t="s">
        <v>59</v>
      </c>
      <c r="C691" s="11" t="s">
        <v>5</v>
      </c>
      <c r="D691" s="11" t="s">
        <v>60</v>
      </c>
      <c r="E691" s="14" t="str">
        <f t="shared" si="24"/>
        <v>009</v>
      </c>
      <c r="F691" s="11" t="s">
        <v>61</v>
      </c>
      <c r="G691" s="15">
        <v>1971.61</v>
      </c>
      <c r="H691" s="15">
        <v>6.47</v>
      </c>
      <c r="I691" s="15">
        <f t="shared" si="23"/>
        <v>1965.1399999999999</v>
      </c>
    </row>
    <row r="692" spans="1:9" x14ac:dyDescent="0.25">
      <c r="A692" s="5">
        <v>42826</v>
      </c>
      <c r="B692" s="11" t="s">
        <v>59</v>
      </c>
      <c r="C692" s="11" t="s">
        <v>5</v>
      </c>
      <c r="D692" s="11" t="s">
        <v>60</v>
      </c>
      <c r="E692" s="14" t="str">
        <f t="shared" si="24"/>
        <v>009</v>
      </c>
      <c r="F692" s="11" t="s">
        <v>64</v>
      </c>
      <c r="G692" s="15">
        <v>0.12</v>
      </c>
      <c r="H692" s="15">
        <v>0.12</v>
      </c>
      <c r="I692" s="15">
        <f t="shared" si="23"/>
        <v>0</v>
      </c>
    </row>
    <row r="693" spans="1:9" x14ac:dyDescent="0.25">
      <c r="A693" s="5">
        <v>42826</v>
      </c>
      <c r="B693" s="11" t="s">
        <v>59</v>
      </c>
      <c r="C693" s="11" t="s">
        <v>5</v>
      </c>
      <c r="D693" s="11" t="s">
        <v>60</v>
      </c>
      <c r="E693" s="14" t="str">
        <f t="shared" si="24"/>
        <v>009</v>
      </c>
      <c r="F693" s="11" t="s">
        <v>65</v>
      </c>
      <c r="G693" s="15">
        <v>436.59</v>
      </c>
      <c r="H693" s="15">
        <v>1.3</v>
      </c>
      <c r="I693" s="15">
        <f t="shared" si="23"/>
        <v>435.28999999999996</v>
      </c>
    </row>
    <row r="694" spans="1:9" x14ac:dyDescent="0.25">
      <c r="A694" s="5">
        <v>42826</v>
      </c>
      <c r="B694" s="11" t="s">
        <v>59</v>
      </c>
      <c r="C694" s="11" t="s">
        <v>5</v>
      </c>
      <c r="D694" s="11" t="s">
        <v>60</v>
      </c>
      <c r="E694" s="14" t="str">
        <f t="shared" si="24"/>
        <v>009</v>
      </c>
      <c r="F694" s="11" t="s">
        <v>67</v>
      </c>
      <c r="G694" s="15">
        <v>81638.33</v>
      </c>
      <c r="H694" s="15">
        <v>483.16</v>
      </c>
      <c r="I694" s="15">
        <f t="shared" si="23"/>
        <v>81155.17</v>
      </c>
    </row>
    <row r="695" spans="1:9" x14ac:dyDescent="0.25">
      <c r="A695" s="5">
        <v>42826</v>
      </c>
      <c r="B695" s="11" t="s">
        <v>59</v>
      </c>
      <c r="C695" s="11" t="s">
        <v>5</v>
      </c>
      <c r="D695" s="11" t="s">
        <v>60</v>
      </c>
      <c r="E695" s="14" t="str">
        <f t="shared" si="24"/>
        <v>009</v>
      </c>
      <c r="F695" s="11" t="s">
        <v>70</v>
      </c>
      <c r="G695" s="15">
        <v>12393.37</v>
      </c>
      <c r="H695" s="15">
        <v>22.31</v>
      </c>
      <c r="I695" s="15">
        <f t="shared" si="23"/>
        <v>12371.060000000001</v>
      </c>
    </row>
    <row r="696" spans="1:9" x14ac:dyDescent="0.25">
      <c r="A696" s="5">
        <v>42826</v>
      </c>
      <c r="B696" s="11" t="s">
        <v>59</v>
      </c>
      <c r="C696" s="11" t="s">
        <v>5</v>
      </c>
      <c r="D696" s="11" t="s">
        <v>60</v>
      </c>
      <c r="E696" s="14" t="str">
        <f t="shared" si="24"/>
        <v>009</v>
      </c>
      <c r="F696" s="11" t="s">
        <v>72</v>
      </c>
      <c r="G696" s="15">
        <v>139206</v>
      </c>
      <c r="H696" s="15">
        <v>965.71</v>
      </c>
      <c r="I696" s="15">
        <f t="shared" si="23"/>
        <v>138240.29</v>
      </c>
    </row>
    <row r="697" spans="1:9" x14ac:dyDescent="0.25">
      <c r="A697" s="5">
        <v>42826</v>
      </c>
      <c r="B697" s="11" t="s">
        <v>59</v>
      </c>
      <c r="C697" s="11" t="s">
        <v>5</v>
      </c>
      <c r="D697" s="11" t="s">
        <v>60</v>
      </c>
      <c r="E697" s="14" t="str">
        <f t="shared" si="24"/>
        <v>009</v>
      </c>
      <c r="F697" s="11" t="s">
        <v>73</v>
      </c>
      <c r="G697" s="15">
        <v>107255.96</v>
      </c>
      <c r="H697" s="15">
        <v>1060.06</v>
      </c>
      <c r="I697" s="15">
        <f t="shared" si="23"/>
        <v>106195.90000000001</v>
      </c>
    </row>
    <row r="698" spans="1:9" x14ac:dyDescent="0.25">
      <c r="A698" s="5">
        <v>42826</v>
      </c>
      <c r="B698" s="11" t="s">
        <v>59</v>
      </c>
      <c r="C698" s="11" t="s">
        <v>5</v>
      </c>
      <c r="D698" s="11" t="s">
        <v>60</v>
      </c>
      <c r="E698" s="14" t="str">
        <f t="shared" si="24"/>
        <v>009</v>
      </c>
      <c r="F698" s="11" t="s">
        <v>75</v>
      </c>
      <c r="G698" s="15">
        <v>36540.83</v>
      </c>
      <c r="H698" s="15">
        <v>235.7</v>
      </c>
      <c r="I698" s="15">
        <f t="shared" si="23"/>
        <v>36305.130000000005</v>
      </c>
    </row>
    <row r="699" spans="1:9" x14ac:dyDescent="0.25">
      <c r="A699" s="5">
        <v>42826</v>
      </c>
      <c r="B699" s="11" t="s">
        <v>59</v>
      </c>
      <c r="C699" s="11" t="s">
        <v>5</v>
      </c>
      <c r="D699" s="11" t="s">
        <v>60</v>
      </c>
      <c r="E699" s="14" t="str">
        <f t="shared" si="24"/>
        <v>009</v>
      </c>
      <c r="F699" s="11" t="s">
        <v>76</v>
      </c>
      <c r="G699" s="15">
        <v>29265.87</v>
      </c>
      <c r="H699" s="15">
        <v>262.71999999999997</v>
      </c>
      <c r="I699" s="15">
        <f t="shared" si="23"/>
        <v>29003.149999999998</v>
      </c>
    </row>
    <row r="700" spans="1:9" x14ac:dyDescent="0.25">
      <c r="A700" s="5">
        <v>42826</v>
      </c>
      <c r="B700" s="11" t="s">
        <v>59</v>
      </c>
      <c r="C700" s="11" t="s">
        <v>5</v>
      </c>
      <c r="D700" s="11" t="s">
        <v>60</v>
      </c>
      <c r="E700" s="14" t="str">
        <f t="shared" si="24"/>
        <v>009</v>
      </c>
      <c r="F700" s="11" t="s">
        <v>78</v>
      </c>
      <c r="G700" s="15">
        <v>645.29999999999995</v>
      </c>
      <c r="H700" s="15">
        <v>0</v>
      </c>
      <c r="I700" s="15">
        <f t="shared" si="23"/>
        <v>645.29999999999995</v>
      </c>
    </row>
    <row r="701" spans="1:9" x14ac:dyDescent="0.25">
      <c r="A701" s="5">
        <v>42826</v>
      </c>
      <c r="B701" s="11" t="s">
        <v>59</v>
      </c>
      <c r="C701" s="11" t="s">
        <v>5</v>
      </c>
      <c r="D701" s="11" t="s">
        <v>60</v>
      </c>
      <c r="E701" s="14" t="str">
        <f t="shared" si="24"/>
        <v>009</v>
      </c>
      <c r="F701" s="11" t="s">
        <v>81</v>
      </c>
      <c r="G701" s="15">
        <v>528.04999999999995</v>
      </c>
      <c r="H701" s="15">
        <v>0.76</v>
      </c>
      <c r="I701" s="15">
        <f t="shared" si="23"/>
        <v>527.29</v>
      </c>
    </row>
    <row r="702" spans="1:9" x14ac:dyDescent="0.25">
      <c r="A702" s="5">
        <v>42826</v>
      </c>
      <c r="B702" s="11" t="s">
        <v>59</v>
      </c>
      <c r="C702" s="11" t="s">
        <v>5</v>
      </c>
      <c r="D702" s="11" t="s">
        <v>60</v>
      </c>
      <c r="E702" s="14" t="str">
        <f t="shared" si="24"/>
        <v>009</v>
      </c>
      <c r="F702" s="11" t="s">
        <v>85</v>
      </c>
      <c r="G702" s="15">
        <v>934101.76</v>
      </c>
      <c r="H702" s="15">
        <v>3532.58</v>
      </c>
      <c r="I702" s="15">
        <f t="shared" si="23"/>
        <v>930569.18</v>
      </c>
    </row>
    <row r="703" spans="1:9" x14ac:dyDescent="0.25">
      <c r="A703" s="5">
        <v>42826</v>
      </c>
      <c r="B703" s="11" t="s">
        <v>59</v>
      </c>
      <c r="C703" s="11" t="s">
        <v>5</v>
      </c>
      <c r="D703" s="11" t="s">
        <v>60</v>
      </c>
      <c r="E703" s="14" t="str">
        <f t="shared" si="24"/>
        <v>009</v>
      </c>
      <c r="F703" s="11" t="s">
        <v>87</v>
      </c>
      <c r="G703" s="15">
        <v>5487.71</v>
      </c>
      <c r="H703" s="15">
        <v>3.3499999999999979</v>
      </c>
      <c r="I703" s="15">
        <f t="shared" si="23"/>
        <v>5484.36</v>
      </c>
    </row>
    <row r="704" spans="1:9" x14ac:dyDescent="0.25">
      <c r="A704" s="5">
        <v>42826</v>
      </c>
      <c r="B704" s="11" t="s">
        <v>59</v>
      </c>
      <c r="C704" s="11" t="s">
        <v>5</v>
      </c>
      <c r="D704" s="11" t="s">
        <v>60</v>
      </c>
      <c r="E704" s="14" t="str">
        <f t="shared" si="24"/>
        <v>009</v>
      </c>
      <c r="F704" s="11" t="s">
        <v>88</v>
      </c>
      <c r="G704" s="15">
        <v>1051865.3</v>
      </c>
      <c r="H704" s="15">
        <v>5067.88</v>
      </c>
      <c r="I704" s="15">
        <f t="shared" si="23"/>
        <v>1046797.42</v>
      </c>
    </row>
    <row r="705" spans="1:9" x14ac:dyDescent="0.25">
      <c r="A705" s="5">
        <v>42826</v>
      </c>
      <c r="B705" s="11" t="s">
        <v>59</v>
      </c>
      <c r="C705" s="11" t="s">
        <v>5</v>
      </c>
      <c r="D705" s="11" t="s">
        <v>60</v>
      </c>
      <c r="E705" s="14" t="str">
        <f t="shared" ref="E705:E768" si="25">LEFT(D705,3)</f>
        <v>009</v>
      </c>
      <c r="F705" s="11" t="s">
        <v>89</v>
      </c>
      <c r="G705" s="15">
        <v>236978.5</v>
      </c>
      <c r="H705" s="15">
        <v>1188</v>
      </c>
      <c r="I705" s="15">
        <f t="shared" si="23"/>
        <v>235790.5</v>
      </c>
    </row>
    <row r="706" spans="1:9" x14ac:dyDescent="0.25">
      <c r="A706" s="5">
        <v>42826</v>
      </c>
      <c r="B706" s="11" t="s">
        <v>59</v>
      </c>
      <c r="C706" s="11" t="s">
        <v>5</v>
      </c>
      <c r="D706" s="11" t="s">
        <v>60</v>
      </c>
      <c r="E706" s="14" t="str">
        <f t="shared" si="25"/>
        <v>009</v>
      </c>
      <c r="F706" s="11" t="s">
        <v>91</v>
      </c>
      <c r="G706" s="15">
        <v>393316.52</v>
      </c>
      <c r="H706" s="15">
        <v>1666.14</v>
      </c>
      <c r="I706" s="15">
        <f t="shared" ref="I706:I769" si="26">+G706-H706</f>
        <v>391650.38</v>
      </c>
    </row>
    <row r="707" spans="1:9" x14ac:dyDescent="0.25">
      <c r="A707" s="5">
        <v>42826</v>
      </c>
      <c r="B707" s="11" t="s">
        <v>59</v>
      </c>
      <c r="C707" s="11" t="s">
        <v>5</v>
      </c>
      <c r="D707" s="11" t="s">
        <v>60</v>
      </c>
      <c r="E707" s="14" t="str">
        <f t="shared" si="25"/>
        <v>009</v>
      </c>
      <c r="F707" s="11" t="s">
        <v>92</v>
      </c>
      <c r="G707" s="15">
        <v>296294.33</v>
      </c>
      <c r="H707" s="15">
        <v>1213.0700000000002</v>
      </c>
      <c r="I707" s="15">
        <f t="shared" si="26"/>
        <v>295081.26</v>
      </c>
    </row>
    <row r="708" spans="1:9" x14ac:dyDescent="0.25">
      <c r="A708" s="5">
        <v>42826</v>
      </c>
      <c r="B708" s="11" t="s">
        <v>59</v>
      </c>
      <c r="C708" s="11" t="s">
        <v>5</v>
      </c>
      <c r="D708" s="11" t="s">
        <v>60</v>
      </c>
      <c r="E708" s="14" t="str">
        <f t="shared" si="25"/>
        <v>009</v>
      </c>
      <c r="F708" s="11" t="s">
        <v>94</v>
      </c>
      <c r="G708" s="15">
        <v>385312.57</v>
      </c>
      <c r="H708" s="15">
        <v>1703.53</v>
      </c>
      <c r="I708" s="15">
        <f t="shared" si="26"/>
        <v>383609.04</v>
      </c>
    </row>
    <row r="709" spans="1:9" x14ac:dyDescent="0.25">
      <c r="A709" s="5">
        <v>42826</v>
      </c>
      <c r="B709" s="11" t="s">
        <v>59</v>
      </c>
      <c r="C709" s="11" t="s">
        <v>5</v>
      </c>
      <c r="D709" s="11" t="s">
        <v>60</v>
      </c>
      <c r="E709" s="14" t="str">
        <f t="shared" si="25"/>
        <v>009</v>
      </c>
      <c r="F709" s="11" t="s">
        <v>95</v>
      </c>
      <c r="G709" s="15">
        <v>455452.34</v>
      </c>
      <c r="H709" s="15">
        <v>1952.82</v>
      </c>
      <c r="I709" s="15">
        <f t="shared" si="26"/>
        <v>453499.52</v>
      </c>
    </row>
    <row r="710" spans="1:9" x14ac:dyDescent="0.25">
      <c r="A710" s="5">
        <v>42826</v>
      </c>
      <c r="B710" s="11" t="s">
        <v>59</v>
      </c>
      <c r="C710" s="11" t="s">
        <v>5</v>
      </c>
      <c r="D710" s="11" t="s">
        <v>60</v>
      </c>
      <c r="E710" s="14" t="str">
        <f t="shared" si="25"/>
        <v>009</v>
      </c>
      <c r="F710" s="11" t="s">
        <v>96</v>
      </c>
      <c r="G710" s="15">
        <v>890463.88</v>
      </c>
      <c r="H710" s="15">
        <v>3199.46</v>
      </c>
      <c r="I710" s="15">
        <f t="shared" si="26"/>
        <v>887264.42</v>
      </c>
    </row>
    <row r="711" spans="1:9" x14ac:dyDescent="0.25">
      <c r="A711" s="5">
        <v>42826</v>
      </c>
      <c r="B711" s="11" t="s">
        <v>59</v>
      </c>
      <c r="C711" s="11" t="s">
        <v>5</v>
      </c>
      <c r="D711" s="11" t="s">
        <v>60</v>
      </c>
      <c r="E711" s="14" t="str">
        <f t="shared" si="25"/>
        <v>009</v>
      </c>
      <c r="F711" s="11" t="s">
        <v>97</v>
      </c>
      <c r="G711" s="15">
        <v>63853.46</v>
      </c>
      <c r="H711" s="15">
        <v>191.61</v>
      </c>
      <c r="I711" s="15">
        <f t="shared" si="26"/>
        <v>63661.85</v>
      </c>
    </row>
    <row r="712" spans="1:9" x14ac:dyDescent="0.25">
      <c r="A712" s="5">
        <v>42826</v>
      </c>
      <c r="B712" s="11" t="s">
        <v>59</v>
      </c>
      <c r="C712" s="11" t="s">
        <v>5</v>
      </c>
      <c r="D712" s="11" t="s">
        <v>60</v>
      </c>
      <c r="E712" s="14" t="str">
        <f t="shared" si="25"/>
        <v>009</v>
      </c>
      <c r="F712" s="11" t="s">
        <v>99</v>
      </c>
      <c r="G712" s="15">
        <v>19732.32</v>
      </c>
      <c r="H712" s="15">
        <v>125.53</v>
      </c>
      <c r="I712" s="15">
        <f t="shared" si="26"/>
        <v>19606.79</v>
      </c>
    </row>
    <row r="713" spans="1:9" x14ac:dyDescent="0.25">
      <c r="A713" s="5">
        <v>42826</v>
      </c>
      <c r="B713" s="11" t="s">
        <v>59</v>
      </c>
      <c r="C713" s="11" t="s">
        <v>5</v>
      </c>
      <c r="D713" s="11" t="s">
        <v>60</v>
      </c>
      <c r="E713" s="14" t="str">
        <f t="shared" si="25"/>
        <v>009</v>
      </c>
      <c r="F713" s="11" t="s">
        <v>100</v>
      </c>
      <c r="G713" s="15">
        <v>4082570.43</v>
      </c>
      <c r="H713" s="15">
        <v>13942.32</v>
      </c>
      <c r="I713" s="15">
        <f t="shared" si="26"/>
        <v>4068628.1100000003</v>
      </c>
    </row>
    <row r="714" spans="1:9" x14ac:dyDescent="0.25">
      <c r="A714" s="5">
        <v>42826</v>
      </c>
      <c r="B714" s="11" t="s">
        <v>59</v>
      </c>
      <c r="C714" s="11" t="s">
        <v>5</v>
      </c>
      <c r="D714" s="11" t="s">
        <v>60</v>
      </c>
      <c r="E714" s="14" t="str">
        <f t="shared" si="25"/>
        <v>009</v>
      </c>
      <c r="F714" s="11" t="s">
        <v>101</v>
      </c>
      <c r="G714" s="15">
        <v>2875961.72</v>
      </c>
      <c r="H714" s="15">
        <v>7126.96</v>
      </c>
      <c r="I714" s="15">
        <f t="shared" si="26"/>
        <v>2868834.7600000002</v>
      </c>
    </row>
    <row r="715" spans="1:9" x14ac:dyDescent="0.25">
      <c r="A715" s="5">
        <v>42826</v>
      </c>
      <c r="B715" s="11" t="s">
        <v>59</v>
      </c>
      <c r="C715" s="11" t="s">
        <v>5</v>
      </c>
      <c r="D715" s="11" t="s">
        <v>60</v>
      </c>
      <c r="E715" s="14" t="str">
        <f t="shared" si="25"/>
        <v>009</v>
      </c>
      <c r="F715" s="11" t="s">
        <v>102</v>
      </c>
      <c r="G715" s="15">
        <v>2715836.68</v>
      </c>
      <c r="H715" s="15">
        <v>5764.84</v>
      </c>
      <c r="I715" s="15">
        <f t="shared" si="26"/>
        <v>2710071.8400000003</v>
      </c>
    </row>
    <row r="716" spans="1:9" x14ac:dyDescent="0.25">
      <c r="A716" s="5">
        <v>42826</v>
      </c>
      <c r="B716" s="11" t="s">
        <v>59</v>
      </c>
      <c r="C716" s="11" t="s">
        <v>5</v>
      </c>
      <c r="D716" s="11" t="s">
        <v>60</v>
      </c>
      <c r="E716" s="14" t="str">
        <f t="shared" si="25"/>
        <v>009</v>
      </c>
      <c r="F716" s="11" t="s">
        <v>105</v>
      </c>
      <c r="G716" s="15">
        <v>12795.1</v>
      </c>
      <c r="H716" s="15">
        <v>23.11</v>
      </c>
      <c r="I716" s="15">
        <f t="shared" si="26"/>
        <v>12771.99</v>
      </c>
    </row>
    <row r="717" spans="1:9" x14ac:dyDescent="0.25">
      <c r="A717" s="5">
        <v>42826</v>
      </c>
      <c r="B717" s="11" t="s">
        <v>59</v>
      </c>
      <c r="C717" s="11" t="s">
        <v>5</v>
      </c>
      <c r="D717" s="11" t="s">
        <v>60</v>
      </c>
      <c r="E717" s="14" t="str">
        <f t="shared" si="25"/>
        <v>009</v>
      </c>
      <c r="F717" s="11" t="s">
        <v>106</v>
      </c>
      <c r="G717" s="15">
        <v>254208.45</v>
      </c>
      <c r="H717" s="15">
        <v>1584.5500000000002</v>
      </c>
      <c r="I717" s="15">
        <f t="shared" si="26"/>
        <v>252623.90000000002</v>
      </c>
    </row>
    <row r="718" spans="1:9" x14ac:dyDescent="0.25">
      <c r="A718" s="5">
        <v>42826</v>
      </c>
      <c r="B718" s="11" t="s">
        <v>59</v>
      </c>
      <c r="C718" s="11" t="s">
        <v>5</v>
      </c>
      <c r="D718" s="11" t="s">
        <v>60</v>
      </c>
      <c r="E718" s="14" t="str">
        <f t="shared" si="25"/>
        <v>009</v>
      </c>
      <c r="F718" s="11" t="s">
        <v>108</v>
      </c>
      <c r="G718" s="15">
        <v>955.85</v>
      </c>
      <c r="H718" s="15">
        <v>5.05</v>
      </c>
      <c r="I718" s="15">
        <f t="shared" si="26"/>
        <v>950.80000000000007</v>
      </c>
    </row>
    <row r="719" spans="1:9" x14ac:dyDescent="0.25">
      <c r="A719" s="5">
        <v>42826</v>
      </c>
      <c r="B719" s="11" t="s">
        <v>59</v>
      </c>
      <c r="C719" s="11" t="s">
        <v>5</v>
      </c>
      <c r="D719" s="11" t="s">
        <v>60</v>
      </c>
      <c r="E719" s="14" t="str">
        <f t="shared" si="25"/>
        <v>009</v>
      </c>
      <c r="F719" s="11" t="s">
        <v>117</v>
      </c>
      <c r="G719" s="15">
        <v>21038.83</v>
      </c>
      <c r="H719" s="15">
        <v>0</v>
      </c>
      <c r="I719" s="15">
        <f t="shared" si="26"/>
        <v>21038.83</v>
      </c>
    </row>
    <row r="720" spans="1:9" x14ac:dyDescent="0.25">
      <c r="A720" s="5">
        <v>42826</v>
      </c>
      <c r="B720" s="11" t="s">
        <v>59</v>
      </c>
      <c r="C720" s="11" t="s">
        <v>5</v>
      </c>
      <c r="D720" s="11" t="s">
        <v>60</v>
      </c>
      <c r="E720" s="14" t="str">
        <f t="shared" si="25"/>
        <v>009</v>
      </c>
      <c r="F720" s="11" t="s">
        <v>120</v>
      </c>
      <c r="G720" s="15">
        <v>25953.759999999998</v>
      </c>
      <c r="H720" s="15">
        <v>0</v>
      </c>
      <c r="I720" s="15">
        <f t="shared" si="26"/>
        <v>25953.759999999998</v>
      </c>
    </row>
    <row r="721" spans="1:9" x14ac:dyDescent="0.25">
      <c r="A721" s="5">
        <v>42826</v>
      </c>
      <c r="B721" s="11" t="s">
        <v>59</v>
      </c>
      <c r="C721" s="11" t="s">
        <v>5</v>
      </c>
      <c r="D721" s="11" t="s">
        <v>60</v>
      </c>
      <c r="E721" s="14" t="str">
        <f t="shared" si="25"/>
        <v>009</v>
      </c>
      <c r="F721" s="11" t="s">
        <v>170</v>
      </c>
      <c r="G721" s="15">
        <v>381048.37</v>
      </c>
      <c r="H721" s="15">
        <v>934.37</v>
      </c>
      <c r="I721" s="15">
        <f t="shared" si="26"/>
        <v>380114</v>
      </c>
    </row>
    <row r="722" spans="1:9" x14ac:dyDescent="0.25">
      <c r="A722" s="5">
        <v>42826</v>
      </c>
      <c r="B722" s="11" t="s">
        <v>59</v>
      </c>
      <c r="C722" s="11" t="s">
        <v>5</v>
      </c>
      <c r="D722" s="11" t="s">
        <v>60</v>
      </c>
      <c r="E722" s="14" t="str">
        <f t="shared" si="25"/>
        <v>009</v>
      </c>
      <c r="F722" s="11" t="s">
        <v>123</v>
      </c>
      <c r="G722" s="15">
        <v>3134.36</v>
      </c>
      <c r="H722" s="15">
        <v>9.09</v>
      </c>
      <c r="I722" s="15">
        <f t="shared" si="26"/>
        <v>3125.27</v>
      </c>
    </row>
    <row r="723" spans="1:9" x14ac:dyDescent="0.25">
      <c r="A723" s="5">
        <v>42826</v>
      </c>
      <c r="B723" s="11" t="s">
        <v>59</v>
      </c>
      <c r="C723" s="11" t="s">
        <v>5</v>
      </c>
      <c r="D723" s="11" t="s">
        <v>60</v>
      </c>
      <c r="E723" s="14" t="str">
        <f t="shared" si="25"/>
        <v>009</v>
      </c>
      <c r="F723" s="11" t="s">
        <v>171</v>
      </c>
      <c r="G723" s="15">
        <v>10540.12</v>
      </c>
      <c r="H723" s="15">
        <v>0</v>
      </c>
      <c r="I723" s="15">
        <f t="shared" si="26"/>
        <v>10540.12</v>
      </c>
    </row>
    <row r="724" spans="1:9" x14ac:dyDescent="0.25">
      <c r="A724" s="5">
        <v>42826</v>
      </c>
      <c r="B724" s="11" t="s">
        <v>59</v>
      </c>
      <c r="C724" s="11" t="s">
        <v>5</v>
      </c>
      <c r="D724" s="11" t="s">
        <v>60</v>
      </c>
      <c r="E724" s="14" t="str">
        <f t="shared" si="25"/>
        <v>009</v>
      </c>
      <c r="F724" s="11" t="s">
        <v>128</v>
      </c>
      <c r="G724" s="15">
        <v>31947.759999999998</v>
      </c>
      <c r="H724" s="15">
        <v>83.44</v>
      </c>
      <c r="I724" s="15">
        <f t="shared" si="26"/>
        <v>31864.32</v>
      </c>
    </row>
    <row r="725" spans="1:9" x14ac:dyDescent="0.25">
      <c r="A725" s="5">
        <v>42826</v>
      </c>
      <c r="B725" s="11" t="s">
        <v>59</v>
      </c>
      <c r="C725" s="11" t="s">
        <v>5</v>
      </c>
      <c r="D725" s="11" t="s">
        <v>60</v>
      </c>
      <c r="E725" s="14" t="str">
        <f t="shared" si="25"/>
        <v>009</v>
      </c>
      <c r="F725" s="11" t="s">
        <v>129</v>
      </c>
      <c r="G725" s="15">
        <v>44536.09</v>
      </c>
      <c r="H725" s="15">
        <v>90.93</v>
      </c>
      <c r="I725" s="15">
        <f t="shared" si="26"/>
        <v>44445.159999999996</v>
      </c>
    </row>
    <row r="726" spans="1:9" x14ac:dyDescent="0.25">
      <c r="A726" s="5">
        <v>42826</v>
      </c>
      <c r="B726" s="11" t="s">
        <v>59</v>
      </c>
      <c r="C726" s="11" t="s">
        <v>5</v>
      </c>
      <c r="D726" s="11" t="s">
        <v>60</v>
      </c>
      <c r="E726" s="14" t="str">
        <f t="shared" si="25"/>
        <v>009</v>
      </c>
      <c r="F726" s="11" t="s">
        <v>132</v>
      </c>
      <c r="G726" s="15">
        <v>46503.03</v>
      </c>
      <c r="H726" s="15">
        <v>323.17</v>
      </c>
      <c r="I726" s="15">
        <f t="shared" si="26"/>
        <v>46179.86</v>
      </c>
    </row>
    <row r="727" spans="1:9" x14ac:dyDescent="0.25">
      <c r="A727" s="5">
        <v>42826</v>
      </c>
      <c r="B727" s="11" t="s">
        <v>59</v>
      </c>
      <c r="C727" s="11" t="s">
        <v>5</v>
      </c>
      <c r="D727" s="11" t="s">
        <v>60</v>
      </c>
      <c r="E727" s="14" t="str">
        <f t="shared" si="25"/>
        <v>009</v>
      </c>
      <c r="F727" s="11" t="s">
        <v>133</v>
      </c>
      <c r="G727" s="15">
        <v>32874.01</v>
      </c>
      <c r="H727" s="15">
        <v>155.97999999999999</v>
      </c>
      <c r="I727" s="15">
        <f t="shared" si="26"/>
        <v>32718.030000000002</v>
      </c>
    </row>
    <row r="728" spans="1:9" x14ac:dyDescent="0.25">
      <c r="A728" s="5">
        <v>42826</v>
      </c>
      <c r="B728" s="11" t="s">
        <v>59</v>
      </c>
      <c r="C728" s="11" t="s">
        <v>5</v>
      </c>
      <c r="D728" s="11" t="s">
        <v>60</v>
      </c>
      <c r="E728" s="14" t="str">
        <f t="shared" si="25"/>
        <v>009</v>
      </c>
      <c r="F728" s="11" t="s">
        <v>138</v>
      </c>
      <c r="G728" s="15">
        <v>13929.67</v>
      </c>
      <c r="H728" s="15">
        <v>38.97</v>
      </c>
      <c r="I728" s="15">
        <f t="shared" si="26"/>
        <v>13890.7</v>
      </c>
    </row>
    <row r="729" spans="1:9" x14ac:dyDescent="0.25">
      <c r="A729" s="5">
        <v>42826</v>
      </c>
      <c r="B729" s="11" t="s">
        <v>59</v>
      </c>
      <c r="C729" s="11" t="s">
        <v>5</v>
      </c>
      <c r="D729" s="11" t="s">
        <v>60</v>
      </c>
      <c r="E729" s="14" t="str">
        <f t="shared" si="25"/>
        <v>009</v>
      </c>
      <c r="F729" s="11" t="s">
        <v>139</v>
      </c>
      <c r="G729" s="15">
        <v>2484.7199999999998</v>
      </c>
      <c r="H729" s="15">
        <v>5.07</v>
      </c>
      <c r="I729" s="15">
        <f t="shared" si="26"/>
        <v>2479.6499999999996</v>
      </c>
    </row>
    <row r="730" spans="1:9" x14ac:dyDescent="0.25">
      <c r="A730" s="5">
        <v>42826</v>
      </c>
      <c r="B730" s="11" t="s">
        <v>59</v>
      </c>
      <c r="C730" s="11" t="s">
        <v>5</v>
      </c>
      <c r="D730" s="11" t="s">
        <v>60</v>
      </c>
      <c r="E730" s="14" t="str">
        <f t="shared" si="25"/>
        <v>009</v>
      </c>
      <c r="F730" s="11" t="s">
        <v>140</v>
      </c>
      <c r="G730" s="15">
        <v>67.47</v>
      </c>
      <c r="H730" s="15">
        <v>0.14000000000000001</v>
      </c>
      <c r="I730" s="15">
        <f t="shared" si="26"/>
        <v>67.33</v>
      </c>
    </row>
    <row r="731" spans="1:9" x14ac:dyDescent="0.25">
      <c r="A731" s="5">
        <v>42826</v>
      </c>
      <c r="B731" s="11" t="s">
        <v>59</v>
      </c>
      <c r="C731" s="11" t="s">
        <v>5</v>
      </c>
      <c r="D731" s="11" t="s">
        <v>60</v>
      </c>
      <c r="E731" s="14" t="str">
        <f t="shared" si="25"/>
        <v>009</v>
      </c>
      <c r="F731" s="11" t="s">
        <v>141</v>
      </c>
      <c r="G731" s="15">
        <v>334689.11</v>
      </c>
      <c r="H731" s="15">
        <v>2007.4099999999999</v>
      </c>
      <c r="I731" s="15">
        <f t="shared" si="26"/>
        <v>332681.7</v>
      </c>
    </row>
    <row r="732" spans="1:9" x14ac:dyDescent="0.25">
      <c r="A732" s="5">
        <v>42826</v>
      </c>
      <c r="B732" s="11" t="s">
        <v>59</v>
      </c>
      <c r="C732" s="11" t="s">
        <v>5</v>
      </c>
      <c r="D732" s="11" t="s">
        <v>60</v>
      </c>
      <c r="E732" s="14" t="str">
        <f t="shared" si="25"/>
        <v>009</v>
      </c>
      <c r="F732" s="11" t="s">
        <v>142</v>
      </c>
      <c r="G732" s="15">
        <v>75496.2</v>
      </c>
      <c r="H732" s="15">
        <v>0</v>
      </c>
      <c r="I732" s="15">
        <f t="shared" si="26"/>
        <v>75496.2</v>
      </c>
    </row>
    <row r="733" spans="1:9" x14ac:dyDescent="0.25">
      <c r="A733" s="5">
        <v>42826</v>
      </c>
      <c r="B733" s="11" t="s">
        <v>59</v>
      </c>
      <c r="C733" s="11" t="s">
        <v>5</v>
      </c>
      <c r="D733" s="11" t="s">
        <v>60</v>
      </c>
      <c r="E733" s="14" t="str">
        <f t="shared" si="25"/>
        <v>009</v>
      </c>
      <c r="F733" s="11" t="s">
        <v>143</v>
      </c>
      <c r="G733" s="15">
        <v>329833.42</v>
      </c>
      <c r="H733" s="15">
        <v>1333.96</v>
      </c>
      <c r="I733" s="15">
        <f t="shared" si="26"/>
        <v>328499.45999999996</v>
      </c>
    </row>
    <row r="734" spans="1:9" x14ac:dyDescent="0.25">
      <c r="A734" s="5">
        <v>42826</v>
      </c>
      <c r="B734" s="11" t="s">
        <v>59</v>
      </c>
      <c r="C734" s="11" t="s">
        <v>5</v>
      </c>
      <c r="D734" s="11" t="s">
        <v>60</v>
      </c>
      <c r="E734" s="14" t="str">
        <f t="shared" si="25"/>
        <v>009</v>
      </c>
      <c r="F734" s="11" t="s">
        <v>198</v>
      </c>
      <c r="G734" s="15">
        <v>3210.58</v>
      </c>
      <c r="H734" s="15">
        <v>9.14</v>
      </c>
      <c r="I734" s="15">
        <f t="shared" si="26"/>
        <v>3201.44</v>
      </c>
    </row>
    <row r="735" spans="1:9" x14ac:dyDescent="0.25">
      <c r="A735" s="5">
        <v>42826</v>
      </c>
      <c r="B735" s="11" t="s">
        <v>59</v>
      </c>
      <c r="C735" s="11" t="s">
        <v>5</v>
      </c>
      <c r="D735" s="11" t="s">
        <v>60</v>
      </c>
      <c r="E735" s="14" t="str">
        <f t="shared" si="25"/>
        <v>009</v>
      </c>
      <c r="F735" s="11" t="s">
        <v>233</v>
      </c>
      <c r="G735" s="15">
        <v>449.26</v>
      </c>
      <c r="H735" s="15">
        <v>0.3</v>
      </c>
      <c r="I735" s="15">
        <f t="shared" si="26"/>
        <v>448.96</v>
      </c>
    </row>
    <row r="736" spans="1:9" x14ac:dyDescent="0.25">
      <c r="A736" s="5">
        <v>42826</v>
      </c>
      <c r="B736" s="11" t="s">
        <v>59</v>
      </c>
      <c r="C736" s="11" t="s">
        <v>5</v>
      </c>
      <c r="D736" s="11" t="s">
        <v>60</v>
      </c>
      <c r="E736" s="14" t="str">
        <f t="shared" si="25"/>
        <v>009</v>
      </c>
      <c r="F736" s="11" t="s">
        <v>147</v>
      </c>
      <c r="G736" s="15">
        <v>31388.85</v>
      </c>
      <c r="H736" s="15">
        <v>87.24</v>
      </c>
      <c r="I736" s="15">
        <f t="shared" si="26"/>
        <v>31301.609999999997</v>
      </c>
    </row>
    <row r="737" spans="1:9" x14ac:dyDescent="0.25">
      <c r="A737" s="5">
        <v>42826</v>
      </c>
      <c r="B737" s="11" t="s">
        <v>59</v>
      </c>
      <c r="C737" s="11" t="s">
        <v>5</v>
      </c>
      <c r="D737" s="11" t="s">
        <v>60</v>
      </c>
      <c r="E737" s="14" t="str">
        <f t="shared" si="25"/>
        <v>009</v>
      </c>
      <c r="F737" s="11" t="s">
        <v>172</v>
      </c>
      <c r="G737" s="15">
        <v>40320.239999999998</v>
      </c>
      <c r="H737" s="15">
        <v>179.08</v>
      </c>
      <c r="I737" s="15">
        <f t="shared" si="26"/>
        <v>40141.159999999996</v>
      </c>
    </row>
    <row r="738" spans="1:9" x14ac:dyDescent="0.25">
      <c r="A738" s="5">
        <v>42826</v>
      </c>
      <c r="B738" s="11" t="s">
        <v>59</v>
      </c>
      <c r="C738" s="11" t="s">
        <v>5</v>
      </c>
      <c r="D738" s="11" t="s">
        <v>60</v>
      </c>
      <c r="E738" s="14" t="str">
        <f t="shared" si="25"/>
        <v>009</v>
      </c>
      <c r="F738" s="11" t="s">
        <v>173</v>
      </c>
      <c r="G738" s="15">
        <v>40320.239999999998</v>
      </c>
      <c r="H738" s="15">
        <v>179.08</v>
      </c>
      <c r="I738" s="15">
        <f t="shared" si="26"/>
        <v>40141.159999999996</v>
      </c>
    </row>
    <row r="739" spans="1:9" x14ac:dyDescent="0.25">
      <c r="A739" s="5">
        <v>42826</v>
      </c>
      <c r="B739" s="11" t="s">
        <v>59</v>
      </c>
      <c r="C739" s="11" t="s">
        <v>5</v>
      </c>
      <c r="D739" s="11" t="s">
        <v>60</v>
      </c>
      <c r="E739" s="14" t="str">
        <f t="shared" si="25"/>
        <v>009</v>
      </c>
      <c r="F739" s="11" t="s">
        <v>174</v>
      </c>
      <c r="G739" s="15">
        <v>40320.239999999998</v>
      </c>
      <c r="H739" s="15">
        <v>179.08</v>
      </c>
      <c r="I739" s="15">
        <f t="shared" si="26"/>
        <v>40141.159999999996</v>
      </c>
    </row>
    <row r="740" spans="1:9" x14ac:dyDescent="0.25">
      <c r="A740" s="5">
        <v>42826</v>
      </c>
      <c r="B740" s="11" t="s">
        <v>59</v>
      </c>
      <c r="C740" s="11" t="s">
        <v>5</v>
      </c>
      <c r="D740" s="11" t="s">
        <v>60</v>
      </c>
      <c r="E740" s="14" t="str">
        <f t="shared" si="25"/>
        <v>009</v>
      </c>
      <c r="F740" s="11" t="s">
        <v>175</v>
      </c>
      <c r="G740" s="15">
        <v>40320.239999999998</v>
      </c>
      <c r="H740" s="15">
        <v>179.08</v>
      </c>
      <c r="I740" s="15">
        <f t="shared" si="26"/>
        <v>40141.159999999996</v>
      </c>
    </row>
    <row r="741" spans="1:9" x14ac:dyDescent="0.25">
      <c r="A741" s="5">
        <v>42826</v>
      </c>
      <c r="B741" s="11" t="s">
        <v>59</v>
      </c>
      <c r="C741" s="11" t="s">
        <v>5</v>
      </c>
      <c r="D741" s="11" t="s">
        <v>60</v>
      </c>
      <c r="E741" s="14" t="str">
        <f t="shared" si="25"/>
        <v>009</v>
      </c>
      <c r="F741" s="11" t="s">
        <v>176</v>
      </c>
      <c r="G741" s="15">
        <v>40320.239999999998</v>
      </c>
      <c r="H741" s="15">
        <v>179.08</v>
      </c>
      <c r="I741" s="15">
        <f t="shared" si="26"/>
        <v>40141.159999999996</v>
      </c>
    </row>
    <row r="742" spans="1:9" x14ac:dyDescent="0.25">
      <c r="A742" s="5">
        <v>42826</v>
      </c>
      <c r="B742" s="11" t="s">
        <v>59</v>
      </c>
      <c r="C742" s="11" t="s">
        <v>5</v>
      </c>
      <c r="D742" s="11" t="s">
        <v>60</v>
      </c>
      <c r="E742" s="14" t="str">
        <f t="shared" si="25"/>
        <v>009</v>
      </c>
      <c r="F742" s="11" t="s">
        <v>177</v>
      </c>
      <c r="G742" s="15">
        <v>43460.45</v>
      </c>
      <c r="H742" s="15">
        <v>185.29999999999998</v>
      </c>
      <c r="I742" s="15">
        <f t="shared" si="26"/>
        <v>43275.149999999994</v>
      </c>
    </row>
    <row r="743" spans="1:9" x14ac:dyDescent="0.25">
      <c r="A743" s="5">
        <v>42826</v>
      </c>
      <c r="B743" s="11" t="s">
        <v>59</v>
      </c>
      <c r="C743" s="11" t="s">
        <v>5</v>
      </c>
      <c r="D743" s="11" t="s">
        <v>60</v>
      </c>
      <c r="E743" s="14" t="str">
        <f t="shared" si="25"/>
        <v>009</v>
      </c>
      <c r="F743" s="11" t="s">
        <v>199</v>
      </c>
      <c r="G743" s="15">
        <v>293723.71999999997</v>
      </c>
      <c r="H743" s="15">
        <v>673.87</v>
      </c>
      <c r="I743" s="15">
        <f t="shared" si="26"/>
        <v>293049.84999999998</v>
      </c>
    </row>
    <row r="744" spans="1:9" x14ac:dyDescent="0.25">
      <c r="A744" s="5">
        <v>42826</v>
      </c>
      <c r="B744" s="11" t="s">
        <v>59</v>
      </c>
      <c r="C744" s="11" t="s">
        <v>5</v>
      </c>
      <c r="D744" s="11" t="s">
        <v>60</v>
      </c>
      <c r="E744" s="14" t="str">
        <f t="shared" si="25"/>
        <v>009</v>
      </c>
      <c r="F744" s="11" t="s">
        <v>200</v>
      </c>
      <c r="G744" s="15">
        <v>134388.79</v>
      </c>
      <c r="H744" s="15">
        <v>173.31</v>
      </c>
      <c r="I744" s="15">
        <f t="shared" si="26"/>
        <v>134215.48000000001</v>
      </c>
    </row>
    <row r="745" spans="1:9" x14ac:dyDescent="0.25">
      <c r="A745" s="5">
        <v>42826</v>
      </c>
      <c r="B745" s="11" t="s">
        <v>59</v>
      </c>
      <c r="C745" s="11" t="s">
        <v>5</v>
      </c>
      <c r="D745" s="11" t="s">
        <v>60</v>
      </c>
      <c r="E745" s="14" t="str">
        <f t="shared" si="25"/>
        <v>009</v>
      </c>
      <c r="F745" s="11" t="s">
        <v>150</v>
      </c>
      <c r="G745" s="15">
        <v>167256.56</v>
      </c>
      <c r="H745" s="15">
        <v>354.96000000000004</v>
      </c>
      <c r="I745" s="15">
        <f t="shared" si="26"/>
        <v>166901.6</v>
      </c>
    </row>
    <row r="746" spans="1:9" x14ac:dyDescent="0.25">
      <c r="A746" s="5">
        <v>42826</v>
      </c>
      <c r="B746" s="11" t="s">
        <v>59</v>
      </c>
      <c r="C746" s="11" t="s">
        <v>5</v>
      </c>
      <c r="D746" s="11" t="s">
        <v>60</v>
      </c>
      <c r="E746" s="14" t="str">
        <f t="shared" si="25"/>
        <v>009</v>
      </c>
      <c r="F746" s="11" t="s">
        <v>181</v>
      </c>
      <c r="G746" s="15">
        <v>1629.57</v>
      </c>
      <c r="H746" s="15">
        <v>2.83</v>
      </c>
      <c r="I746" s="15">
        <f t="shared" si="26"/>
        <v>1626.74</v>
      </c>
    </row>
    <row r="747" spans="1:9" x14ac:dyDescent="0.25">
      <c r="A747" s="5">
        <v>42826</v>
      </c>
      <c r="B747" s="11" t="s">
        <v>59</v>
      </c>
      <c r="C747" s="11" t="s">
        <v>5</v>
      </c>
      <c r="D747" s="11" t="s">
        <v>60</v>
      </c>
      <c r="E747" s="14" t="str">
        <f t="shared" si="25"/>
        <v>009</v>
      </c>
      <c r="F747" s="11" t="s">
        <v>219</v>
      </c>
      <c r="G747" s="15">
        <v>819.9</v>
      </c>
      <c r="H747" s="15">
        <v>1.6300000000000001</v>
      </c>
      <c r="I747" s="15">
        <f t="shared" si="26"/>
        <v>818.27</v>
      </c>
    </row>
    <row r="748" spans="1:9" x14ac:dyDescent="0.25">
      <c r="A748" s="5">
        <v>42826</v>
      </c>
      <c r="B748" s="11" t="s">
        <v>59</v>
      </c>
      <c r="C748" s="11" t="s">
        <v>5</v>
      </c>
      <c r="D748" s="11" t="s">
        <v>60</v>
      </c>
      <c r="E748" s="14" t="str">
        <f t="shared" si="25"/>
        <v>009</v>
      </c>
      <c r="F748" s="11" t="s">
        <v>182</v>
      </c>
      <c r="G748" s="15">
        <v>11049.97</v>
      </c>
      <c r="H748" s="15">
        <v>34.26</v>
      </c>
      <c r="I748" s="15">
        <f t="shared" si="26"/>
        <v>11015.71</v>
      </c>
    </row>
    <row r="749" spans="1:9" x14ac:dyDescent="0.25">
      <c r="A749" s="5">
        <v>42826</v>
      </c>
      <c r="B749" s="11" t="s">
        <v>59</v>
      </c>
      <c r="C749" s="11" t="s">
        <v>5</v>
      </c>
      <c r="D749" s="11" t="s">
        <v>60</v>
      </c>
      <c r="E749" s="14" t="str">
        <f t="shared" si="25"/>
        <v>009</v>
      </c>
      <c r="F749" s="11" t="s">
        <v>183</v>
      </c>
      <c r="G749" s="15">
        <v>15896.13</v>
      </c>
      <c r="H749" s="15">
        <v>31.37</v>
      </c>
      <c r="I749" s="15">
        <f t="shared" si="26"/>
        <v>15864.759999999998</v>
      </c>
    </row>
    <row r="750" spans="1:9" x14ac:dyDescent="0.25">
      <c r="A750" s="5">
        <v>42826</v>
      </c>
      <c r="B750" s="11" t="s">
        <v>59</v>
      </c>
      <c r="C750" s="11" t="s">
        <v>5</v>
      </c>
      <c r="D750" s="11" t="s">
        <v>60</v>
      </c>
      <c r="E750" s="14" t="str">
        <f t="shared" si="25"/>
        <v>009</v>
      </c>
      <c r="F750" s="11" t="s">
        <v>201</v>
      </c>
      <c r="G750" s="15">
        <v>3287.8</v>
      </c>
      <c r="H750" s="15">
        <v>6.48</v>
      </c>
      <c r="I750" s="15">
        <f t="shared" si="26"/>
        <v>3281.32</v>
      </c>
    </row>
    <row r="751" spans="1:9" x14ac:dyDescent="0.25">
      <c r="A751" s="5">
        <v>42826</v>
      </c>
      <c r="B751" s="11" t="s">
        <v>59</v>
      </c>
      <c r="C751" s="11" t="s">
        <v>5</v>
      </c>
      <c r="D751" s="11" t="s">
        <v>60</v>
      </c>
      <c r="E751" s="14" t="str">
        <f t="shared" si="25"/>
        <v>009</v>
      </c>
      <c r="F751" s="11" t="s">
        <v>185</v>
      </c>
      <c r="G751" s="15">
        <v>778379.4</v>
      </c>
      <c r="H751" s="15">
        <v>2513.2600000000002</v>
      </c>
      <c r="I751" s="15">
        <f t="shared" si="26"/>
        <v>775866.14</v>
      </c>
    </row>
    <row r="752" spans="1:9" x14ac:dyDescent="0.25">
      <c r="A752" s="5">
        <v>42826</v>
      </c>
      <c r="B752" s="11" t="s">
        <v>59</v>
      </c>
      <c r="C752" s="11" t="s">
        <v>5</v>
      </c>
      <c r="D752" s="11" t="s">
        <v>60</v>
      </c>
      <c r="E752" s="14" t="str">
        <f t="shared" si="25"/>
        <v>009</v>
      </c>
      <c r="F752" s="11" t="s">
        <v>186</v>
      </c>
      <c r="G752" s="15">
        <v>7981.77</v>
      </c>
      <c r="H752" s="15">
        <v>17.36</v>
      </c>
      <c r="I752" s="15">
        <f t="shared" si="26"/>
        <v>7964.4100000000008</v>
      </c>
    </row>
    <row r="753" spans="1:9" x14ac:dyDescent="0.25">
      <c r="A753" s="5">
        <v>42826</v>
      </c>
      <c r="B753" s="11" t="s">
        <v>59</v>
      </c>
      <c r="C753" s="11" t="s">
        <v>5</v>
      </c>
      <c r="D753" s="11" t="s">
        <v>60</v>
      </c>
      <c r="E753" s="14" t="str">
        <f t="shared" si="25"/>
        <v>009</v>
      </c>
      <c r="F753" s="11" t="s">
        <v>202</v>
      </c>
      <c r="G753" s="15">
        <v>155763.56</v>
      </c>
      <c r="H753" s="15">
        <v>206.53000000000003</v>
      </c>
      <c r="I753" s="15">
        <f t="shared" si="26"/>
        <v>155557.03</v>
      </c>
    </row>
    <row r="754" spans="1:9" x14ac:dyDescent="0.25">
      <c r="A754" s="5">
        <v>42826</v>
      </c>
      <c r="B754" s="11" t="s">
        <v>59</v>
      </c>
      <c r="C754" s="11" t="s">
        <v>5</v>
      </c>
      <c r="D754" s="11" t="s">
        <v>60</v>
      </c>
      <c r="E754" s="14" t="str">
        <f t="shared" si="25"/>
        <v>009</v>
      </c>
      <c r="F754" s="11" t="s">
        <v>203</v>
      </c>
      <c r="G754" s="15">
        <v>24149.27</v>
      </c>
      <c r="H754" s="15">
        <v>42.870000000000005</v>
      </c>
      <c r="I754" s="15">
        <f t="shared" si="26"/>
        <v>24106.400000000001</v>
      </c>
    </row>
    <row r="755" spans="1:9" x14ac:dyDescent="0.25">
      <c r="A755" s="5">
        <v>42826</v>
      </c>
      <c r="B755" s="11" t="s">
        <v>59</v>
      </c>
      <c r="C755" s="11" t="s">
        <v>5</v>
      </c>
      <c r="D755" s="11" t="s">
        <v>60</v>
      </c>
      <c r="E755" s="14" t="str">
        <f t="shared" si="25"/>
        <v>009</v>
      </c>
      <c r="F755" s="11" t="s">
        <v>220</v>
      </c>
      <c r="G755" s="15">
        <v>38626.31</v>
      </c>
      <c r="H755" s="15">
        <v>40.67</v>
      </c>
      <c r="I755" s="15">
        <f t="shared" si="26"/>
        <v>38585.64</v>
      </c>
    </row>
    <row r="756" spans="1:9" x14ac:dyDescent="0.25">
      <c r="A756" s="5">
        <v>42826</v>
      </c>
      <c r="B756" s="11" t="s">
        <v>59</v>
      </c>
      <c r="C756" s="11" t="s">
        <v>5</v>
      </c>
      <c r="D756" s="11" t="s">
        <v>60</v>
      </c>
      <c r="E756" s="14" t="str">
        <f t="shared" si="25"/>
        <v>009</v>
      </c>
      <c r="F756" s="11" t="s">
        <v>221</v>
      </c>
      <c r="G756" s="15">
        <v>18843.88</v>
      </c>
      <c r="H756" s="15">
        <v>24.87</v>
      </c>
      <c r="I756" s="15">
        <f t="shared" si="26"/>
        <v>18819.010000000002</v>
      </c>
    </row>
    <row r="757" spans="1:9" x14ac:dyDescent="0.25">
      <c r="A757" s="5">
        <v>42826</v>
      </c>
      <c r="B757" s="11" t="s">
        <v>59</v>
      </c>
      <c r="C757" s="11" t="s">
        <v>5</v>
      </c>
      <c r="D757" s="11" t="s">
        <v>60</v>
      </c>
      <c r="E757" s="14" t="str">
        <f t="shared" si="25"/>
        <v>009</v>
      </c>
      <c r="F757" s="11" t="s">
        <v>222</v>
      </c>
      <c r="G757" s="15">
        <v>1720.88</v>
      </c>
      <c r="H757" s="15">
        <v>1.08</v>
      </c>
      <c r="I757" s="15">
        <f t="shared" si="26"/>
        <v>1719.8000000000002</v>
      </c>
    </row>
    <row r="758" spans="1:9" x14ac:dyDescent="0.25">
      <c r="A758" s="5">
        <v>42826</v>
      </c>
      <c r="B758" s="11" t="s">
        <v>59</v>
      </c>
      <c r="C758" s="11" t="s">
        <v>5</v>
      </c>
      <c r="D758" s="11" t="s">
        <v>60</v>
      </c>
      <c r="E758" s="14" t="str">
        <f t="shared" si="25"/>
        <v>009</v>
      </c>
      <c r="F758" s="11" t="s">
        <v>209</v>
      </c>
      <c r="G758" s="15">
        <v>81375.570000000007</v>
      </c>
      <c r="H758" s="15">
        <v>70.64</v>
      </c>
      <c r="I758" s="15">
        <f t="shared" si="26"/>
        <v>81304.930000000008</v>
      </c>
    </row>
    <row r="759" spans="1:9" x14ac:dyDescent="0.25">
      <c r="A759" s="5">
        <v>42826</v>
      </c>
      <c r="B759" s="11" t="s">
        <v>59</v>
      </c>
      <c r="C759" s="11" t="s">
        <v>5</v>
      </c>
      <c r="D759" s="11" t="s">
        <v>60</v>
      </c>
      <c r="E759" s="14" t="str">
        <f t="shared" si="25"/>
        <v>009</v>
      </c>
      <c r="F759" s="11" t="s">
        <v>234</v>
      </c>
      <c r="G759" s="15">
        <v>19309.29</v>
      </c>
      <c r="H759" s="15">
        <v>12.7</v>
      </c>
      <c r="I759" s="15">
        <f t="shared" si="26"/>
        <v>19296.59</v>
      </c>
    </row>
    <row r="760" spans="1:9" x14ac:dyDescent="0.25">
      <c r="A760" s="5">
        <v>42826</v>
      </c>
      <c r="B760" s="11" t="s">
        <v>59</v>
      </c>
      <c r="C760" s="11" t="s">
        <v>5</v>
      </c>
      <c r="D760" s="11" t="s">
        <v>60</v>
      </c>
      <c r="E760" s="14" t="str">
        <f t="shared" si="25"/>
        <v>009</v>
      </c>
      <c r="F760" s="11" t="s">
        <v>235</v>
      </c>
      <c r="G760" s="15">
        <v>2087.6799999999998</v>
      </c>
      <c r="H760" s="15">
        <v>1.37</v>
      </c>
      <c r="I760" s="15">
        <f t="shared" si="26"/>
        <v>2086.31</v>
      </c>
    </row>
    <row r="761" spans="1:9" x14ac:dyDescent="0.25">
      <c r="A761" s="5">
        <v>42826</v>
      </c>
      <c r="B761" s="11" t="s">
        <v>59</v>
      </c>
      <c r="C761" s="11" t="s">
        <v>5</v>
      </c>
      <c r="D761" s="11" t="s">
        <v>60</v>
      </c>
      <c r="E761" s="14" t="str">
        <f t="shared" si="25"/>
        <v>009</v>
      </c>
      <c r="F761" s="11" t="s">
        <v>224</v>
      </c>
      <c r="G761" s="15">
        <v>501.8</v>
      </c>
      <c r="H761" s="15">
        <v>0</v>
      </c>
      <c r="I761" s="15">
        <f t="shared" si="26"/>
        <v>501.8</v>
      </c>
    </row>
    <row r="762" spans="1:9" x14ac:dyDescent="0.25">
      <c r="A762" s="5">
        <v>42826</v>
      </c>
      <c r="B762" s="11" t="s">
        <v>59</v>
      </c>
      <c r="C762" s="11" t="s">
        <v>5</v>
      </c>
      <c r="D762" s="11" t="s">
        <v>60</v>
      </c>
      <c r="E762" s="14" t="str">
        <f t="shared" si="25"/>
        <v>009</v>
      </c>
      <c r="F762" s="11" t="s">
        <v>236</v>
      </c>
      <c r="G762" s="15">
        <v>2444.41</v>
      </c>
      <c r="H762" s="15">
        <v>1.61</v>
      </c>
      <c r="I762" s="15">
        <f t="shared" si="26"/>
        <v>2442.7999999999997</v>
      </c>
    </row>
    <row r="763" spans="1:9" x14ac:dyDescent="0.25">
      <c r="A763" s="5">
        <v>42826</v>
      </c>
      <c r="B763" s="11" t="s">
        <v>59</v>
      </c>
      <c r="C763" s="11" t="s">
        <v>5</v>
      </c>
      <c r="D763" s="11" t="s">
        <v>60</v>
      </c>
      <c r="E763" s="14" t="str">
        <f t="shared" si="25"/>
        <v>009</v>
      </c>
      <c r="F763" s="11" t="s">
        <v>226</v>
      </c>
      <c r="G763" s="15">
        <v>1562.78</v>
      </c>
      <c r="H763" s="15">
        <v>1.1700000000000002</v>
      </c>
      <c r="I763" s="15">
        <f t="shared" si="26"/>
        <v>1561.61</v>
      </c>
    </row>
    <row r="764" spans="1:9" x14ac:dyDescent="0.25">
      <c r="A764" s="5">
        <v>42826</v>
      </c>
      <c r="B764" s="11" t="s">
        <v>59</v>
      </c>
      <c r="C764" s="11" t="s">
        <v>5</v>
      </c>
      <c r="D764" s="11" t="s">
        <v>60</v>
      </c>
      <c r="E764" s="14" t="str">
        <f t="shared" si="25"/>
        <v>009</v>
      </c>
      <c r="F764" s="11" t="s">
        <v>237</v>
      </c>
      <c r="G764" s="15">
        <v>13958.99</v>
      </c>
      <c r="H764" s="15">
        <v>9.18</v>
      </c>
      <c r="I764" s="15">
        <f t="shared" si="26"/>
        <v>13949.81</v>
      </c>
    </row>
    <row r="765" spans="1:9" x14ac:dyDescent="0.25">
      <c r="A765" s="5">
        <v>42826</v>
      </c>
      <c r="B765" s="11" t="s">
        <v>59</v>
      </c>
      <c r="C765" s="11" t="s">
        <v>5</v>
      </c>
      <c r="D765" s="11" t="s">
        <v>60</v>
      </c>
      <c r="E765" s="14" t="str">
        <f t="shared" si="25"/>
        <v>009</v>
      </c>
      <c r="F765" s="11" t="s">
        <v>238</v>
      </c>
      <c r="G765" s="15">
        <v>-750.27</v>
      </c>
      <c r="H765" s="15">
        <v>0</v>
      </c>
      <c r="I765" s="15">
        <f t="shared" si="26"/>
        <v>-750.27</v>
      </c>
    </row>
    <row r="766" spans="1:9" x14ac:dyDescent="0.25">
      <c r="A766" s="5">
        <v>42826</v>
      </c>
      <c r="B766" s="11" t="s">
        <v>59</v>
      </c>
      <c r="C766" s="11" t="s">
        <v>5</v>
      </c>
      <c r="D766" s="11" t="s">
        <v>60</v>
      </c>
      <c r="E766" s="14" t="str">
        <f t="shared" si="25"/>
        <v>009</v>
      </c>
      <c r="F766" s="11" t="s">
        <v>239</v>
      </c>
      <c r="G766" s="15">
        <v>10684.55</v>
      </c>
      <c r="H766" s="15">
        <v>7.03</v>
      </c>
      <c r="I766" s="15">
        <f t="shared" si="26"/>
        <v>10677.519999999999</v>
      </c>
    </row>
    <row r="767" spans="1:9" x14ac:dyDescent="0.25">
      <c r="A767" s="5">
        <v>42826</v>
      </c>
      <c r="B767" s="11" t="s">
        <v>59</v>
      </c>
      <c r="C767" s="11" t="s">
        <v>5</v>
      </c>
      <c r="D767" s="11" t="s">
        <v>60</v>
      </c>
      <c r="E767" s="14" t="str">
        <f t="shared" si="25"/>
        <v>009</v>
      </c>
      <c r="F767" s="11" t="s">
        <v>240</v>
      </c>
      <c r="G767" s="15">
        <v>5423.81</v>
      </c>
      <c r="H767" s="15">
        <v>3.57</v>
      </c>
      <c r="I767" s="15">
        <f t="shared" si="26"/>
        <v>5420.2400000000007</v>
      </c>
    </row>
    <row r="768" spans="1:9" x14ac:dyDescent="0.25">
      <c r="A768" s="5">
        <v>42826</v>
      </c>
      <c r="B768" s="11" t="s">
        <v>59</v>
      </c>
      <c r="C768" s="11" t="s">
        <v>5</v>
      </c>
      <c r="D768" s="11" t="s">
        <v>60</v>
      </c>
      <c r="E768" s="14" t="str">
        <f t="shared" si="25"/>
        <v>009</v>
      </c>
      <c r="F768" s="11" t="s">
        <v>241</v>
      </c>
      <c r="G768" s="15">
        <v>2062.08</v>
      </c>
      <c r="H768" s="15">
        <v>1.36</v>
      </c>
      <c r="I768" s="15">
        <f t="shared" si="26"/>
        <v>2060.7199999999998</v>
      </c>
    </row>
    <row r="769" spans="1:9" x14ac:dyDescent="0.25">
      <c r="A769" s="5">
        <v>42826</v>
      </c>
      <c r="B769" s="11" t="s">
        <v>59</v>
      </c>
      <c r="C769" s="11" t="s">
        <v>5</v>
      </c>
      <c r="D769" s="11" t="s">
        <v>60</v>
      </c>
      <c r="E769" s="14" t="str">
        <f t="shared" ref="E769:E805" si="27">LEFT(D769,3)</f>
        <v>009</v>
      </c>
      <c r="F769" s="11" t="s">
        <v>242</v>
      </c>
      <c r="G769" s="15">
        <v>14417.67</v>
      </c>
      <c r="H769" s="15">
        <v>0</v>
      </c>
      <c r="I769" s="15">
        <f t="shared" si="26"/>
        <v>14417.67</v>
      </c>
    </row>
    <row r="770" spans="1:9" x14ac:dyDescent="0.25">
      <c r="A770" s="5">
        <v>42826</v>
      </c>
      <c r="B770" s="11" t="s">
        <v>59</v>
      </c>
      <c r="C770" s="11" t="s">
        <v>5</v>
      </c>
      <c r="D770" s="11" t="s">
        <v>60</v>
      </c>
      <c r="E770" s="14" t="str">
        <f t="shared" si="27"/>
        <v>009</v>
      </c>
      <c r="F770" s="11" t="s">
        <v>243</v>
      </c>
      <c r="G770" s="15">
        <v>10321.59</v>
      </c>
      <c r="H770" s="15">
        <v>0</v>
      </c>
      <c r="I770" s="15">
        <f t="shared" ref="I770:I833" si="28">+G770-H770</f>
        <v>10321.59</v>
      </c>
    </row>
    <row r="771" spans="1:9" x14ac:dyDescent="0.25">
      <c r="A771" s="5">
        <v>42826</v>
      </c>
      <c r="B771" s="11" t="s">
        <v>59</v>
      </c>
      <c r="C771" s="11" t="s">
        <v>5</v>
      </c>
      <c r="D771" s="11" t="s">
        <v>60</v>
      </c>
      <c r="E771" s="14" t="str">
        <f t="shared" si="27"/>
        <v>009</v>
      </c>
      <c r="F771" s="11" t="s">
        <v>227</v>
      </c>
      <c r="G771" s="15">
        <v>73.91</v>
      </c>
      <c r="H771" s="15">
        <v>0.15000000000000002</v>
      </c>
      <c r="I771" s="15">
        <f t="shared" si="28"/>
        <v>73.759999999999991</v>
      </c>
    </row>
    <row r="772" spans="1:9" x14ac:dyDescent="0.25">
      <c r="A772" s="5">
        <v>42826</v>
      </c>
      <c r="B772" s="11" t="s">
        <v>59</v>
      </c>
      <c r="C772" s="11" t="s">
        <v>5</v>
      </c>
      <c r="D772" s="11" t="s">
        <v>60</v>
      </c>
      <c r="E772" s="14" t="str">
        <f t="shared" si="27"/>
        <v>009</v>
      </c>
      <c r="F772" s="11" t="s">
        <v>244</v>
      </c>
      <c r="G772" s="15">
        <v>1900.25</v>
      </c>
      <c r="H772" s="15">
        <v>1.25</v>
      </c>
      <c r="I772" s="15">
        <f t="shared" si="28"/>
        <v>1899</v>
      </c>
    </row>
    <row r="773" spans="1:9" x14ac:dyDescent="0.25">
      <c r="A773" s="5">
        <v>42826</v>
      </c>
      <c r="B773" s="11" t="s">
        <v>59</v>
      </c>
      <c r="C773" s="11" t="s">
        <v>5</v>
      </c>
      <c r="D773" s="11" t="s">
        <v>60</v>
      </c>
      <c r="E773" s="14" t="str">
        <f t="shared" si="27"/>
        <v>009</v>
      </c>
      <c r="F773" s="11" t="s">
        <v>245</v>
      </c>
      <c r="G773" s="15">
        <v>3804.23</v>
      </c>
      <c r="H773" s="15">
        <v>2.5</v>
      </c>
      <c r="I773" s="15">
        <f t="shared" si="28"/>
        <v>3801.73</v>
      </c>
    </row>
    <row r="774" spans="1:9" x14ac:dyDescent="0.25">
      <c r="A774" s="5">
        <v>42826</v>
      </c>
      <c r="B774" s="11" t="s">
        <v>59</v>
      </c>
      <c r="C774" s="11" t="s">
        <v>5</v>
      </c>
      <c r="D774" s="11" t="s">
        <v>60</v>
      </c>
      <c r="E774" s="14" t="str">
        <f t="shared" si="27"/>
        <v>009</v>
      </c>
      <c r="F774" s="11" t="s">
        <v>246</v>
      </c>
      <c r="G774" s="15">
        <v>1526.76</v>
      </c>
      <c r="H774" s="15">
        <v>0</v>
      </c>
      <c r="I774" s="15">
        <f t="shared" si="28"/>
        <v>1526.76</v>
      </c>
    </row>
    <row r="775" spans="1:9" x14ac:dyDescent="0.25">
      <c r="A775" s="5">
        <v>42826</v>
      </c>
      <c r="B775" s="11" t="s">
        <v>59</v>
      </c>
      <c r="C775" s="11" t="s">
        <v>5</v>
      </c>
      <c r="D775" s="11" t="s">
        <v>60</v>
      </c>
      <c r="E775" s="14" t="str">
        <f t="shared" si="27"/>
        <v>009</v>
      </c>
      <c r="F775" s="11" t="s">
        <v>247</v>
      </c>
      <c r="G775" s="15">
        <v>13457.96</v>
      </c>
      <c r="H775" s="15">
        <v>8.85</v>
      </c>
      <c r="I775" s="15">
        <f t="shared" si="28"/>
        <v>13449.109999999999</v>
      </c>
    </row>
    <row r="776" spans="1:9" x14ac:dyDescent="0.25">
      <c r="A776" s="5">
        <v>42826</v>
      </c>
      <c r="B776" s="11" t="s">
        <v>59</v>
      </c>
      <c r="C776" s="11" t="s">
        <v>5</v>
      </c>
      <c r="D776" s="11" t="s">
        <v>60</v>
      </c>
      <c r="E776" s="14" t="str">
        <f t="shared" si="27"/>
        <v>009</v>
      </c>
      <c r="F776" s="11" t="s">
        <v>151</v>
      </c>
      <c r="G776" s="15">
        <v>28664.89</v>
      </c>
      <c r="H776" s="15">
        <v>0</v>
      </c>
      <c r="I776" s="15">
        <f t="shared" si="28"/>
        <v>28664.89</v>
      </c>
    </row>
    <row r="777" spans="1:9" x14ac:dyDescent="0.25">
      <c r="A777" s="5">
        <v>42826</v>
      </c>
      <c r="B777" s="11" t="s">
        <v>59</v>
      </c>
      <c r="C777" s="11" t="s">
        <v>5</v>
      </c>
      <c r="D777" s="11" t="s">
        <v>60</v>
      </c>
      <c r="E777" s="14" t="str">
        <f t="shared" si="27"/>
        <v>009</v>
      </c>
      <c r="F777" s="11" t="s">
        <v>152</v>
      </c>
      <c r="G777" s="15">
        <v>28495.7</v>
      </c>
      <c r="H777" s="15">
        <v>0</v>
      </c>
      <c r="I777" s="15">
        <f t="shared" si="28"/>
        <v>28495.7</v>
      </c>
    </row>
    <row r="778" spans="1:9" x14ac:dyDescent="0.25">
      <c r="A778" s="5">
        <v>42826</v>
      </c>
      <c r="B778" s="11" t="s">
        <v>59</v>
      </c>
      <c r="C778" s="11" t="s">
        <v>5</v>
      </c>
      <c r="D778" s="11" t="s">
        <v>153</v>
      </c>
      <c r="E778" s="14" t="str">
        <f t="shared" si="27"/>
        <v>091</v>
      </c>
      <c r="F778" s="11" t="s">
        <v>151</v>
      </c>
      <c r="G778" s="15">
        <v>216344.66</v>
      </c>
      <c r="H778" s="15">
        <v>0</v>
      </c>
      <c r="I778" s="15">
        <f t="shared" si="28"/>
        <v>216344.66</v>
      </c>
    </row>
    <row r="779" spans="1:9" x14ac:dyDescent="0.25">
      <c r="A779" s="5">
        <v>42826</v>
      </c>
      <c r="B779" s="11" t="s">
        <v>59</v>
      </c>
      <c r="C779" s="11" t="s">
        <v>5</v>
      </c>
      <c r="D779" s="11" t="s">
        <v>153</v>
      </c>
      <c r="E779" s="14" t="str">
        <f t="shared" si="27"/>
        <v>091</v>
      </c>
      <c r="F779" s="11" t="s">
        <v>155</v>
      </c>
      <c r="G779" s="15">
        <v>20375.13</v>
      </c>
      <c r="H779" s="15">
        <v>0</v>
      </c>
      <c r="I779" s="15">
        <f t="shared" si="28"/>
        <v>20375.13</v>
      </c>
    </row>
    <row r="780" spans="1:9" x14ac:dyDescent="0.25">
      <c r="A780" s="5">
        <v>42856</v>
      </c>
      <c r="B780" s="12" t="s">
        <v>4</v>
      </c>
      <c r="C780" s="12" t="s">
        <v>5</v>
      </c>
      <c r="D780" s="12" t="s">
        <v>6</v>
      </c>
      <c r="E780" s="14" t="str">
        <f t="shared" si="27"/>
        <v>002</v>
      </c>
      <c r="F780" s="12" t="s">
        <v>7</v>
      </c>
      <c r="G780" s="15">
        <v>77081.34</v>
      </c>
      <c r="H780" s="15">
        <v>0</v>
      </c>
      <c r="I780" s="15">
        <f t="shared" si="28"/>
        <v>77081.34</v>
      </c>
    </row>
    <row r="781" spans="1:9" x14ac:dyDescent="0.25">
      <c r="A781" s="5">
        <v>42856</v>
      </c>
      <c r="B781" s="12" t="s">
        <v>4</v>
      </c>
      <c r="C781" s="12" t="s">
        <v>5</v>
      </c>
      <c r="D781" s="12" t="s">
        <v>6</v>
      </c>
      <c r="E781" s="14" t="str">
        <f t="shared" si="27"/>
        <v>002</v>
      </c>
      <c r="F781" s="12" t="s">
        <v>8</v>
      </c>
      <c r="G781" s="15">
        <v>84016.9</v>
      </c>
      <c r="H781" s="15">
        <v>0</v>
      </c>
      <c r="I781" s="15">
        <f t="shared" si="28"/>
        <v>84016.9</v>
      </c>
    </row>
    <row r="782" spans="1:9" x14ac:dyDescent="0.25">
      <c r="A782" s="5">
        <v>42856</v>
      </c>
      <c r="B782" s="12" t="s">
        <v>4</v>
      </c>
      <c r="C782" s="12" t="s">
        <v>5</v>
      </c>
      <c r="D782" s="12" t="s">
        <v>6</v>
      </c>
      <c r="E782" s="14" t="str">
        <f t="shared" si="27"/>
        <v>002</v>
      </c>
      <c r="F782" s="12" t="s">
        <v>10</v>
      </c>
      <c r="G782" s="15">
        <v>1515822.21</v>
      </c>
      <c r="H782" s="15">
        <v>0</v>
      </c>
      <c r="I782" s="15">
        <f t="shared" si="28"/>
        <v>1515822.21</v>
      </c>
    </row>
    <row r="783" spans="1:9" x14ac:dyDescent="0.25">
      <c r="A783" s="5">
        <v>42856</v>
      </c>
      <c r="B783" s="12" t="s">
        <v>4</v>
      </c>
      <c r="C783" s="12" t="s">
        <v>5</v>
      </c>
      <c r="D783" s="12" t="s">
        <v>6</v>
      </c>
      <c r="E783" s="14" t="str">
        <f t="shared" si="27"/>
        <v>002</v>
      </c>
      <c r="F783" s="12" t="s">
        <v>11</v>
      </c>
      <c r="G783" s="15">
        <v>966019.84</v>
      </c>
      <c r="H783" s="15">
        <v>0</v>
      </c>
      <c r="I783" s="15">
        <f t="shared" si="28"/>
        <v>966019.84</v>
      </c>
    </row>
    <row r="784" spans="1:9" x14ac:dyDescent="0.25">
      <c r="A784" s="5">
        <v>42856</v>
      </c>
      <c r="B784" s="12" t="s">
        <v>4</v>
      </c>
      <c r="C784" s="12" t="s">
        <v>5</v>
      </c>
      <c r="D784" s="12" t="s">
        <v>6</v>
      </c>
      <c r="E784" s="14" t="str">
        <f t="shared" si="27"/>
        <v>002</v>
      </c>
      <c r="F784" s="12" t="s">
        <v>12</v>
      </c>
      <c r="G784" s="15">
        <v>296829.98</v>
      </c>
      <c r="H784" s="15">
        <v>0</v>
      </c>
      <c r="I784" s="15">
        <f t="shared" si="28"/>
        <v>296829.98</v>
      </c>
    </row>
    <row r="785" spans="1:9" x14ac:dyDescent="0.25">
      <c r="A785" s="5">
        <v>42856</v>
      </c>
      <c r="B785" s="12" t="s">
        <v>4</v>
      </c>
      <c r="C785" s="12" t="s">
        <v>5</v>
      </c>
      <c r="D785" s="12" t="s">
        <v>6</v>
      </c>
      <c r="E785" s="14" t="str">
        <f t="shared" si="27"/>
        <v>002</v>
      </c>
      <c r="F785" s="12" t="s">
        <v>13</v>
      </c>
      <c r="G785" s="15">
        <v>136838.16</v>
      </c>
      <c r="H785" s="15">
        <v>0</v>
      </c>
      <c r="I785" s="15">
        <f t="shared" si="28"/>
        <v>136838.16</v>
      </c>
    </row>
    <row r="786" spans="1:9" x14ac:dyDescent="0.25">
      <c r="A786" s="5">
        <v>42856</v>
      </c>
      <c r="B786" s="12" t="s">
        <v>4</v>
      </c>
      <c r="C786" s="12" t="s">
        <v>5</v>
      </c>
      <c r="D786" s="12" t="s">
        <v>6</v>
      </c>
      <c r="E786" s="14" t="str">
        <f t="shared" si="27"/>
        <v>002</v>
      </c>
      <c r="F786" s="12" t="s">
        <v>19</v>
      </c>
      <c r="G786" s="15">
        <v>355834.94</v>
      </c>
      <c r="H786" s="15">
        <v>0</v>
      </c>
      <c r="I786" s="15">
        <f t="shared" si="28"/>
        <v>355834.94</v>
      </c>
    </row>
    <row r="787" spans="1:9" x14ac:dyDescent="0.25">
      <c r="A787" s="5">
        <v>42856</v>
      </c>
      <c r="B787" s="12" t="s">
        <v>4</v>
      </c>
      <c r="C787" s="12" t="s">
        <v>5</v>
      </c>
      <c r="D787" s="12" t="s">
        <v>6</v>
      </c>
      <c r="E787" s="14" t="str">
        <f t="shared" si="27"/>
        <v>002</v>
      </c>
      <c r="F787" s="12" t="s">
        <v>21</v>
      </c>
      <c r="G787" s="15">
        <v>24140.36</v>
      </c>
      <c r="H787" s="15">
        <v>0</v>
      </c>
      <c r="I787" s="15">
        <f t="shared" si="28"/>
        <v>24140.36</v>
      </c>
    </row>
    <row r="788" spans="1:9" x14ac:dyDescent="0.25">
      <c r="A788" s="5">
        <v>42856</v>
      </c>
      <c r="B788" s="12" t="s">
        <v>4</v>
      </c>
      <c r="C788" s="12" t="s">
        <v>5</v>
      </c>
      <c r="D788" s="12" t="s">
        <v>6</v>
      </c>
      <c r="E788" s="14" t="str">
        <f t="shared" si="27"/>
        <v>002</v>
      </c>
      <c r="F788" s="12" t="s">
        <v>22</v>
      </c>
      <c r="G788" s="15">
        <v>266307.39</v>
      </c>
      <c r="H788" s="15">
        <v>0</v>
      </c>
      <c r="I788" s="15">
        <f t="shared" si="28"/>
        <v>266307.39</v>
      </c>
    </row>
    <row r="789" spans="1:9" x14ac:dyDescent="0.25">
      <c r="A789" s="5">
        <v>42856</v>
      </c>
      <c r="B789" s="12" t="s">
        <v>4</v>
      </c>
      <c r="C789" s="12" t="s">
        <v>5</v>
      </c>
      <c r="D789" s="12" t="s">
        <v>6</v>
      </c>
      <c r="E789" s="14" t="str">
        <f t="shared" si="27"/>
        <v>002</v>
      </c>
      <c r="F789" s="12" t="s">
        <v>23</v>
      </c>
      <c r="G789" s="15">
        <v>317867.55</v>
      </c>
      <c r="H789" s="15">
        <v>0</v>
      </c>
      <c r="I789" s="15">
        <f t="shared" si="28"/>
        <v>317867.55</v>
      </c>
    </row>
    <row r="790" spans="1:9" x14ac:dyDescent="0.25">
      <c r="A790" s="5">
        <v>42856</v>
      </c>
      <c r="B790" s="12" t="s">
        <v>4</v>
      </c>
      <c r="C790" s="12" t="s">
        <v>5</v>
      </c>
      <c r="D790" s="12" t="s">
        <v>6</v>
      </c>
      <c r="E790" s="14" t="str">
        <f t="shared" si="27"/>
        <v>002</v>
      </c>
      <c r="F790" s="12" t="s">
        <v>24</v>
      </c>
      <c r="G790" s="15">
        <v>84183.71</v>
      </c>
      <c r="H790" s="15">
        <v>0</v>
      </c>
      <c r="I790" s="15">
        <f t="shared" si="28"/>
        <v>84183.71</v>
      </c>
    </row>
    <row r="791" spans="1:9" x14ac:dyDescent="0.25">
      <c r="A791" s="5">
        <v>42856</v>
      </c>
      <c r="B791" s="12" t="s">
        <v>4</v>
      </c>
      <c r="C791" s="12" t="s">
        <v>5</v>
      </c>
      <c r="D791" s="12" t="s">
        <v>6</v>
      </c>
      <c r="E791" s="14" t="str">
        <f t="shared" si="27"/>
        <v>002</v>
      </c>
      <c r="F791" s="12" t="s">
        <v>25</v>
      </c>
      <c r="G791" s="15">
        <v>159377.76999999999</v>
      </c>
      <c r="H791" s="15">
        <v>0</v>
      </c>
      <c r="I791" s="15">
        <f t="shared" si="28"/>
        <v>159377.76999999999</v>
      </c>
    </row>
    <row r="792" spans="1:9" x14ac:dyDescent="0.25">
      <c r="A792" s="5">
        <v>42856</v>
      </c>
      <c r="B792" s="12" t="s">
        <v>4</v>
      </c>
      <c r="C792" s="12" t="s">
        <v>5</v>
      </c>
      <c r="D792" s="12" t="s">
        <v>6</v>
      </c>
      <c r="E792" s="14" t="str">
        <f t="shared" si="27"/>
        <v>002</v>
      </c>
      <c r="F792" s="12" t="s">
        <v>26</v>
      </c>
      <c r="G792" s="15">
        <v>568053.09</v>
      </c>
      <c r="H792" s="15">
        <v>0</v>
      </c>
      <c r="I792" s="15">
        <f t="shared" si="28"/>
        <v>568053.09</v>
      </c>
    </row>
    <row r="793" spans="1:9" x14ac:dyDescent="0.25">
      <c r="A793" s="5">
        <v>42856</v>
      </c>
      <c r="B793" s="12" t="s">
        <v>4</v>
      </c>
      <c r="C793" s="12" t="s">
        <v>5</v>
      </c>
      <c r="D793" s="12" t="s">
        <v>6</v>
      </c>
      <c r="E793" s="14" t="str">
        <f t="shared" si="27"/>
        <v>002</v>
      </c>
      <c r="F793" s="12" t="s">
        <v>27</v>
      </c>
      <c r="G793" s="15">
        <v>33124.65</v>
      </c>
      <c r="H793" s="15">
        <v>0</v>
      </c>
      <c r="I793" s="15">
        <f t="shared" si="28"/>
        <v>33124.65</v>
      </c>
    </row>
    <row r="794" spans="1:9" x14ac:dyDescent="0.25">
      <c r="A794" s="5">
        <v>42856</v>
      </c>
      <c r="B794" s="12" t="s">
        <v>4</v>
      </c>
      <c r="C794" s="12" t="s">
        <v>5</v>
      </c>
      <c r="D794" s="12" t="s">
        <v>6</v>
      </c>
      <c r="E794" s="14" t="str">
        <f t="shared" si="27"/>
        <v>002</v>
      </c>
      <c r="F794" s="12" t="s">
        <v>28</v>
      </c>
      <c r="G794" s="15">
        <v>203253.6</v>
      </c>
      <c r="H794" s="15">
        <v>0</v>
      </c>
      <c r="I794" s="15">
        <f t="shared" si="28"/>
        <v>203253.6</v>
      </c>
    </row>
    <row r="795" spans="1:9" x14ac:dyDescent="0.25">
      <c r="A795" s="5">
        <v>42856</v>
      </c>
      <c r="B795" s="12" t="s">
        <v>4</v>
      </c>
      <c r="C795" s="12" t="s">
        <v>5</v>
      </c>
      <c r="D795" s="12" t="s">
        <v>6</v>
      </c>
      <c r="E795" s="14" t="str">
        <f t="shared" si="27"/>
        <v>002</v>
      </c>
      <c r="F795" s="12" t="s">
        <v>29</v>
      </c>
      <c r="G795" s="15">
        <v>5837.12</v>
      </c>
      <c r="H795" s="15">
        <v>0</v>
      </c>
      <c r="I795" s="15">
        <f t="shared" si="28"/>
        <v>5837.12</v>
      </c>
    </row>
    <row r="796" spans="1:9" x14ac:dyDescent="0.25">
      <c r="A796" s="5">
        <v>42856</v>
      </c>
      <c r="B796" s="12" t="s">
        <v>4</v>
      </c>
      <c r="C796" s="12" t="s">
        <v>5</v>
      </c>
      <c r="D796" s="12" t="s">
        <v>6</v>
      </c>
      <c r="E796" s="14" t="str">
        <f t="shared" si="27"/>
        <v>002</v>
      </c>
      <c r="F796" s="12" t="s">
        <v>188</v>
      </c>
      <c r="G796" s="15">
        <v>435135.57</v>
      </c>
      <c r="H796" s="15">
        <v>0</v>
      </c>
      <c r="I796" s="15">
        <f t="shared" si="28"/>
        <v>435135.57</v>
      </c>
    </row>
    <row r="797" spans="1:9" x14ac:dyDescent="0.25">
      <c r="A797" s="5">
        <v>42856</v>
      </c>
      <c r="B797" s="12" t="s">
        <v>4</v>
      </c>
      <c r="C797" s="12" t="s">
        <v>5</v>
      </c>
      <c r="D797" s="12" t="s">
        <v>6</v>
      </c>
      <c r="E797" s="14" t="str">
        <f t="shared" si="27"/>
        <v>002</v>
      </c>
      <c r="F797" s="12" t="s">
        <v>31</v>
      </c>
      <c r="G797" s="15">
        <v>443497.02</v>
      </c>
      <c r="H797" s="15">
        <v>0</v>
      </c>
      <c r="I797" s="15">
        <f t="shared" si="28"/>
        <v>443497.02</v>
      </c>
    </row>
    <row r="798" spans="1:9" x14ac:dyDescent="0.25">
      <c r="A798" s="5">
        <v>42856</v>
      </c>
      <c r="B798" s="12" t="s">
        <v>4</v>
      </c>
      <c r="C798" s="12" t="s">
        <v>5</v>
      </c>
      <c r="D798" s="12" t="s">
        <v>6</v>
      </c>
      <c r="E798" s="14" t="str">
        <f t="shared" si="27"/>
        <v>002</v>
      </c>
      <c r="F798" s="12" t="s">
        <v>189</v>
      </c>
      <c r="G798" s="15">
        <v>10155.56</v>
      </c>
      <c r="H798" s="15">
        <v>0</v>
      </c>
      <c r="I798" s="15">
        <f t="shared" si="28"/>
        <v>10155.56</v>
      </c>
    </row>
    <row r="799" spans="1:9" x14ac:dyDescent="0.25">
      <c r="A799" s="5">
        <v>42856</v>
      </c>
      <c r="B799" s="12" t="s">
        <v>4</v>
      </c>
      <c r="C799" s="12" t="s">
        <v>5</v>
      </c>
      <c r="D799" s="12" t="s">
        <v>6</v>
      </c>
      <c r="E799" s="14" t="str">
        <f t="shared" si="27"/>
        <v>002</v>
      </c>
      <c r="F799" s="12" t="s">
        <v>190</v>
      </c>
      <c r="G799" s="15">
        <v>4933.5</v>
      </c>
      <c r="H799" s="15">
        <v>0</v>
      </c>
      <c r="I799" s="15">
        <f t="shared" si="28"/>
        <v>4933.5</v>
      </c>
    </row>
    <row r="800" spans="1:9" x14ac:dyDescent="0.25">
      <c r="A800" s="5">
        <v>42856</v>
      </c>
      <c r="B800" s="12" t="s">
        <v>4</v>
      </c>
      <c r="C800" s="12" t="s">
        <v>5</v>
      </c>
      <c r="D800" s="12" t="s">
        <v>6</v>
      </c>
      <c r="E800" s="14" t="str">
        <f t="shared" si="27"/>
        <v>002</v>
      </c>
      <c r="F800" s="12" t="s">
        <v>32</v>
      </c>
      <c r="G800" s="15">
        <v>8933.4599999999991</v>
      </c>
      <c r="H800" s="15">
        <v>0</v>
      </c>
      <c r="I800" s="15">
        <f t="shared" si="28"/>
        <v>8933.4599999999991</v>
      </c>
    </row>
    <row r="801" spans="1:9" x14ac:dyDescent="0.25">
      <c r="A801" s="5">
        <v>42856</v>
      </c>
      <c r="B801" s="12" t="s">
        <v>4</v>
      </c>
      <c r="C801" s="12" t="s">
        <v>5</v>
      </c>
      <c r="D801" s="12" t="s">
        <v>6</v>
      </c>
      <c r="E801" s="14" t="str">
        <f t="shared" si="27"/>
        <v>002</v>
      </c>
      <c r="F801" s="12" t="s">
        <v>210</v>
      </c>
      <c r="G801" s="15">
        <v>16470.88</v>
      </c>
      <c r="H801" s="15">
        <v>0</v>
      </c>
      <c r="I801" s="15">
        <f t="shared" si="28"/>
        <v>16470.88</v>
      </c>
    </row>
    <row r="802" spans="1:9" x14ac:dyDescent="0.25">
      <c r="A802" s="5">
        <v>42856</v>
      </c>
      <c r="B802" s="12" t="s">
        <v>4</v>
      </c>
      <c r="C802" s="12" t="s">
        <v>5</v>
      </c>
      <c r="D802" s="12" t="s">
        <v>6</v>
      </c>
      <c r="E802" s="14" t="str">
        <f t="shared" si="27"/>
        <v>002</v>
      </c>
      <c r="F802" s="12" t="s">
        <v>33</v>
      </c>
      <c r="G802" s="15">
        <v>18387.18</v>
      </c>
      <c r="H802" s="15">
        <v>0</v>
      </c>
      <c r="I802" s="15">
        <f t="shared" si="28"/>
        <v>18387.18</v>
      </c>
    </row>
    <row r="803" spans="1:9" x14ac:dyDescent="0.25">
      <c r="A803" s="5">
        <v>42856</v>
      </c>
      <c r="B803" s="12" t="s">
        <v>4</v>
      </c>
      <c r="C803" s="12" t="s">
        <v>5</v>
      </c>
      <c r="D803" s="12" t="s">
        <v>6</v>
      </c>
      <c r="E803" s="14" t="str">
        <f t="shared" si="27"/>
        <v>002</v>
      </c>
      <c r="F803" s="12" t="s">
        <v>34</v>
      </c>
      <c r="G803" s="15">
        <v>7894.38</v>
      </c>
      <c r="H803" s="15">
        <v>0</v>
      </c>
      <c r="I803" s="15">
        <f t="shared" si="28"/>
        <v>7894.38</v>
      </c>
    </row>
    <row r="804" spans="1:9" x14ac:dyDescent="0.25">
      <c r="A804" s="5">
        <v>42856</v>
      </c>
      <c r="B804" s="12" t="s">
        <v>4</v>
      </c>
      <c r="C804" s="12" t="s">
        <v>5</v>
      </c>
      <c r="D804" s="12" t="s">
        <v>6</v>
      </c>
      <c r="E804" s="14" t="str">
        <f t="shared" si="27"/>
        <v>002</v>
      </c>
      <c r="F804" s="12" t="s">
        <v>35</v>
      </c>
      <c r="G804" s="15">
        <v>6589.88</v>
      </c>
      <c r="H804" s="15">
        <v>0</v>
      </c>
      <c r="I804" s="15">
        <f t="shared" si="28"/>
        <v>6589.88</v>
      </c>
    </row>
    <row r="805" spans="1:9" x14ac:dyDescent="0.25">
      <c r="A805" s="5">
        <v>42856</v>
      </c>
      <c r="B805" s="12" t="s">
        <v>4</v>
      </c>
      <c r="C805" s="12" t="s">
        <v>5</v>
      </c>
      <c r="D805" s="12" t="s">
        <v>6</v>
      </c>
      <c r="E805" s="14" t="str">
        <f t="shared" si="27"/>
        <v>002</v>
      </c>
      <c r="F805" s="12" t="s">
        <v>36</v>
      </c>
      <c r="G805" s="15">
        <v>6589.88</v>
      </c>
      <c r="H805" s="15">
        <v>0</v>
      </c>
      <c r="I805" s="15">
        <f t="shared" si="28"/>
        <v>6589.88</v>
      </c>
    </row>
    <row r="806" spans="1:9" x14ac:dyDescent="0.25">
      <c r="A806" s="5">
        <v>42856</v>
      </c>
      <c r="B806" s="12" t="s">
        <v>4</v>
      </c>
      <c r="C806" s="12" t="s">
        <v>5</v>
      </c>
      <c r="D806" s="12" t="s">
        <v>6</v>
      </c>
      <c r="E806" s="14" t="str">
        <f t="shared" ref="E806:E852" si="29">LEFT(D806,3)</f>
        <v>002</v>
      </c>
      <c r="F806" s="12" t="s">
        <v>157</v>
      </c>
      <c r="G806" s="15">
        <v>16889.25</v>
      </c>
      <c r="H806" s="15">
        <v>0</v>
      </c>
      <c r="I806" s="15">
        <f t="shared" si="28"/>
        <v>16889.25</v>
      </c>
    </row>
    <row r="807" spans="1:9" x14ac:dyDescent="0.25">
      <c r="A807" s="5">
        <v>42856</v>
      </c>
      <c r="B807" s="12" t="s">
        <v>4</v>
      </c>
      <c r="C807" s="12" t="s">
        <v>5</v>
      </c>
      <c r="D807" s="12" t="s">
        <v>6</v>
      </c>
      <c r="E807" s="14" t="str">
        <f t="shared" si="29"/>
        <v>002</v>
      </c>
      <c r="F807" s="12" t="s">
        <v>37</v>
      </c>
      <c r="G807" s="15">
        <v>16288.17</v>
      </c>
      <c r="H807" s="15">
        <v>0</v>
      </c>
      <c r="I807" s="15">
        <f t="shared" si="28"/>
        <v>16288.17</v>
      </c>
    </row>
    <row r="808" spans="1:9" x14ac:dyDescent="0.25">
      <c r="A808" s="5">
        <v>42856</v>
      </c>
      <c r="B808" s="12" t="s">
        <v>4</v>
      </c>
      <c r="C808" s="12" t="s">
        <v>5</v>
      </c>
      <c r="D808" s="12" t="s">
        <v>6</v>
      </c>
      <c r="E808" s="14" t="str">
        <f t="shared" si="29"/>
        <v>002</v>
      </c>
      <c r="F808" s="12" t="s">
        <v>211</v>
      </c>
      <c r="G808" s="15">
        <v>4878.46</v>
      </c>
      <c r="H808" s="15">
        <v>0</v>
      </c>
      <c r="I808" s="15">
        <f t="shared" si="28"/>
        <v>4878.46</v>
      </c>
    </row>
    <row r="809" spans="1:9" x14ac:dyDescent="0.25">
      <c r="A809" s="5">
        <v>42856</v>
      </c>
      <c r="B809" s="12" t="s">
        <v>4</v>
      </c>
      <c r="C809" s="12" t="s">
        <v>5</v>
      </c>
      <c r="D809" s="12" t="s">
        <v>6</v>
      </c>
      <c r="E809" s="14" t="str">
        <f t="shared" si="29"/>
        <v>002</v>
      </c>
      <c r="F809" s="12" t="s">
        <v>38</v>
      </c>
      <c r="G809" s="15">
        <v>5362.04</v>
      </c>
      <c r="H809" s="15">
        <v>0</v>
      </c>
      <c r="I809" s="15">
        <f t="shared" si="28"/>
        <v>5362.04</v>
      </c>
    </row>
    <row r="810" spans="1:9" x14ac:dyDescent="0.25">
      <c r="A810" s="5">
        <v>42856</v>
      </c>
      <c r="B810" s="12" t="s">
        <v>4</v>
      </c>
      <c r="C810" s="12" t="s">
        <v>5</v>
      </c>
      <c r="D810" s="12" t="s">
        <v>6</v>
      </c>
      <c r="E810" s="14" t="str">
        <f t="shared" si="29"/>
        <v>002</v>
      </c>
      <c r="F810" s="12" t="s">
        <v>158</v>
      </c>
      <c r="G810" s="15">
        <v>4659.78</v>
      </c>
      <c r="H810" s="15">
        <v>0</v>
      </c>
      <c r="I810" s="15">
        <f t="shared" si="28"/>
        <v>4659.78</v>
      </c>
    </row>
    <row r="811" spans="1:9" x14ac:dyDescent="0.25">
      <c r="A811" s="5">
        <v>42856</v>
      </c>
      <c r="B811" s="12" t="s">
        <v>4</v>
      </c>
      <c r="C811" s="12" t="s">
        <v>5</v>
      </c>
      <c r="D811" s="12" t="s">
        <v>6</v>
      </c>
      <c r="E811" s="14" t="str">
        <f t="shared" si="29"/>
        <v>002</v>
      </c>
      <c r="F811" s="12" t="s">
        <v>39</v>
      </c>
      <c r="G811" s="15">
        <v>2956.5</v>
      </c>
      <c r="H811" s="15">
        <v>0</v>
      </c>
      <c r="I811" s="15">
        <f t="shared" si="28"/>
        <v>2956.5</v>
      </c>
    </row>
    <row r="812" spans="1:9" x14ac:dyDescent="0.25">
      <c r="A812" s="5">
        <v>42856</v>
      </c>
      <c r="B812" s="12" t="s">
        <v>4</v>
      </c>
      <c r="C812" s="12" t="s">
        <v>5</v>
      </c>
      <c r="D812" s="12" t="s">
        <v>6</v>
      </c>
      <c r="E812" s="14" t="str">
        <f t="shared" si="29"/>
        <v>002</v>
      </c>
      <c r="F812" s="12" t="s">
        <v>159</v>
      </c>
      <c r="G812" s="15">
        <v>8614.31</v>
      </c>
      <c r="H812" s="15">
        <v>0</v>
      </c>
      <c r="I812" s="15">
        <f t="shared" si="28"/>
        <v>8614.31</v>
      </c>
    </row>
    <row r="813" spans="1:9" x14ac:dyDescent="0.25">
      <c r="A813" s="5">
        <v>42856</v>
      </c>
      <c r="B813" s="12" t="s">
        <v>4</v>
      </c>
      <c r="C813" s="12" t="s">
        <v>5</v>
      </c>
      <c r="D813" s="12" t="s">
        <v>6</v>
      </c>
      <c r="E813" s="14" t="str">
        <f t="shared" si="29"/>
        <v>002</v>
      </c>
      <c r="F813" s="12" t="s">
        <v>40</v>
      </c>
      <c r="G813" s="15">
        <v>1940.06</v>
      </c>
      <c r="H813" s="15">
        <v>0</v>
      </c>
      <c r="I813" s="15">
        <f t="shared" si="28"/>
        <v>1940.06</v>
      </c>
    </row>
    <row r="814" spans="1:9" x14ac:dyDescent="0.25">
      <c r="A814" s="5">
        <v>42856</v>
      </c>
      <c r="B814" s="12" t="s">
        <v>4</v>
      </c>
      <c r="C814" s="12" t="s">
        <v>5</v>
      </c>
      <c r="D814" s="12" t="s">
        <v>6</v>
      </c>
      <c r="E814" s="14" t="str">
        <f t="shared" si="29"/>
        <v>002</v>
      </c>
      <c r="F814" s="12" t="s">
        <v>41</v>
      </c>
      <c r="G814" s="15">
        <v>5063.53</v>
      </c>
      <c r="H814" s="15">
        <v>0</v>
      </c>
      <c r="I814" s="15">
        <f t="shared" si="28"/>
        <v>5063.53</v>
      </c>
    </row>
    <row r="815" spans="1:9" x14ac:dyDescent="0.25">
      <c r="A815" s="5">
        <v>42856</v>
      </c>
      <c r="B815" s="12" t="s">
        <v>4</v>
      </c>
      <c r="C815" s="12" t="s">
        <v>5</v>
      </c>
      <c r="D815" s="12" t="s">
        <v>6</v>
      </c>
      <c r="E815" s="14" t="str">
        <f t="shared" si="29"/>
        <v>002</v>
      </c>
      <c r="F815" s="12" t="s">
        <v>160</v>
      </c>
      <c r="G815" s="15">
        <v>4937.97</v>
      </c>
      <c r="H815" s="15">
        <v>0</v>
      </c>
      <c r="I815" s="15">
        <f t="shared" si="28"/>
        <v>4937.97</v>
      </c>
    </row>
    <row r="816" spans="1:9" x14ac:dyDescent="0.25">
      <c r="A816" s="5">
        <v>42856</v>
      </c>
      <c r="B816" s="12" t="s">
        <v>4</v>
      </c>
      <c r="C816" s="12" t="s">
        <v>5</v>
      </c>
      <c r="D816" s="12" t="s">
        <v>6</v>
      </c>
      <c r="E816" s="14" t="str">
        <f t="shared" si="29"/>
        <v>002</v>
      </c>
      <c r="F816" s="12" t="s">
        <v>42</v>
      </c>
      <c r="G816" s="15">
        <v>151354.82</v>
      </c>
      <c r="H816" s="15">
        <v>0</v>
      </c>
      <c r="I816" s="15">
        <f t="shared" si="28"/>
        <v>151354.82</v>
      </c>
    </row>
    <row r="817" spans="1:9" x14ac:dyDescent="0.25">
      <c r="A817" s="5">
        <v>42856</v>
      </c>
      <c r="B817" s="12" t="s">
        <v>4</v>
      </c>
      <c r="C817" s="12" t="s">
        <v>5</v>
      </c>
      <c r="D817" s="12" t="s">
        <v>6</v>
      </c>
      <c r="E817" s="14" t="str">
        <f t="shared" si="29"/>
        <v>002</v>
      </c>
      <c r="F817" s="12" t="s">
        <v>43</v>
      </c>
      <c r="G817" s="15">
        <v>9132.39</v>
      </c>
      <c r="H817" s="15">
        <v>0</v>
      </c>
      <c r="I817" s="15">
        <f t="shared" si="28"/>
        <v>9132.39</v>
      </c>
    </row>
    <row r="818" spans="1:9" x14ac:dyDescent="0.25">
      <c r="A818" s="5">
        <v>42856</v>
      </c>
      <c r="B818" s="12" t="s">
        <v>4</v>
      </c>
      <c r="C818" s="12" t="s">
        <v>5</v>
      </c>
      <c r="D818" s="12" t="s">
        <v>6</v>
      </c>
      <c r="E818" s="14" t="str">
        <f t="shared" si="29"/>
        <v>002</v>
      </c>
      <c r="F818" s="12" t="s">
        <v>161</v>
      </c>
      <c r="G818" s="15">
        <v>169501.43</v>
      </c>
      <c r="H818" s="15">
        <v>0</v>
      </c>
      <c r="I818" s="15">
        <f t="shared" si="28"/>
        <v>169501.43</v>
      </c>
    </row>
    <row r="819" spans="1:9" x14ac:dyDescent="0.25">
      <c r="A819" s="5">
        <v>42856</v>
      </c>
      <c r="B819" s="12" t="s">
        <v>4</v>
      </c>
      <c r="C819" s="12" t="s">
        <v>5</v>
      </c>
      <c r="D819" s="12" t="s">
        <v>6</v>
      </c>
      <c r="E819" s="14" t="str">
        <f t="shared" si="29"/>
        <v>002</v>
      </c>
      <c r="F819" s="12" t="s">
        <v>191</v>
      </c>
      <c r="G819" s="15">
        <v>198206.18</v>
      </c>
      <c r="H819" s="15">
        <v>0</v>
      </c>
      <c r="I819" s="15">
        <f t="shared" si="28"/>
        <v>198206.18</v>
      </c>
    </row>
    <row r="820" spans="1:9" x14ac:dyDescent="0.25">
      <c r="A820" s="5">
        <v>42856</v>
      </c>
      <c r="B820" s="12" t="s">
        <v>4</v>
      </c>
      <c r="C820" s="12" t="s">
        <v>5</v>
      </c>
      <c r="D820" s="12" t="s">
        <v>6</v>
      </c>
      <c r="E820" s="14" t="str">
        <f t="shared" si="29"/>
        <v>002</v>
      </c>
      <c r="F820" s="12" t="s">
        <v>162</v>
      </c>
      <c r="G820" s="15">
        <v>154270.51999999999</v>
      </c>
      <c r="H820" s="15">
        <v>0</v>
      </c>
      <c r="I820" s="15">
        <f t="shared" si="28"/>
        <v>154270.51999999999</v>
      </c>
    </row>
    <row r="821" spans="1:9" x14ac:dyDescent="0.25">
      <c r="A821" s="5">
        <v>42856</v>
      </c>
      <c r="B821" s="12" t="s">
        <v>4</v>
      </c>
      <c r="C821" s="12" t="s">
        <v>5</v>
      </c>
      <c r="D821" s="12" t="s">
        <v>6</v>
      </c>
      <c r="E821" s="14" t="str">
        <f t="shared" si="29"/>
        <v>002</v>
      </c>
      <c r="F821" s="12" t="s">
        <v>163</v>
      </c>
      <c r="G821" s="15">
        <v>207964.22</v>
      </c>
      <c r="H821" s="15">
        <v>0</v>
      </c>
      <c r="I821" s="15">
        <f t="shared" si="28"/>
        <v>207964.22</v>
      </c>
    </row>
    <row r="822" spans="1:9" x14ac:dyDescent="0.25">
      <c r="A822" s="5">
        <v>42856</v>
      </c>
      <c r="B822" s="12" t="s">
        <v>4</v>
      </c>
      <c r="C822" s="12" t="s">
        <v>5</v>
      </c>
      <c r="D822" s="12" t="s">
        <v>6</v>
      </c>
      <c r="E822" s="14" t="str">
        <f t="shared" si="29"/>
        <v>002</v>
      </c>
      <c r="F822" s="12" t="s">
        <v>192</v>
      </c>
      <c r="G822" s="15">
        <v>132889.12</v>
      </c>
      <c r="H822" s="15">
        <v>0</v>
      </c>
      <c r="I822" s="15">
        <f t="shared" si="28"/>
        <v>132889.12</v>
      </c>
    </row>
    <row r="823" spans="1:9" x14ac:dyDescent="0.25">
      <c r="A823" s="5">
        <v>42856</v>
      </c>
      <c r="B823" s="12" t="s">
        <v>4</v>
      </c>
      <c r="C823" s="12" t="s">
        <v>5</v>
      </c>
      <c r="D823" s="12" t="s">
        <v>6</v>
      </c>
      <c r="E823" s="14" t="str">
        <f t="shared" si="29"/>
        <v>002</v>
      </c>
      <c r="F823" s="12" t="s">
        <v>194</v>
      </c>
      <c r="G823" s="15">
        <v>151922.73000000001</v>
      </c>
      <c r="H823" s="15">
        <v>0</v>
      </c>
      <c r="I823" s="15">
        <f t="shared" si="28"/>
        <v>151922.73000000001</v>
      </c>
    </row>
    <row r="824" spans="1:9" x14ac:dyDescent="0.25">
      <c r="A824" s="5">
        <v>42856</v>
      </c>
      <c r="B824" s="12" t="s">
        <v>4</v>
      </c>
      <c r="C824" s="12" t="s">
        <v>5</v>
      </c>
      <c r="D824" s="12" t="s">
        <v>6</v>
      </c>
      <c r="E824" s="14" t="str">
        <f t="shared" si="29"/>
        <v>002</v>
      </c>
      <c r="F824" s="12" t="s">
        <v>195</v>
      </c>
      <c r="G824" s="15">
        <v>203435.27</v>
      </c>
      <c r="H824" s="15">
        <v>0</v>
      </c>
      <c r="I824" s="15">
        <f t="shared" si="28"/>
        <v>203435.27</v>
      </c>
    </row>
    <row r="825" spans="1:9" x14ac:dyDescent="0.25">
      <c r="A825" s="5">
        <v>42856</v>
      </c>
      <c r="B825" s="12" t="s">
        <v>4</v>
      </c>
      <c r="C825" s="12" t="s">
        <v>5</v>
      </c>
      <c r="D825" s="12" t="s">
        <v>6</v>
      </c>
      <c r="E825" s="14" t="str">
        <f t="shared" si="29"/>
        <v>002</v>
      </c>
      <c r="F825" s="12" t="s">
        <v>196</v>
      </c>
      <c r="G825" s="15">
        <v>1973.47</v>
      </c>
      <c r="H825" s="15">
        <v>0</v>
      </c>
      <c r="I825" s="15">
        <f t="shared" si="28"/>
        <v>1973.47</v>
      </c>
    </row>
    <row r="826" spans="1:9" x14ac:dyDescent="0.25">
      <c r="A826" s="5">
        <v>42856</v>
      </c>
      <c r="B826" s="12" t="s">
        <v>4</v>
      </c>
      <c r="C826" s="12" t="s">
        <v>5</v>
      </c>
      <c r="D826" s="12" t="s">
        <v>6</v>
      </c>
      <c r="E826" s="14" t="str">
        <f t="shared" si="29"/>
        <v>002</v>
      </c>
      <c r="F826" s="12" t="s">
        <v>197</v>
      </c>
      <c r="G826" s="15">
        <v>127385.02</v>
      </c>
      <c r="H826" s="15">
        <v>0</v>
      </c>
      <c r="I826" s="15">
        <f t="shared" si="28"/>
        <v>127385.02</v>
      </c>
    </row>
    <row r="827" spans="1:9" x14ac:dyDescent="0.25">
      <c r="A827" s="5">
        <v>42856</v>
      </c>
      <c r="B827" s="12" t="s">
        <v>4</v>
      </c>
      <c r="C827" s="12" t="s">
        <v>5</v>
      </c>
      <c r="D827" s="12" t="s">
        <v>6</v>
      </c>
      <c r="E827" s="14" t="str">
        <f t="shared" si="29"/>
        <v>002</v>
      </c>
      <c r="F827" s="12" t="s">
        <v>215</v>
      </c>
      <c r="G827" s="15">
        <v>15130.96</v>
      </c>
      <c r="H827" s="15">
        <v>0</v>
      </c>
      <c r="I827" s="15">
        <f t="shared" si="28"/>
        <v>15130.96</v>
      </c>
    </row>
    <row r="828" spans="1:9" x14ac:dyDescent="0.25">
      <c r="A828" s="5">
        <v>42856</v>
      </c>
      <c r="B828" s="12" t="s">
        <v>4</v>
      </c>
      <c r="C828" s="12" t="s">
        <v>5</v>
      </c>
      <c r="D828" s="12" t="s">
        <v>6</v>
      </c>
      <c r="E828" s="14" t="str">
        <f t="shared" si="29"/>
        <v>002</v>
      </c>
      <c r="F828" s="12" t="s">
        <v>216</v>
      </c>
      <c r="G828" s="15">
        <v>286663.93</v>
      </c>
      <c r="H828" s="15">
        <v>0</v>
      </c>
      <c r="I828" s="15">
        <f t="shared" si="28"/>
        <v>286663.93</v>
      </c>
    </row>
    <row r="829" spans="1:9" x14ac:dyDescent="0.25">
      <c r="A829" s="5">
        <v>42856</v>
      </c>
      <c r="B829" s="12" t="s">
        <v>4</v>
      </c>
      <c r="C829" s="12" t="s">
        <v>5</v>
      </c>
      <c r="D829" s="12" t="s">
        <v>6</v>
      </c>
      <c r="E829" s="14" t="str">
        <f t="shared" si="29"/>
        <v>002</v>
      </c>
      <c r="F829" s="12" t="s">
        <v>248</v>
      </c>
      <c r="G829" s="15">
        <v>2942.59</v>
      </c>
      <c r="H829" s="15">
        <v>0</v>
      </c>
      <c r="I829" s="15">
        <f t="shared" si="28"/>
        <v>2942.59</v>
      </c>
    </row>
    <row r="830" spans="1:9" x14ac:dyDescent="0.25">
      <c r="A830" s="5">
        <v>42856</v>
      </c>
      <c r="B830" s="12" t="s">
        <v>4</v>
      </c>
      <c r="C830" s="12" t="s">
        <v>5</v>
      </c>
      <c r="D830" s="12" t="s">
        <v>6</v>
      </c>
      <c r="E830" s="14" t="str">
        <f t="shared" si="29"/>
        <v>002</v>
      </c>
      <c r="F830" s="12" t="s">
        <v>249</v>
      </c>
      <c r="G830" s="15">
        <v>5326</v>
      </c>
      <c r="H830" s="15">
        <v>0</v>
      </c>
      <c r="I830" s="15">
        <f t="shared" si="28"/>
        <v>5326</v>
      </c>
    </row>
    <row r="831" spans="1:9" x14ac:dyDescent="0.25">
      <c r="A831" s="5">
        <v>42856</v>
      </c>
      <c r="B831" s="12" t="s">
        <v>4</v>
      </c>
      <c r="C831" s="12" t="s">
        <v>5</v>
      </c>
      <c r="D831" s="12" t="s">
        <v>6</v>
      </c>
      <c r="E831" s="14" t="str">
        <f t="shared" si="29"/>
        <v>002</v>
      </c>
      <c r="F831" s="12" t="s">
        <v>250</v>
      </c>
      <c r="G831" s="15">
        <v>19173.599999999999</v>
      </c>
      <c r="H831" s="15">
        <v>0</v>
      </c>
      <c r="I831" s="15">
        <f t="shared" si="28"/>
        <v>19173.599999999999</v>
      </c>
    </row>
    <row r="832" spans="1:9" x14ac:dyDescent="0.25">
      <c r="A832" s="5">
        <v>42856</v>
      </c>
      <c r="B832" s="12" t="s">
        <v>4</v>
      </c>
      <c r="C832" s="12" t="s">
        <v>5</v>
      </c>
      <c r="D832" s="12" t="s">
        <v>6</v>
      </c>
      <c r="E832" s="14" t="str">
        <f t="shared" si="29"/>
        <v>002</v>
      </c>
      <c r="F832" s="12" t="s">
        <v>44</v>
      </c>
      <c r="G832" s="15">
        <v>1565879.81</v>
      </c>
      <c r="H832" s="15">
        <v>0</v>
      </c>
      <c r="I832" s="15">
        <f t="shared" si="28"/>
        <v>1565879.81</v>
      </c>
    </row>
    <row r="833" spans="1:9" x14ac:dyDescent="0.25">
      <c r="A833" s="5">
        <v>42856</v>
      </c>
      <c r="B833" s="12" t="s">
        <v>4</v>
      </c>
      <c r="C833" s="12" t="s">
        <v>5</v>
      </c>
      <c r="D833" s="12" t="s">
        <v>45</v>
      </c>
      <c r="E833" s="14" t="str">
        <f t="shared" si="29"/>
        <v>012</v>
      </c>
      <c r="F833" s="12" t="s">
        <v>46</v>
      </c>
      <c r="G833" s="15">
        <v>892099.88</v>
      </c>
      <c r="H833" s="15">
        <v>0</v>
      </c>
      <c r="I833" s="15">
        <f t="shared" si="28"/>
        <v>892099.88</v>
      </c>
    </row>
    <row r="834" spans="1:9" x14ac:dyDescent="0.25">
      <c r="A834" s="5">
        <v>42856</v>
      </c>
      <c r="B834" s="12" t="s">
        <v>4</v>
      </c>
      <c r="C834" s="12" t="s">
        <v>5</v>
      </c>
      <c r="D834" s="12" t="s">
        <v>45</v>
      </c>
      <c r="E834" s="14" t="str">
        <f t="shared" si="29"/>
        <v>012</v>
      </c>
      <c r="F834" s="12" t="s">
        <v>53</v>
      </c>
      <c r="G834" s="15">
        <v>15690.15</v>
      </c>
      <c r="H834" s="15">
        <v>0</v>
      </c>
      <c r="I834" s="15">
        <f t="shared" ref="I834:I897" si="30">+G834-H834</f>
        <v>15690.15</v>
      </c>
    </row>
    <row r="835" spans="1:9" x14ac:dyDescent="0.25">
      <c r="A835" s="5">
        <v>42856</v>
      </c>
      <c r="B835" s="12" t="s">
        <v>4</v>
      </c>
      <c r="C835" s="12" t="s">
        <v>5</v>
      </c>
      <c r="D835" s="12" t="s">
        <v>45</v>
      </c>
      <c r="E835" s="14" t="str">
        <f t="shared" si="29"/>
        <v>012</v>
      </c>
      <c r="F835" s="12" t="s">
        <v>54</v>
      </c>
      <c r="G835" s="15">
        <v>18319.740000000002</v>
      </c>
      <c r="H835" s="15">
        <v>0</v>
      </c>
      <c r="I835" s="15">
        <f t="shared" si="30"/>
        <v>18319.740000000002</v>
      </c>
    </row>
    <row r="836" spans="1:9" x14ac:dyDescent="0.25">
      <c r="A836" s="5">
        <v>42856</v>
      </c>
      <c r="B836" s="12" t="s">
        <v>4</v>
      </c>
      <c r="C836" s="12" t="s">
        <v>5</v>
      </c>
      <c r="D836" s="12" t="s">
        <v>45</v>
      </c>
      <c r="E836" s="14" t="str">
        <f t="shared" si="29"/>
        <v>012</v>
      </c>
      <c r="F836" s="12" t="s">
        <v>164</v>
      </c>
      <c r="G836" s="15">
        <v>104951.24</v>
      </c>
      <c r="H836" s="15">
        <v>0</v>
      </c>
      <c r="I836" s="15">
        <f t="shared" si="30"/>
        <v>104951.24</v>
      </c>
    </row>
    <row r="837" spans="1:9" x14ac:dyDescent="0.25">
      <c r="A837" s="5">
        <v>42856</v>
      </c>
      <c r="B837" s="12" t="s">
        <v>4</v>
      </c>
      <c r="C837" s="12" t="s">
        <v>5</v>
      </c>
      <c r="D837" s="12" t="s">
        <v>45</v>
      </c>
      <c r="E837" s="14" t="str">
        <f t="shared" si="29"/>
        <v>012</v>
      </c>
      <c r="F837" s="12" t="s">
        <v>55</v>
      </c>
      <c r="G837" s="15">
        <v>60108.63</v>
      </c>
      <c r="H837" s="15">
        <v>0</v>
      </c>
      <c r="I837" s="15">
        <f t="shared" si="30"/>
        <v>60108.63</v>
      </c>
    </row>
    <row r="838" spans="1:9" x14ac:dyDescent="0.25">
      <c r="A838" s="5">
        <v>42856</v>
      </c>
      <c r="B838" s="12" t="s">
        <v>4</v>
      </c>
      <c r="C838" s="12" t="s">
        <v>5</v>
      </c>
      <c r="D838" s="12" t="s">
        <v>45</v>
      </c>
      <c r="E838" s="14" t="str">
        <f t="shared" si="29"/>
        <v>012</v>
      </c>
      <c r="F838" s="12" t="s">
        <v>56</v>
      </c>
      <c r="G838" s="15">
        <v>21962.240000000002</v>
      </c>
      <c r="H838" s="15">
        <v>0</v>
      </c>
      <c r="I838" s="15">
        <f t="shared" si="30"/>
        <v>21962.240000000002</v>
      </c>
    </row>
    <row r="839" spans="1:9" x14ac:dyDescent="0.25">
      <c r="A839" s="5">
        <v>42856</v>
      </c>
      <c r="B839" s="12" t="s">
        <v>4</v>
      </c>
      <c r="C839" s="12" t="s">
        <v>5</v>
      </c>
      <c r="D839" s="12" t="s">
        <v>45</v>
      </c>
      <c r="E839" s="14" t="str">
        <f t="shared" si="29"/>
        <v>012</v>
      </c>
      <c r="F839" s="12" t="s">
        <v>58</v>
      </c>
      <c r="G839" s="15">
        <v>149278.99</v>
      </c>
      <c r="H839" s="15">
        <v>0</v>
      </c>
      <c r="I839" s="15">
        <f t="shared" si="30"/>
        <v>149278.99</v>
      </c>
    </row>
    <row r="840" spans="1:9" x14ac:dyDescent="0.25">
      <c r="A840" s="5">
        <v>42856</v>
      </c>
      <c r="B840" s="12" t="s">
        <v>4</v>
      </c>
      <c r="C840" s="12" t="s">
        <v>5</v>
      </c>
      <c r="D840" s="12" t="s">
        <v>45</v>
      </c>
      <c r="E840" s="14" t="str">
        <f t="shared" si="29"/>
        <v>012</v>
      </c>
      <c r="F840" s="12" t="s">
        <v>166</v>
      </c>
      <c r="G840" s="15">
        <v>1487441.14</v>
      </c>
      <c r="H840" s="15">
        <v>0</v>
      </c>
      <c r="I840" s="15">
        <f t="shared" si="30"/>
        <v>1487441.14</v>
      </c>
    </row>
    <row r="841" spans="1:9" x14ac:dyDescent="0.25">
      <c r="A841" s="5">
        <v>42856</v>
      </c>
      <c r="B841" s="12" t="s">
        <v>4</v>
      </c>
      <c r="C841" s="12" t="s">
        <v>5</v>
      </c>
      <c r="D841" s="12" t="s">
        <v>45</v>
      </c>
      <c r="E841" s="14" t="str">
        <f t="shared" si="29"/>
        <v>012</v>
      </c>
      <c r="F841" s="12" t="s">
        <v>167</v>
      </c>
      <c r="G841" s="15">
        <v>3312.31</v>
      </c>
      <c r="H841" s="15">
        <v>0</v>
      </c>
      <c r="I841" s="15">
        <f t="shared" si="30"/>
        <v>3312.31</v>
      </c>
    </row>
    <row r="842" spans="1:9" x14ac:dyDescent="0.25">
      <c r="A842" s="5">
        <v>42856</v>
      </c>
      <c r="B842" s="12" t="s">
        <v>4</v>
      </c>
      <c r="C842" s="12" t="s">
        <v>5</v>
      </c>
      <c r="D842" s="12" t="s">
        <v>45</v>
      </c>
      <c r="E842" s="14" t="str">
        <f t="shared" si="29"/>
        <v>012</v>
      </c>
      <c r="F842" s="12" t="s">
        <v>218</v>
      </c>
      <c r="G842" s="15">
        <v>39886.879999999997</v>
      </c>
      <c r="H842" s="15">
        <v>0</v>
      </c>
      <c r="I842" s="15">
        <f t="shared" si="30"/>
        <v>39886.879999999997</v>
      </c>
    </row>
    <row r="843" spans="1:9" x14ac:dyDescent="0.25">
      <c r="A843" s="5">
        <v>42856</v>
      </c>
      <c r="B843" s="12" t="s">
        <v>4</v>
      </c>
      <c r="C843" s="12" t="s">
        <v>5</v>
      </c>
      <c r="D843" s="12" t="s">
        <v>45</v>
      </c>
      <c r="E843" s="14" t="str">
        <f t="shared" si="29"/>
        <v>012</v>
      </c>
      <c r="F843" s="12" t="s">
        <v>228</v>
      </c>
      <c r="G843" s="15">
        <v>6278.51</v>
      </c>
      <c r="H843" s="15">
        <v>0</v>
      </c>
      <c r="I843" s="15">
        <f t="shared" si="30"/>
        <v>6278.51</v>
      </c>
    </row>
    <row r="844" spans="1:9" x14ac:dyDescent="0.25">
      <c r="A844" s="5">
        <v>42856</v>
      </c>
      <c r="B844" s="12" t="s">
        <v>4</v>
      </c>
      <c r="C844" s="12" t="s">
        <v>5</v>
      </c>
      <c r="D844" s="12" t="s">
        <v>45</v>
      </c>
      <c r="E844" s="14" t="str">
        <f t="shared" si="29"/>
        <v>012</v>
      </c>
      <c r="F844" s="12" t="s">
        <v>251</v>
      </c>
      <c r="G844" s="15">
        <v>1731.93</v>
      </c>
      <c r="H844" s="15">
        <v>0</v>
      </c>
      <c r="I844" s="15">
        <f t="shared" si="30"/>
        <v>1731.93</v>
      </c>
    </row>
    <row r="845" spans="1:9" x14ac:dyDescent="0.25">
      <c r="A845" s="5">
        <v>42856</v>
      </c>
      <c r="B845" s="12" t="s">
        <v>4</v>
      </c>
      <c r="C845" s="12" t="s">
        <v>5</v>
      </c>
      <c r="D845" s="12" t="s">
        <v>45</v>
      </c>
      <c r="E845" s="14" t="str">
        <f t="shared" si="29"/>
        <v>012</v>
      </c>
      <c r="F845" s="12" t="s">
        <v>229</v>
      </c>
      <c r="G845" s="15">
        <v>32771.22</v>
      </c>
      <c r="H845" s="15">
        <v>0</v>
      </c>
      <c r="I845" s="15">
        <f t="shared" si="30"/>
        <v>32771.22</v>
      </c>
    </row>
    <row r="846" spans="1:9" x14ac:dyDescent="0.25">
      <c r="A846" s="5">
        <v>42856</v>
      </c>
      <c r="B846" s="12" t="s">
        <v>4</v>
      </c>
      <c r="C846" s="12" t="s">
        <v>5</v>
      </c>
      <c r="D846" s="12" t="s">
        <v>45</v>
      </c>
      <c r="E846" s="14" t="str">
        <f t="shared" si="29"/>
        <v>012</v>
      </c>
      <c r="F846" s="12" t="s">
        <v>230</v>
      </c>
      <c r="G846" s="15">
        <v>10406.35</v>
      </c>
      <c r="H846" s="15">
        <v>0</v>
      </c>
      <c r="I846" s="15">
        <f t="shared" si="30"/>
        <v>10406.35</v>
      </c>
    </row>
    <row r="847" spans="1:9" x14ac:dyDescent="0.25">
      <c r="A847" s="5">
        <v>42856</v>
      </c>
      <c r="B847" s="12" t="s">
        <v>4</v>
      </c>
      <c r="C847" s="12" t="s">
        <v>5</v>
      </c>
      <c r="D847" s="12" t="s">
        <v>45</v>
      </c>
      <c r="E847" s="14" t="str">
        <f t="shared" si="29"/>
        <v>012</v>
      </c>
      <c r="F847" s="12" t="s">
        <v>232</v>
      </c>
      <c r="G847" s="15">
        <v>7755.72</v>
      </c>
      <c r="H847" s="15">
        <v>0</v>
      </c>
      <c r="I847" s="15">
        <f t="shared" si="30"/>
        <v>7755.72</v>
      </c>
    </row>
    <row r="848" spans="1:9" x14ac:dyDescent="0.25">
      <c r="A848" s="5">
        <v>42856</v>
      </c>
      <c r="B848" s="12" t="s">
        <v>59</v>
      </c>
      <c r="C848" s="12" t="s">
        <v>5</v>
      </c>
      <c r="D848" s="12" t="s">
        <v>60</v>
      </c>
      <c r="E848" s="14" t="str">
        <f t="shared" si="29"/>
        <v>009</v>
      </c>
      <c r="F848" s="12" t="s">
        <v>61</v>
      </c>
      <c r="G848" s="15">
        <v>1971.61</v>
      </c>
      <c r="H848" s="15">
        <v>6.47</v>
      </c>
      <c r="I848" s="15">
        <f t="shared" si="30"/>
        <v>1965.1399999999999</v>
      </c>
    </row>
    <row r="849" spans="1:9" x14ac:dyDescent="0.25">
      <c r="A849" s="5">
        <v>42856</v>
      </c>
      <c r="B849" s="12" t="s">
        <v>59</v>
      </c>
      <c r="C849" s="12" t="s">
        <v>5</v>
      </c>
      <c r="D849" s="12" t="s">
        <v>60</v>
      </c>
      <c r="E849" s="14" t="str">
        <f t="shared" si="29"/>
        <v>009</v>
      </c>
      <c r="F849" s="12" t="s">
        <v>64</v>
      </c>
      <c r="G849" s="15">
        <v>0.12</v>
      </c>
      <c r="H849" s="15">
        <v>0.12</v>
      </c>
      <c r="I849" s="15">
        <f t="shared" si="30"/>
        <v>0</v>
      </c>
    </row>
    <row r="850" spans="1:9" x14ac:dyDescent="0.25">
      <c r="A850" s="5">
        <v>42856</v>
      </c>
      <c r="B850" s="12" t="s">
        <v>59</v>
      </c>
      <c r="C850" s="12" t="s">
        <v>5</v>
      </c>
      <c r="D850" s="12" t="s">
        <v>60</v>
      </c>
      <c r="E850" s="14" t="str">
        <f t="shared" si="29"/>
        <v>009</v>
      </c>
      <c r="F850" s="12" t="s">
        <v>65</v>
      </c>
      <c r="G850" s="15">
        <v>436.59</v>
      </c>
      <c r="H850" s="15">
        <v>1.3</v>
      </c>
      <c r="I850" s="15">
        <f t="shared" si="30"/>
        <v>435.28999999999996</v>
      </c>
    </row>
    <row r="851" spans="1:9" x14ac:dyDescent="0.25">
      <c r="A851" s="5">
        <v>42856</v>
      </c>
      <c r="B851" s="12" t="s">
        <v>59</v>
      </c>
      <c r="C851" s="12" t="s">
        <v>5</v>
      </c>
      <c r="D851" s="12" t="s">
        <v>60</v>
      </c>
      <c r="E851" s="14" t="str">
        <f t="shared" si="29"/>
        <v>009</v>
      </c>
      <c r="F851" s="12" t="s">
        <v>67</v>
      </c>
      <c r="G851" s="15">
        <v>81638.33</v>
      </c>
      <c r="H851" s="15">
        <v>483.16</v>
      </c>
      <c r="I851" s="15">
        <f t="shared" si="30"/>
        <v>81155.17</v>
      </c>
    </row>
    <row r="852" spans="1:9" x14ac:dyDescent="0.25">
      <c r="A852" s="5">
        <v>42856</v>
      </c>
      <c r="B852" s="12" t="s">
        <v>59</v>
      </c>
      <c r="C852" s="12" t="s">
        <v>5</v>
      </c>
      <c r="D852" s="12" t="s">
        <v>60</v>
      </c>
      <c r="E852" s="14" t="str">
        <f t="shared" si="29"/>
        <v>009</v>
      </c>
      <c r="F852" s="12" t="s">
        <v>70</v>
      </c>
      <c r="G852" s="15">
        <v>16733.53</v>
      </c>
      <c r="H852" s="15">
        <v>41.33</v>
      </c>
      <c r="I852" s="15">
        <f t="shared" si="30"/>
        <v>16692.199999999997</v>
      </c>
    </row>
    <row r="853" spans="1:9" x14ac:dyDescent="0.25">
      <c r="A853" s="5">
        <v>42856</v>
      </c>
      <c r="B853" s="12" t="s">
        <v>59</v>
      </c>
      <c r="C853" s="12" t="s">
        <v>5</v>
      </c>
      <c r="D853" s="12" t="s">
        <v>60</v>
      </c>
      <c r="E853" s="14" t="str">
        <f t="shared" ref="E853:E916" si="31">LEFT(D853,3)</f>
        <v>009</v>
      </c>
      <c r="F853" s="12" t="s">
        <v>72</v>
      </c>
      <c r="G853" s="15">
        <v>139206</v>
      </c>
      <c r="H853" s="15">
        <v>965.71</v>
      </c>
      <c r="I853" s="15">
        <f t="shared" si="30"/>
        <v>138240.29</v>
      </c>
    </row>
    <row r="854" spans="1:9" x14ac:dyDescent="0.25">
      <c r="A854" s="5">
        <v>42856</v>
      </c>
      <c r="B854" s="12" t="s">
        <v>59</v>
      </c>
      <c r="C854" s="12" t="s">
        <v>5</v>
      </c>
      <c r="D854" s="12" t="s">
        <v>60</v>
      </c>
      <c r="E854" s="14" t="str">
        <f t="shared" si="31"/>
        <v>009</v>
      </c>
      <c r="F854" s="12" t="s">
        <v>73</v>
      </c>
      <c r="G854" s="15">
        <v>107503.33</v>
      </c>
      <c r="H854" s="15">
        <v>1199.3399999999999</v>
      </c>
      <c r="I854" s="15">
        <f t="shared" si="30"/>
        <v>106303.99</v>
      </c>
    </row>
    <row r="855" spans="1:9" x14ac:dyDescent="0.25">
      <c r="A855" s="5">
        <v>42856</v>
      </c>
      <c r="B855" s="12" t="s">
        <v>59</v>
      </c>
      <c r="C855" s="12" t="s">
        <v>5</v>
      </c>
      <c r="D855" s="12" t="s">
        <v>60</v>
      </c>
      <c r="E855" s="14" t="str">
        <f t="shared" si="31"/>
        <v>009</v>
      </c>
      <c r="F855" s="12" t="s">
        <v>75</v>
      </c>
      <c r="G855" s="15">
        <v>36429.85</v>
      </c>
      <c r="H855" s="15">
        <v>283.12</v>
      </c>
      <c r="I855" s="15">
        <f t="shared" si="30"/>
        <v>36146.729999999996</v>
      </c>
    </row>
    <row r="856" spans="1:9" x14ac:dyDescent="0.25">
      <c r="A856" s="5">
        <v>42856</v>
      </c>
      <c r="B856" s="12" t="s">
        <v>59</v>
      </c>
      <c r="C856" s="12" t="s">
        <v>5</v>
      </c>
      <c r="D856" s="12" t="s">
        <v>60</v>
      </c>
      <c r="E856" s="14" t="str">
        <f t="shared" si="31"/>
        <v>009</v>
      </c>
      <c r="F856" s="12" t="s">
        <v>76</v>
      </c>
      <c r="G856" s="15">
        <v>29217.84</v>
      </c>
      <c r="H856" s="15">
        <v>300.63</v>
      </c>
      <c r="I856" s="15">
        <f t="shared" si="30"/>
        <v>28917.21</v>
      </c>
    </row>
    <row r="857" spans="1:9" x14ac:dyDescent="0.25">
      <c r="A857" s="5">
        <v>42856</v>
      </c>
      <c r="B857" s="12" t="s">
        <v>59</v>
      </c>
      <c r="C857" s="12" t="s">
        <v>5</v>
      </c>
      <c r="D857" s="12" t="s">
        <v>60</v>
      </c>
      <c r="E857" s="14" t="str">
        <f t="shared" si="31"/>
        <v>009</v>
      </c>
      <c r="F857" s="12" t="s">
        <v>78</v>
      </c>
      <c r="G857" s="15">
        <v>10318.799999999999</v>
      </c>
      <c r="H857" s="15">
        <v>7.17</v>
      </c>
      <c r="I857" s="15">
        <f t="shared" si="30"/>
        <v>10311.629999999999</v>
      </c>
    </row>
    <row r="858" spans="1:9" x14ac:dyDescent="0.25">
      <c r="A858" s="5">
        <v>42856</v>
      </c>
      <c r="B858" s="12" t="s">
        <v>59</v>
      </c>
      <c r="C858" s="12" t="s">
        <v>5</v>
      </c>
      <c r="D858" s="12" t="s">
        <v>60</v>
      </c>
      <c r="E858" s="14" t="str">
        <f t="shared" si="31"/>
        <v>009</v>
      </c>
      <c r="F858" s="12" t="s">
        <v>81</v>
      </c>
      <c r="G858" s="15">
        <v>528.04999999999995</v>
      </c>
      <c r="H858" s="15">
        <v>0.76</v>
      </c>
      <c r="I858" s="15">
        <f t="shared" si="30"/>
        <v>527.29</v>
      </c>
    </row>
    <row r="859" spans="1:9" x14ac:dyDescent="0.25">
      <c r="A859" s="5">
        <v>42856</v>
      </c>
      <c r="B859" s="12" t="s">
        <v>59</v>
      </c>
      <c r="C859" s="12" t="s">
        <v>5</v>
      </c>
      <c r="D859" s="12" t="s">
        <v>60</v>
      </c>
      <c r="E859" s="14" t="str">
        <f t="shared" si="31"/>
        <v>009</v>
      </c>
      <c r="F859" s="12" t="s">
        <v>85</v>
      </c>
      <c r="G859" s="15">
        <v>1018050.95</v>
      </c>
      <c r="H859" s="15">
        <v>4804.16</v>
      </c>
      <c r="I859" s="15">
        <f t="shared" si="30"/>
        <v>1013246.7899999999</v>
      </c>
    </row>
    <row r="860" spans="1:9" x14ac:dyDescent="0.25">
      <c r="A860" s="5">
        <v>42856</v>
      </c>
      <c r="B860" s="12" t="s">
        <v>59</v>
      </c>
      <c r="C860" s="12" t="s">
        <v>5</v>
      </c>
      <c r="D860" s="12" t="s">
        <v>60</v>
      </c>
      <c r="E860" s="14" t="str">
        <f t="shared" si="31"/>
        <v>009</v>
      </c>
      <c r="F860" s="12" t="s">
        <v>87</v>
      </c>
      <c r="G860" s="15">
        <v>5487.71</v>
      </c>
      <c r="H860" s="15">
        <v>3.35</v>
      </c>
      <c r="I860" s="15">
        <f t="shared" si="30"/>
        <v>5484.36</v>
      </c>
    </row>
    <row r="861" spans="1:9" x14ac:dyDescent="0.25">
      <c r="A861" s="5">
        <v>42856</v>
      </c>
      <c r="B861" s="12" t="s">
        <v>59</v>
      </c>
      <c r="C861" s="12" t="s">
        <v>5</v>
      </c>
      <c r="D861" s="12" t="s">
        <v>60</v>
      </c>
      <c r="E861" s="14" t="str">
        <f t="shared" si="31"/>
        <v>009</v>
      </c>
      <c r="F861" s="12" t="s">
        <v>88</v>
      </c>
      <c r="G861" s="15">
        <v>1075462.28</v>
      </c>
      <c r="H861" s="15">
        <v>6451.97</v>
      </c>
      <c r="I861" s="15">
        <f t="shared" si="30"/>
        <v>1069010.31</v>
      </c>
    </row>
    <row r="862" spans="1:9" x14ac:dyDescent="0.25">
      <c r="A862" s="5">
        <v>42856</v>
      </c>
      <c r="B862" s="12" t="s">
        <v>59</v>
      </c>
      <c r="C862" s="12" t="s">
        <v>5</v>
      </c>
      <c r="D862" s="12" t="s">
        <v>60</v>
      </c>
      <c r="E862" s="14" t="str">
        <f t="shared" si="31"/>
        <v>009</v>
      </c>
      <c r="F862" s="12" t="s">
        <v>89</v>
      </c>
      <c r="G862" s="15">
        <v>337714.33</v>
      </c>
      <c r="H862" s="15">
        <v>1562.1399999999999</v>
      </c>
      <c r="I862" s="15">
        <f t="shared" si="30"/>
        <v>336152.19</v>
      </c>
    </row>
    <row r="863" spans="1:9" x14ac:dyDescent="0.25">
      <c r="A863" s="5">
        <v>42856</v>
      </c>
      <c r="B863" s="12" t="s">
        <v>59</v>
      </c>
      <c r="C863" s="12" t="s">
        <v>5</v>
      </c>
      <c r="D863" s="12" t="s">
        <v>60</v>
      </c>
      <c r="E863" s="14" t="str">
        <f t="shared" si="31"/>
        <v>009</v>
      </c>
      <c r="F863" s="12" t="s">
        <v>91</v>
      </c>
      <c r="G863" s="15">
        <v>404992.38</v>
      </c>
      <c r="H863" s="15">
        <v>2185.8500000000004</v>
      </c>
      <c r="I863" s="15">
        <f t="shared" si="30"/>
        <v>402806.53</v>
      </c>
    </row>
    <row r="864" spans="1:9" x14ac:dyDescent="0.25">
      <c r="A864" s="5">
        <v>42856</v>
      </c>
      <c r="B864" s="12" t="s">
        <v>59</v>
      </c>
      <c r="C864" s="12" t="s">
        <v>5</v>
      </c>
      <c r="D864" s="12" t="s">
        <v>60</v>
      </c>
      <c r="E864" s="14" t="str">
        <f t="shared" si="31"/>
        <v>009</v>
      </c>
      <c r="F864" s="12" t="s">
        <v>92</v>
      </c>
      <c r="G864" s="15">
        <v>330174.44</v>
      </c>
      <c r="H864" s="15">
        <v>1621.03</v>
      </c>
      <c r="I864" s="15">
        <f t="shared" si="30"/>
        <v>328553.40999999997</v>
      </c>
    </row>
    <row r="865" spans="1:9" x14ac:dyDescent="0.25">
      <c r="A865" s="5">
        <v>42856</v>
      </c>
      <c r="B865" s="12" t="s">
        <v>59</v>
      </c>
      <c r="C865" s="12" t="s">
        <v>5</v>
      </c>
      <c r="D865" s="12" t="s">
        <v>60</v>
      </c>
      <c r="E865" s="14" t="str">
        <f t="shared" si="31"/>
        <v>009</v>
      </c>
      <c r="F865" s="12" t="s">
        <v>95</v>
      </c>
      <c r="G865" s="15">
        <v>509619.32</v>
      </c>
      <c r="H865" s="15">
        <v>2581.17</v>
      </c>
      <c r="I865" s="15">
        <f t="shared" si="30"/>
        <v>507038.15</v>
      </c>
    </row>
    <row r="866" spans="1:9" x14ac:dyDescent="0.25">
      <c r="A866" s="5">
        <v>42856</v>
      </c>
      <c r="B866" s="12" t="s">
        <v>59</v>
      </c>
      <c r="C866" s="12" t="s">
        <v>5</v>
      </c>
      <c r="D866" s="12" t="s">
        <v>60</v>
      </c>
      <c r="E866" s="14" t="str">
        <f t="shared" si="31"/>
        <v>009</v>
      </c>
      <c r="F866" s="12" t="s">
        <v>96</v>
      </c>
      <c r="G866" s="15">
        <v>1058903.6599999999</v>
      </c>
      <c r="H866" s="15">
        <v>4469.6499999999996</v>
      </c>
      <c r="I866" s="15">
        <f t="shared" si="30"/>
        <v>1054434.01</v>
      </c>
    </row>
    <row r="867" spans="1:9" x14ac:dyDescent="0.25">
      <c r="A867" s="5">
        <v>42856</v>
      </c>
      <c r="B867" s="12" t="s">
        <v>59</v>
      </c>
      <c r="C867" s="12" t="s">
        <v>5</v>
      </c>
      <c r="D867" s="12" t="s">
        <v>60</v>
      </c>
      <c r="E867" s="14" t="str">
        <f t="shared" si="31"/>
        <v>009</v>
      </c>
      <c r="F867" s="12" t="s">
        <v>97</v>
      </c>
      <c r="G867" s="15">
        <v>63853.46</v>
      </c>
      <c r="H867" s="15">
        <v>191.61</v>
      </c>
      <c r="I867" s="15">
        <f t="shared" si="30"/>
        <v>63661.85</v>
      </c>
    </row>
    <row r="868" spans="1:9" x14ac:dyDescent="0.25">
      <c r="A868" s="5">
        <v>42856</v>
      </c>
      <c r="B868" s="12" t="s">
        <v>59</v>
      </c>
      <c r="C868" s="12" t="s">
        <v>5</v>
      </c>
      <c r="D868" s="12" t="s">
        <v>60</v>
      </c>
      <c r="E868" s="14" t="str">
        <f t="shared" si="31"/>
        <v>009</v>
      </c>
      <c r="F868" s="12" t="s">
        <v>99</v>
      </c>
      <c r="G868" s="15">
        <v>19757.97</v>
      </c>
      <c r="H868" s="15">
        <v>151.18</v>
      </c>
      <c r="I868" s="15">
        <f t="shared" si="30"/>
        <v>19606.79</v>
      </c>
    </row>
    <row r="869" spans="1:9" x14ac:dyDescent="0.25">
      <c r="A869" s="5">
        <v>42856</v>
      </c>
      <c r="B869" s="12" t="s">
        <v>59</v>
      </c>
      <c r="C869" s="12" t="s">
        <v>5</v>
      </c>
      <c r="D869" s="12" t="s">
        <v>60</v>
      </c>
      <c r="E869" s="14" t="str">
        <f t="shared" si="31"/>
        <v>009</v>
      </c>
      <c r="F869" s="12" t="s">
        <v>100</v>
      </c>
      <c r="G869" s="15">
        <v>5506283.75</v>
      </c>
      <c r="H869" s="15">
        <v>20192.68</v>
      </c>
      <c r="I869" s="15">
        <f t="shared" si="30"/>
        <v>5486091.0700000003</v>
      </c>
    </row>
    <row r="870" spans="1:9" x14ac:dyDescent="0.25">
      <c r="A870" s="5">
        <v>42856</v>
      </c>
      <c r="B870" s="12" t="s">
        <v>59</v>
      </c>
      <c r="C870" s="12" t="s">
        <v>5</v>
      </c>
      <c r="D870" s="12" t="s">
        <v>60</v>
      </c>
      <c r="E870" s="14" t="str">
        <f t="shared" si="31"/>
        <v>009</v>
      </c>
      <c r="F870" s="12" t="s">
        <v>101</v>
      </c>
      <c r="G870" s="15">
        <v>3356533.66</v>
      </c>
      <c r="H870" s="15">
        <v>11192.06</v>
      </c>
      <c r="I870" s="15">
        <f t="shared" si="30"/>
        <v>3345341.6</v>
      </c>
    </row>
    <row r="871" spans="1:9" x14ac:dyDescent="0.25">
      <c r="A871" s="5">
        <v>42856</v>
      </c>
      <c r="B871" s="12" t="s">
        <v>59</v>
      </c>
      <c r="C871" s="12" t="s">
        <v>5</v>
      </c>
      <c r="D871" s="12" t="s">
        <v>60</v>
      </c>
      <c r="E871" s="14" t="str">
        <f t="shared" si="31"/>
        <v>009</v>
      </c>
      <c r="F871" s="12" t="s">
        <v>102</v>
      </c>
      <c r="G871" s="15">
        <v>3044692.73</v>
      </c>
      <c r="H871" s="15">
        <v>9523.18</v>
      </c>
      <c r="I871" s="15">
        <f t="shared" si="30"/>
        <v>3035169.55</v>
      </c>
    </row>
    <row r="872" spans="1:9" x14ac:dyDescent="0.25">
      <c r="A872" s="5">
        <v>42856</v>
      </c>
      <c r="B872" s="12" t="s">
        <v>59</v>
      </c>
      <c r="C872" s="12" t="s">
        <v>5</v>
      </c>
      <c r="D872" s="12" t="s">
        <v>60</v>
      </c>
      <c r="E872" s="14" t="str">
        <f t="shared" si="31"/>
        <v>009</v>
      </c>
      <c r="F872" s="12" t="s">
        <v>105</v>
      </c>
      <c r="G872" s="15">
        <v>12795.1</v>
      </c>
      <c r="H872" s="15">
        <v>23.11</v>
      </c>
      <c r="I872" s="15">
        <f t="shared" si="30"/>
        <v>12771.99</v>
      </c>
    </row>
    <row r="873" spans="1:9" x14ac:dyDescent="0.25">
      <c r="A873" s="5">
        <v>42856</v>
      </c>
      <c r="B873" s="12" t="s">
        <v>59</v>
      </c>
      <c r="C873" s="12" t="s">
        <v>5</v>
      </c>
      <c r="D873" s="12" t="s">
        <v>60</v>
      </c>
      <c r="E873" s="14" t="str">
        <f t="shared" si="31"/>
        <v>009</v>
      </c>
      <c r="F873" s="12" t="s">
        <v>106</v>
      </c>
      <c r="G873" s="15">
        <v>254538.97</v>
      </c>
      <c r="H873" s="15">
        <v>1915.07</v>
      </c>
      <c r="I873" s="15">
        <f t="shared" si="30"/>
        <v>252623.9</v>
      </c>
    </row>
    <row r="874" spans="1:9" x14ac:dyDescent="0.25">
      <c r="A874" s="5">
        <v>42856</v>
      </c>
      <c r="B874" s="12" t="s">
        <v>59</v>
      </c>
      <c r="C874" s="12" t="s">
        <v>5</v>
      </c>
      <c r="D874" s="12" t="s">
        <v>60</v>
      </c>
      <c r="E874" s="14" t="str">
        <f t="shared" si="31"/>
        <v>009</v>
      </c>
      <c r="F874" s="12" t="s">
        <v>170</v>
      </c>
      <c r="G874" s="15">
        <v>414424.98</v>
      </c>
      <c r="H874" s="15">
        <v>1453.1799999999998</v>
      </c>
      <c r="I874" s="15">
        <f t="shared" si="30"/>
        <v>412971.8</v>
      </c>
    </row>
    <row r="875" spans="1:9" x14ac:dyDescent="0.25">
      <c r="A875" s="5">
        <v>42856</v>
      </c>
      <c r="B875" s="12" t="s">
        <v>59</v>
      </c>
      <c r="C875" s="12" t="s">
        <v>5</v>
      </c>
      <c r="D875" s="12" t="s">
        <v>60</v>
      </c>
      <c r="E875" s="14" t="str">
        <f t="shared" si="31"/>
        <v>009</v>
      </c>
      <c r="F875" s="12" t="s">
        <v>123</v>
      </c>
      <c r="G875" s="15">
        <v>3134.36</v>
      </c>
      <c r="H875" s="15">
        <v>9.09</v>
      </c>
      <c r="I875" s="15">
        <f t="shared" si="30"/>
        <v>3125.27</v>
      </c>
    </row>
    <row r="876" spans="1:9" x14ac:dyDescent="0.25">
      <c r="A876" s="5">
        <v>42856</v>
      </c>
      <c r="B876" s="12" t="s">
        <v>59</v>
      </c>
      <c r="C876" s="12" t="s">
        <v>5</v>
      </c>
      <c r="D876" s="12" t="s">
        <v>60</v>
      </c>
      <c r="E876" s="14" t="str">
        <f t="shared" si="31"/>
        <v>009</v>
      </c>
      <c r="F876" s="12" t="s">
        <v>171</v>
      </c>
      <c r="G876" s="15">
        <v>10540.12</v>
      </c>
      <c r="H876" s="15">
        <v>0</v>
      </c>
      <c r="I876" s="15">
        <f t="shared" si="30"/>
        <v>10540.12</v>
      </c>
    </row>
    <row r="877" spans="1:9" x14ac:dyDescent="0.25">
      <c r="A877" s="5">
        <v>42856</v>
      </c>
      <c r="B877" s="12" t="s">
        <v>59</v>
      </c>
      <c r="C877" s="12" t="s">
        <v>5</v>
      </c>
      <c r="D877" s="12" t="s">
        <v>60</v>
      </c>
      <c r="E877" s="14" t="str">
        <f t="shared" si="31"/>
        <v>009</v>
      </c>
      <c r="F877" s="12" t="s">
        <v>128</v>
      </c>
      <c r="G877" s="15">
        <v>38577.75</v>
      </c>
      <c r="H877" s="15">
        <v>129.44</v>
      </c>
      <c r="I877" s="15">
        <f t="shared" si="30"/>
        <v>38448.31</v>
      </c>
    </row>
    <row r="878" spans="1:9" x14ac:dyDescent="0.25">
      <c r="A878" s="5">
        <v>42856</v>
      </c>
      <c r="B878" s="12" t="s">
        <v>59</v>
      </c>
      <c r="C878" s="12" t="s">
        <v>5</v>
      </c>
      <c r="D878" s="12" t="s">
        <v>60</v>
      </c>
      <c r="E878" s="14" t="str">
        <f t="shared" si="31"/>
        <v>009</v>
      </c>
      <c r="F878" s="12" t="s">
        <v>129</v>
      </c>
      <c r="G878" s="15">
        <v>44536.09</v>
      </c>
      <c r="H878" s="15">
        <v>90.93</v>
      </c>
      <c r="I878" s="15">
        <f t="shared" si="30"/>
        <v>44445.159999999996</v>
      </c>
    </row>
    <row r="879" spans="1:9" x14ac:dyDescent="0.25">
      <c r="A879" s="5">
        <v>42856</v>
      </c>
      <c r="B879" s="12" t="s">
        <v>59</v>
      </c>
      <c r="C879" s="12" t="s">
        <v>5</v>
      </c>
      <c r="D879" s="12" t="s">
        <v>60</v>
      </c>
      <c r="E879" s="14" t="str">
        <f t="shared" si="31"/>
        <v>009</v>
      </c>
      <c r="F879" s="12" t="s">
        <v>132</v>
      </c>
      <c r="G879" s="15">
        <v>46563.45</v>
      </c>
      <c r="H879" s="15">
        <v>383.59000000000003</v>
      </c>
      <c r="I879" s="15">
        <f t="shared" si="30"/>
        <v>46179.86</v>
      </c>
    </row>
    <row r="880" spans="1:9" x14ac:dyDescent="0.25">
      <c r="A880" s="5">
        <v>42856</v>
      </c>
      <c r="B880" s="12" t="s">
        <v>59</v>
      </c>
      <c r="C880" s="12" t="s">
        <v>5</v>
      </c>
      <c r="D880" s="12" t="s">
        <v>60</v>
      </c>
      <c r="E880" s="14" t="str">
        <f t="shared" si="31"/>
        <v>009</v>
      </c>
      <c r="F880" s="12" t="s">
        <v>133</v>
      </c>
      <c r="G880" s="15">
        <v>32874.01</v>
      </c>
      <c r="H880" s="15">
        <v>155.97999999999999</v>
      </c>
      <c r="I880" s="15">
        <f t="shared" si="30"/>
        <v>32718.030000000002</v>
      </c>
    </row>
    <row r="881" spans="1:9" x14ac:dyDescent="0.25">
      <c r="A881" s="5">
        <v>42856</v>
      </c>
      <c r="B881" s="12" t="s">
        <v>59</v>
      </c>
      <c r="C881" s="12" t="s">
        <v>5</v>
      </c>
      <c r="D881" s="12" t="s">
        <v>60</v>
      </c>
      <c r="E881" s="14" t="str">
        <f t="shared" si="31"/>
        <v>009</v>
      </c>
      <c r="F881" s="12" t="s">
        <v>139</v>
      </c>
      <c r="G881" s="15">
        <v>2484.7199999999998</v>
      </c>
      <c r="H881" s="15">
        <v>5.07</v>
      </c>
      <c r="I881" s="15">
        <f t="shared" si="30"/>
        <v>2479.6499999999996</v>
      </c>
    </row>
    <row r="882" spans="1:9" x14ac:dyDescent="0.25">
      <c r="A882" s="5">
        <v>42856</v>
      </c>
      <c r="B882" s="12" t="s">
        <v>59</v>
      </c>
      <c r="C882" s="12" t="s">
        <v>5</v>
      </c>
      <c r="D882" s="12" t="s">
        <v>60</v>
      </c>
      <c r="E882" s="14" t="str">
        <f t="shared" si="31"/>
        <v>009</v>
      </c>
      <c r="F882" s="12" t="s">
        <v>140</v>
      </c>
      <c r="G882" s="15">
        <v>67.47</v>
      </c>
      <c r="H882" s="15">
        <v>0.14000000000000001</v>
      </c>
      <c r="I882" s="15">
        <f t="shared" si="30"/>
        <v>67.33</v>
      </c>
    </row>
    <row r="883" spans="1:9" x14ac:dyDescent="0.25">
      <c r="A883" s="5">
        <v>42856</v>
      </c>
      <c r="B883" s="12" t="s">
        <v>59</v>
      </c>
      <c r="C883" s="12" t="s">
        <v>5</v>
      </c>
      <c r="D883" s="12" t="s">
        <v>60</v>
      </c>
      <c r="E883" s="14" t="str">
        <f t="shared" si="31"/>
        <v>009</v>
      </c>
      <c r="F883" s="12" t="s">
        <v>141</v>
      </c>
      <c r="G883" s="15">
        <v>634726.05000000005</v>
      </c>
      <c r="H883" s="15">
        <v>2638.53</v>
      </c>
      <c r="I883" s="15">
        <f t="shared" si="30"/>
        <v>632087.52</v>
      </c>
    </row>
    <row r="884" spans="1:9" x14ac:dyDescent="0.25">
      <c r="A884" s="5">
        <v>42856</v>
      </c>
      <c r="B884" s="12" t="s">
        <v>59</v>
      </c>
      <c r="C884" s="12" t="s">
        <v>5</v>
      </c>
      <c r="D884" s="12" t="s">
        <v>60</v>
      </c>
      <c r="E884" s="14" t="str">
        <f t="shared" si="31"/>
        <v>009</v>
      </c>
      <c r="F884" s="12" t="s">
        <v>142</v>
      </c>
      <c r="G884" s="15">
        <v>75496.2</v>
      </c>
      <c r="H884" s="15">
        <v>0</v>
      </c>
      <c r="I884" s="15">
        <f t="shared" si="30"/>
        <v>75496.2</v>
      </c>
    </row>
    <row r="885" spans="1:9" x14ac:dyDescent="0.25">
      <c r="A885" s="5">
        <v>42856</v>
      </c>
      <c r="B885" s="12" t="s">
        <v>59</v>
      </c>
      <c r="C885" s="12" t="s">
        <v>5</v>
      </c>
      <c r="D885" s="12" t="s">
        <v>60</v>
      </c>
      <c r="E885" s="14" t="str">
        <f t="shared" si="31"/>
        <v>009</v>
      </c>
      <c r="F885" s="12" t="s">
        <v>143</v>
      </c>
      <c r="G885" s="15">
        <v>330263.21000000002</v>
      </c>
      <c r="H885" s="15">
        <v>1763.75</v>
      </c>
      <c r="I885" s="15">
        <f t="shared" si="30"/>
        <v>328499.46000000002</v>
      </c>
    </row>
    <row r="886" spans="1:9" x14ac:dyDescent="0.25">
      <c r="A886" s="5">
        <v>42856</v>
      </c>
      <c r="B886" s="12" t="s">
        <v>59</v>
      </c>
      <c r="C886" s="12" t="s">
        <v>5</v>
      </c>
      <c r="D886" s="12" t="s">
        <v>60</v>
      </c>
      <c r="E886" s="14" t="str">
        <f t="shared" si="31"/>
        <v>009</v>
      </c>
      <c r="F886" s="12" t="s">
        <v>198</v>
      </c>
      <c r="G886" s="15">
        <v>3161.66</v>
      </c>
      <c r="H886" s="15">
        <v>13.290000000000001</v>
      </c>
      <c r="I886" s="15">
        <f t="shared" si="30"/>
        <v>3148.37</v>
      </c>
    </row>
    <row r="887" spans="1:9" x14ac:dyDescent="0.25">
      <c r="A887" s="5">
        <v>42856</v>
      </c>
      <c r="B887" s="12" t="s">
        <v>59</v>
      </c>
      <c r="C887" s="12" t="s">
        <v>5</v>
      </c>
      <c r="D887" s="12" t="s">
        <v>60</v>
      </c>
      <c r="E887" s="14" t="str">
        <f t="shared" si="31"/>
        <v>009</v>
      </c>
      <c r="F887" s="12" t="s">
        <v>233</v>
      </c>
      <c r="G887" s="15">
        <v>271386.34999999998</v>
      </c>
      <c r="H887" s="15">
        <v>178.01000000000002</v>
      </c>
      <c r="I887" s="15">
        <f t="shared" si="30"/>
        <v>271208.33999999997</v>
      </c>
    </row>
    <row r="888" spans="1:9" x14ac:dyDescent="0.25">
      <c r="A888" s="5">
        <v>42856</v>
      </c>
      <c r="B888" s="12" t="s">
        <v>59</v>
      </c>
      <c r="C888" s="12" t="s">
        <v>5</v>
      </c>
      <c r="D888" s="12" t="s">
        <v>60</v>
      </c>
      <c r="E888" s="14" t="str">
        <f t="shared" si="31"/>
        <v>009</v>
      </c>
      <c r="F888" s="12" t="s">
        <v>147</v>
      </c>
      <c r="G888" s="15">
        <v>34569.620000000003</v>
      </c>
      <c r="H888" s="15">
        <v>130.25</v>
      </c>
      <c r="I888" s="15">
        <f t="shared" si="30"/>
        <v>34439.370000000003</v>
      </c>
    </row>
    <row r="889" spans="1:9" x14ac:dyDescent="0.25">
      <c r="A889" s="5">
        <v>42856</v>
      </c>
      <c r="B889" s="12" t="s">
        <v>59</v>
      </c>
      <c r="C889" s="12" t="s">
        <v>5</v>
      </c>
      <c r="D889" s="12" t="s">
        <v>60</v>
      </c>
      <c r="E889" s="14" t="str">
        <f t="shared" si="31"/>
        <v>009</v>
      </c>
      <c r="F889" s="12" t="s">
        <v>172</v>
      </c>
      <c r="G889" s="15">
        <v>40320.239999999998</v>
      </c>
      <c r="H889" s="15">
        <v>179.08</v>
      </c>
      <c r="I889" s="15">
        <f t="shared" si="30"/>
        <v>40141.159999999996</v>
      </c>
    </row>
    <row r="890" spans="1:9" x14ac:dyDescent="0.25">
      <c r="A890" s="5">
        <v>42856</v>
      </c>
      <c r="B890" s="12" t="s">
        <v>59</v>
      </c>
      <c r="C890" s="12" t="s">
        <v>5</v>
      </c>
      <c r="D890" s="12" t="s">
        <v>60</v>
      </c>
      <c r="E890" s="14" t="str">
        <f t="shared" si="31"/>
        <v>009</v>
      </c>
      <c r="F890" s="12" t="s">
        <v>173</v>
      </c>
      <c r="G890" s="15">
        <v>40320.239999999998</v>
      </c>
      <c r="H890" s="15">
        <v>179.08</v>
      </c>
      <c r="I890" s="15">
        <f t="shared" si="30"/>
        <v>40141.159999999996</v>
      </c>
    </row>
    <row r="891" spans="1:9" x14ac:dyDescent="0.25">
      <c r="A891" s="5">
        <v>42856</v>
      </c>
      <c r="B891" s="12" t="s">
        <v>59</v>
      </c>
      <c r="C891" s="12" t="s">
        <v>5</v>
      </c>
      <c r="D891" s="12" t="s">
        <v>60</v>
      </c>
      <c r="E891" s="14" t="str">
        <f t="shared" si="31"/>
        <v>009</v>
      </c>
      <c r="F891" s="12" t="s">
        <v>174</v>
      </c>
      <c r="G891" s="15">
        <v>40320.239999999998</v>
      </c>
      <c r="H891" s="15">
        <v>179.08</v>
      </c>
      <c r="I891" s="15">
        <f t="shared" si="30"/>
        <v>40141.159999999996</v>
      </c>
    </row>
    <row r="892" spans="1:9" x14ac:dyDescent="0.25">
      <c r="A892" s="5">
        <v>42856</v>
      </c>
      <c r="B892" s="12" t="s">
        <v>59</v>
      </c>
      <c r="C892" s="12" t="s">
        <v>5</v>
      </c>
      <c r="D892" s="12" t="s">
        <v>60</v>
      </c>
      <c r="E892" s="14" t="str">
        <f t="shared" si="31"/>
        <v>009</v>
      </c>
      <c r="F892" s="12" t="s">
        <v>175</v>
      </c>
      <c r="G892" s="15">
        <v>40320.239999999998</v>
      </c>
      <c r="H892" s="15">
        <v>179.08</v>
      </c>
      <c r="I892" s="15">
        <f t="shared" si="30"/>
        <v>40141.159999999996</v>
      </c>
    </row>
    <row r="893" spans="1:9" x14ac:dyDescent="0.25">
      <c r="A893" s="5">
        <v>42856</v>
      </c>
      <c r="B893" s="12" t="s">
        <v>59</v>
      </c>
      <c r="C893" s="12" t="s">
        <v>5</v>
      </c>
      <c r="D893" s="12" t="s">
        <v>60</v>
      </c>
      <c r="E893" s="14" t="str">
        <f t="shared" si="31"/>
        <v>009</v>
      </c>
      <c r="F893" s="12" t="s">
        <v>176</v>
      </c>
      <c r="G893" s="15">
        <v>40320.239999999998</v>
      </c>
      <c r="H893" s="15">
        <v>179.08</v>
      </c>
      <c r="I893" s="15">
        <f t="shared" si="30"/>
        <v>40141.159999999996</v>
      </c>
    </row>
    <row r="894" spans="1:9" x14ac:dyDescent="0.25">
      <c r="A894" s="5">
        <v>42856</v>
      </c>
      <c r="B894" s="12" t="s">
        <v>59</v>
      </c>
      <c r="C894" s="12" t="s">
        <v>5</v>
      </c>
      <c r="D894" s="12" t="s">
        <v>60</v>
      </c>
      <c r="E894" s="14" t="str">
        <f t="shared" si="31"/>
        <v>009</v>
      </c>
      <c r="F894" s="12" t="s">
        <v>177</v>
      </c>
      <c r="G894" s="15">
        <v>43700.41</v>
      </c>
      <c r="H894" s="15">
        <v>242.04000000000002</v>
      </c>
      <c r="I894" s="15">
        <f t="shared" si="30"/>
        <v>43458.37</v>
      </c>
    </row>
    <row r="895" spans="1:9" x14ac:dyDescent="0.25">
      <c r="A895" s="5">
        <v>42856</v>
      </c>
      <c r="B895" s="12" t="s">
        <v>59</v>
      </c>
      <c r="C895" s="12" t="s">
        <v>5</v>
      </c>
      <c r="D895" s="12" t="s">
        <v>60</v>
      </c>
      <c r="E895" s="14" t="str">
        <f t="shared" si="31"/>
        <v>009</v>
      </c>
      <c r="F895" s="12" t="s">
        <v>199</v>
      </c>
      <c r="G895" s="15">
        <v>311859.95</v>
      </c>
      <c r="H895" s="15">
        <v>1068.8800000000001</v>
      </c>
      <c r="I895" s="15">
        <f t="shared" si="30"/>
        <v>310791.07</v>
      </c>
    </row>
    <row r="896" spans="1:9" x14ac:dyDescent="0.25">
      <c r="A896" s="5">
        <v>42856</v>
      </c>
      <c r="B896" s="12" t="s">
        <v>59</v>
      </c>
      <c r="C896" s="12" t="s">
        <v>5</v>
      </c>
      <c r="D896" s="12" t="s">
        <v>60</v>
      </c>
      <c r="E896" s="14" t="str">
        <f t="shared" si="31"/>
        <v>009</v>
      </c>
      <c r="F896" s="12" t="s">
        <v>200</v>
      </c>
      <c r="G896" s="15">
        <v>226149.06</v>
      </c>
      <c r="H896" s="15">
        <v>408.78</v>
      </c>
      <c r="I896" s="15">
        <f t="shared" si="30"/>
        <v>225740.28</v>
      </c>
    </row>
    <row r="897" spans="1:9" x14ac:dyDescent="0.25">
      <c r="A897" s="5">
        <v>42856</v>
      </c>
      <c r="B897" s="12" t="s">
        <v>59</v>
      </c>
      <c r="C897" s="12" t="s">
        <v>5</v>
      </c>
      <c r="D897" s="12" t="s">
        <v>60</v>
      </c>
      <c r="E897" s="14" t="str">
        <f t="shared" si="31"/>
        <v>009</v>
      </c>
      <c r="F897" s="12" t="s">
        <v>150</v>
      </c>
      <c r="G897" s="15">
        <v>222148.05</v>
      </c>
      <c r="H897" s="15">
        <v>609.05999999999995</v>
      </c>
      <c r="I897" s="15">
        <f t="shared" si="30"/>
        <v>221538.99</v>
      </c>
    </row>
    <row r="898" spans="1:9" x14ac:dyDescent="0.25">
      <c r="A898" s="5">
        <v>42856</v>
      </c>
      <c r="B898" s="12" t="s">
        <v>59</v>
      </c>
      <c r="C898" s="12" t="s">
        <v>5</v>
      </c>
      <c r="D898" s="12" t="s">
        <v>60</v>
      </c>
      <c r="E898" s="14" t="str">
        <f t="shared" si="31"/>
        <v>009</v>
      </c>
      <c r="F898" s="12" t="s">
        <v>181</v>
      </c>
      <c r="G898" s="15">
        <v>1592.66</v>
      </c>
      <c r="H898" s="15">
        <v>4.93</v>
      </c>
      <c r="I898" s="15">
        <f t="shared" ref="I898:I961" si="32">+G898-H898</f>
        <v>1587.73</v>
      </c>
    </row>
    <row r="899" spans="1:9" x14ac:dyDescent="0.25">
      <c r="A899" s="5">
        <v>42856</v>
      </c>
      <c r="B899" s="12" t="s">
        <v>59</v>
      </c>
      <c r="C899" s="12" t="s">
        <v>5</v>
      </c>
      <c r="D899" s="12" t="s">
        <v>60</v>
      </c>
      <c r="E899" s="14" t="str">
        <f t="shared" si="31"/>
        <v>009</v>
      </c>
      <c r="F899" s="12" t="s">
        <v>219</v>
      </c>
      <c r="G899" s="15">
        <v>819.9</v>
      </c>
      <c r="H899" s="15">
        <v>1.63</v>
      </c>
      <c r="I899" s="15">
        <f t="shared" si="32"/>
        <v>818.27</v>
      </c>
    </row>
    <row r="900" spans="1:9" x14ac:dyDescent="0.25">
      <c r="A900" s="5">
        <v>42856</v>
      </c>
      <c r="B900" s="12" t="s">
        <v>59</v>
      </c>
      <c r="C900" s="12" t="s">
        <v>5</v>
      </c>
      <c r="D900" s="12" t="s">
        <v>60</v>
      </c>
      <c r="E900" s="14" t="str">
        <f t="shared" si="31"/>
        <v>009</v>
      </c>
      <c r="F900" s="12" t="s">
        <v>182</v>
      </c>
      <c r="G900" s="15">
        <v>12076.46</v>
      </c>
      <c r="H900" s="15">
        <v>49.33</v>
      </c>
      <c r="I900" s="15">
        <f t="shared" si="32"/>
        <v>12027.13</v>
      </c>
    </row>
    <row r="901" spans="1:9" x14ac:dyDescent="0.25">
      <c r="A901" s="5">
        <v>42856</v>
      </c>
      <c r="B901" s="12" t="s">
        <v>59</v>
      </c>
      <c r="C901" s="12" t="s">
        <v>5</v>
      </c>
      <c r="D901" s="12" t="s">
        <v>60</v>
      </c>
      <c r="E901" s="14" t="str">
        <f t="shared" si="31"/>
        <v>009</v>
      </c>
      <c r="F901" s="12" t="s">
        <v>252</v>
      </c>
      <c r="G901" s="15">
        <v>20738.86</v>
      </c>
      <c r="H901" s="15">
        <v>13.56</v>
      </c>
      <c r="I901" s="15">
        <f t="shared" si="32"/>
        <v>20725.3</v>
      </c>
    </row>
    <row r="902" spans="1:9" x14ac:dyDescent="0.25">
      <c r="A902" s="5">
        <v>42856</v>
      </c>
      <c r="B902" s="12" t="s">
        <v>59</v>
      </c>
      <c r="C902" s="12" t="s">
        <v>5</v>
      </c>
      <c r="D902" s="12" t="s">
        <v>60</v>
      </c>
      <c r="E902" s="14" t="str">
        <f t="shared" si="31"/>
        <v>009</v>
      </c>
      <c r="F902" s="12" t="s">
        <v>253</v>
      </c>
      <c r="G902" s="15">
        <v>15883.26</v>
      </c>
      <c r="H902" s="15">
        <v>10.38</v>
      </c>
      <c r="I902" s="15">
        <f t="shared" si="32"/>
        <v>15872.880000000001</v>
      </c>
    </row>
    <row r="903" spans="1:9" x14ac:dyDescent="0.25">
      <c r="A903" s="5">
        <v>42856</v>
      </c>
      <c r="B903" s="12" t="s">
        <v>59</v>
      </c>
      <c r="C903" s="12" t="s">
        <v>5</v>
      </c>
      <c r="D903" s="12" t="s">
        <v>60</v>
      </c>
      <c r="E903" s="14" t="str">
        <f t="shared" si="31"/>
        <v>009</v>
      </c>
      <c r="F903" s="12" t="s">
        <v>183</v>
      </c>
      <c r="G903" s="15">
        <v>15896.13</v>
      </c>
      <c r="H903" s="15">
        <v>31.37</v>
      </c>
      <c r="I903" s="15">
        <f t="shared" si="32"/>
        <v>15864.759999999998</v>
      </c>
    </row>
    <row r="904" spans="1:9" x14ac:dyDescent="0.25">
      <c r="A904" s="5">
        <v>42856</v>
      </c>
      <c r="B904" s="12" t="s">
        <v>59</v>
      </c>
      <c r="C904" s="12" t="s">
        <v>5</v>
      </c>
      <c r="D904" s="12" t="s">
        <v>60</v>
      </c>
      <c r="E904" s="14" t="str">
        <f t="shared" si="31"/>
        <v>009</v>
      </c>
      <c r="F904" s="12" t="s">
        <v>201</v>
      </c>
      <c r="G904" s="15">
        <v>3287.8</v>
      </c>
      <c r="H904" s="15">
        <v>6.48</v>
      </c>
      <c r="I904" s="15">
        <f t="shared" si="32"/>
        <v>3281.32</v>
      </c>
    </row>
    <row r="905" spans="1:9" x14ac:dyDescent="0.25">
      <c r="A905" s="5">
        <v>42856</v>
      </c>
      <c r="B905" s="12" t="s">
        <v>59</v>
      </c>
      <c r="C905" s="12" t="s">
        <v>5</v>
      </c>
      <c r="D905" s="12" t="s">
        <v>60</v>
      </c>
      <c r="E905" s="14" t="str">
        <f t="shared" si="31"/>
        <v>009</v>
      </c>
      <c r="F905" s="12" t="s">
        <v>185</v>
      </c>
      <c r="G905" s="15">
        <v>851229.31</v>
      </c>
      <c r="H905" s="15">
        <v>3575.3100000000004</v>
      </c>
      <c r="I905" s="15">
        <f t="shared" si="32"/>
        <v>847654</v>
      </c>
    </row>
    <row r="906" spans="1:9" x14ac:dyDescent="0.25">
      <c r="A906" s="5">
        <v>42856</v>
      </c>
      <c r="B906" s="12" t="s">
        <v>59</v>
      </c>
      <c r="C906" s="12" t="s">
        <v>5</v>
      </c>
      <c r="D906" s="12" t="s">
        <v>60</v>
      </c>
      <c r="E906" s="14" t="str">
        <f t="shared" si="31"/>
        <v>009</v>
      </c>
      <c r="F906" s="12" t="s">
        <v>186</v>
      </c>
      <c r="G906" s="15">
        <v>7859.02</v>
      </c>
      <c r="H906" s="15">
        <v>27.689999999999998</v>
      </c>
      <c r="I906" s="15">
        <f t="shared" si="32"/>
        <v>7831.3300000000008</v>
      </c>
    </row>
    <row r="907" spans="1:9" x14ac:dyDescent="0.25">
      <c r="A907" s="5">
        <v>42856</v>
      </c>
      <c r="B907" s="12" t="s">
        <v>59</v>
      </c>
      <c r="C907" s="12" t="s">
        <v>5</v>
      </c>
      <c r="D907" s="12" t="s">
        <v>60</v>
      </c>
      <c r="E907" s="14" t="str">
        <f t="shared" si="31"/>
        <v>009</v>
      </c>
      <c r="F907" s="12" t="s">
        <v>202</v>
      </c>
      <c r="G907" s="15">
        <v>276076.78999999998</v>
      </c>
      <c r="H907" s="15">
        <v>488.57000000000005</v>
      </c>
      <c r="I907" s="15">
        <f t="shared" si="32"/>
        <v>275588.21999999997</v>
      </c>
    </row>
    <row r="908" spans="1:9" x14ac:dyDescent="0.25">
      <c r="A908" s="5">
        <v>42856</v>
      </c>
      <c r="B908" s="12" t="s">
        <v>59</v>
      </c>
      <c r="C908" s="12" t="s">
        <v>5</v>
      </c>
      <c r="D908" s="12" t="s">
        <v>60</v>
      </c>
      <c r="E908" s="14" t="str">
        <f t="shared" si="31"/>
        <v>009</v>
      </c>
      <c r="F908" s="12" t="s">
        <v>203</v>
      </c>
      <c r="G908" s="15">
        <v>37081.129999999997</v>
      </c>
      <c r="H908" s="15">
        <v>82.84</v>
      </c>
      <c r="I908" s="15">
        <f t="shared" si="32"/>
        <v>36998.29</v>
      </c>
    </row>
    <row r="909" spans="1:9" x14ac:dyDescent="0.25">
      <c r="A909" s="5">
        <v>42856</v>
      </c>
      <c r="B909" s="12" t="s">
        <v>59</v>
      </c>
      <c r="C909" s="12" t="s">
        <v>5</v>
      </c>
      <c r="D909" s="12" t="s">
        <v>60</v>
      </c>
      <c r="E909" s="14" t="str">
        <f t="shared" si="31"/>
        <v>009</v>
      </c>
      <c r="F909" s="12" t="s">
        <v>220</v>
      </c>
      <c r="G909" s="15">
        <v>51295.37</v>
      </c>
      <c r="H909" s="15">
        <v>99.4</v>
      </c>
      <c r="I909" s="15">
        <f t="shared" si="32"/>
        <v>51195.97</v>
      </c>
    </row>
    <row r="910" spans="1:9" x14ac:dyDescent="0.25">
      <c r="A910" s="5">
        <v>42856</v>
      </c>
      <c r="B910" s="12" t="s">
        <v>59</v>
      </c>
      <c r="C910" s="12" t="s">
        <v>5</v>
      </c>
      <c r="D910" s="12" t="s">
        <v>60</v>
      </c>
      <c r="E910" s="14" t="str">
        <f t="shared" si="31"/>
        <v>009</v>
      </c>
      <c r="F910" s="12" t="s">
        <v>221</v>
      </c>
      <c r="G910" s="15">
        <v>71095.75</v>
      </c>
      <c r="H910" s="15">
        <v>83.63</v>
      </c>
      <c r="I910" s="15">
        <f t="shared" si="32"/>
        <v>71012.12</v>
      </c>
    </row>
    <row r="911" spans="1:9" x14ac:dyDescent="0.25">
      <c r="A911" s="5">
        <v>42856</v>
      </c>
      <c r="B911" s="12" t="s">
        <v>59</v>
      </c>
      <c r="C911" s="12" t="s">
        <v>5</v>
      </c>
      <c r="D911" s="12" t="s">
        <v>60</v>
      </c>
      <c r="E911" s="14" t="str">
        <f t="shared" si="31"/>
        <v>009</v>
      </c>
      <c r="F911" s="12" t="s">
        <v>222</v>
      </c>
      <c r="G911" s="15">
        <v>9966.06</v>
      </c>
      <c r="H911" s="15">
        <v>8.7199999999999989</v>
      </c>
      <c r="I911" s="15">
        <f t="shared" si="32"/>
        <v>9957.34</v>
      </c>
    </row>
    <row r="912" spans="1:9" x14ac:dyDescent="0.25">
      <c r="A912" s="5">
        <v>42856</v>
      </c>
      <c r="B912" s="12" t="s">
        <v>59</v>
      </c>
      <c r="C912" s="12" t="s">
        <v>5</v>
      </c>
      <c r="D912" s="12" t="s">
        <v>60</v>
      </c>
      <c r="E912" s="14" t="str">
        <f t="shared" si="31"/>
        <v>009</v>
      </c>
      <c r="F912" s="12" t="s">
        <v>209</v>
      </c>
      <c r="G912" s="15">
        <v>322486.38</v>
      </c>
      <c r="H912" s="15">
        <v>334.57</v>
      </c>
      <c r="I912" s="15">
        <f t="shared" si="32"/>
        <v>322151.81</v>
      </c>
    </row>
    <row r="913" spans="1:9" x14ac:dyDescent="0.25">
      <c r="A913" s="5">
        <v>42856</v>
      </c>
      <c r="B913" s="12" t="s">
        <v>59</v>
      </c>
      <c r="C913" s="12" t="s">
        <v>5</v>
      </c>
      <c r="D913" s="12" t="s">
        <v>60</v>
      </c>
      <c r="E913" s="14" t="str">
        <f t="shared" si="31"/>
        <v>009</v>
      </c>
      <c r="F913" s="12" t="s">
        <v>254</v>
      </c>
      <c r="G913" s="15">
        <v>14968.95</v>
      </c>
      <c r="H913" s="15">
        <v>9.7899999999999991</v>
      </c>
      <c r="I913" s="15">
        <f t="shared" si="32"/>
        <v>14959.16</v>
      </c>
    </row>
    <row r="914" spans="1:9" x14ac:dyDescent="0.25">
      <c r="A914" s="5">
        <v>42856</v>
      </c>
      <c r="B914" s="12" t="s">
        <v>59</v>
      </c>
      <c r="C914" s="12" t="s">
        <v>5</v>
      </c>
      <c r="D914" s="12" t="s">
        <v>60</v>
      </c>
      <c r="E914" s="14" t="str">
        <f t="shared" si="31"/>
        <v>009</v>
      </c>
      <c r="F914" s="12" t="s">
        <v>234</v>
      </c>
      <c r="G914" s="15">
        <v>134739.76999999999</v>
      </c>
      <c r="H914" s="15">
        <v>113.39</v>
      </c>
      <c r="I914" s="15">
        <f t="shared" si="32"/>
        <v>134626.37999999998</v>
      </c>
    </row>
    <row r="915" spans="1:9" x14ac:dyDescent="0.25">
      <c r="A915" s="5">
        <v>42856</v>
      </c>
      <c r="B915" s="12" t="s">
        <v>59</v>
      </c>
      <c r="C915" s="12" t="s">
        <v>5</v>
      </c>
      <c r="D915" s="12" t="s">
        <v>60</v>
      </c>
      <c r="E915" s="14" t="str">
        <f t="shared" si="31"/>
        <v>009</v>
      </c>
      <c r="F915" s="12" t="s">
        <v>255</v>
      </c>
      <c r="G915" s="15">
        <v>19854.66</v>
      </c>
      <c r="H915" s="15">
        <v>0</v>
      </c>
      <c r="I915" s="15">
        <f t="shared" si="32"/>
        <v>19854.66</v>
      </c>
    </row>
    <row r="916" spans="1:9" x14ac:dyDescent="0.25">
      <c r="A916" s="5">
        <v>42856</v>
      </c>
      <c r="B916" s="12" t="s">
        <v>59</v>
      </c>
      <c r="C916" s="12" t="s">
        <v>5</v>
      </c>
      <c r="D916" s="12" t="s">
        <v>60</v>
      </c>
      <c r="E916" s="14" t="str">
        <f t="shared" si="31"/>
        <v>009</v>
      </c>
      <c r="F916" s="12" t="s">
        <v>256</v>
      </c>
      <c r="G916" s="15">
        <v>3974.93</v>
      </c>
      <c r="H916" s="15">
        <v>0</v>
      </c>
      <c r="I916" s="15">
        <f t="shared" si="32"/>
        <v>3974.93</v>
      </c>
    </row>
    <row r="917" spans="1:9" x14ac:dyDescent="0.25">
      <c r="A917" s="5">
        <v>42856</v>
      </c>
      <c r="B917" s="12" t="s">
        <v>59</v>
      </c>
      <c r="C917" s="12" t="s">
        <v>5</v>
      </c>
      <c r="D917" s="12" t="s">
        <v>60</v>
      </c>
      <c r="E917" s="14" t="str">
        <f t="shared" ref="E917:E953" si="33">LEFT(D917,3)</f>
        <v>009</v>
      </c>
      <c r="F917" s="12" t="s">
        <v>235</v>
      </c>
      <c r="G917" s="15">
        <v>96431.57</v>
      </c>
      <c r="H917" s="15">
        <v>65.77000000000001</v>
      </c>
      <c r="I917" s="15">
        <f t="shared" si="32"/>
        <v>96365.8</v>
      </c>
    </row>
    <row r="918" spans="1:9" x14ac:dyDescent="0.25">
      <c r="A918" s="5">
        <v>42856</v>
      </c>
      <c r="B918" s="12" t="s">
        <v>59</v>
      </c>
      <c r="C918" s="12" t="s">
        <v>5</v>
      </c>
      <c r="D918" s="12" t="s">
        <v>60</v>
      </c>
      <c r="E918" s="14" t="str">
        <f t="shared" si="33"/>
        <v>009</v>
      </c>
      <c r="F918" s="12" t="s">
        <v>224</v>
      </c>
      <c r="G918" s="15">
        <v>501.8</v>
      </c>
      <c r="H918" s="15">
        <v>0</v>
      </c>
      <c r="I918" s="15">
        <f t="shared" si="32"/>
        <v>501.8</v>
      </c>
    </row>
    <row r="919" spans="1:9" x14ac:dyDescent="0.25">
      <c r="A919" s="5">
        <v>42856</v>
      </c>
      <c r="B919" s="12" t="s">
        <v>59</v>
      </c>
      <c r="C919" s="12" t="s">
        <v>5</v>
      </c>
      <c r="D919" s="12" t="s">
        <v>60</v>
      </c>
      <c r="E919" s="14" t="str">
        <f t="shared" si="33"/>
        <v>009</v>
      </c>
      <c r="F919" s="12" t="s">
        <v>257</v>
      </c>
      <c r="G919" s="15">
        <v>48077.25</v>
      </c>
      <c r="H919" s="15">
        <v>31.43</v>
      </c>
      <c r="I919" s="15">
        <f t="shared" si="32"/>
        <v>48045.82</v>
      </c>
    </row>
    <row r="920" spans="1:9" x14ac:dyDescent="0.25">
      <c r="A920" s="5">
        <v>42856</v>
      </c>
      <c r="B920" s="12" t="s">
        <v>59</v>
      </c>
      <c r="C920" s="12" t="s">
        <v>5</v>
      </c>
      <c r="D920" s="12" t="s">
        <v>60</v>
      </c>
      <c r="E920" s="14" t="str">
        <f t="shared" si="33"/>
        <v>009</v>
      </c>
      <c r="F920" s="12" t="s">
        <v>236</v>
      </c>
      <c r="G920" s="15">
        <v>46527.13</v>
      </c>
      <c r="H920" s="15">
        <v>33.619999999999997</v>
      </c>
      <c r="I920" s="15">
        <f t="shared" si="32"/>
        <v>46493.509999999995</v>
      </c>
    </row>
    <row r="921" spans="1:9" x14ac:dyDescent="0.25">
      <c r="A921" s="5">
        <v>42856</v>
      </c>
      <c r="B921" s="12" t="s">
        <v>59</v>
      </c>
      <c r="C921" s="12" t="s">
        <v>5</v>
      </c>
      <c r="D921" s="12" t="s">
        <v>60</v>
      </c>
      <c r="E921" s="14" t="str">
        <f t="shared" si="33"/>
        <v>009</v>
      </c>
      <c r="F921" s="12" t="s">
        <v>226</v>
      </c>
      <c r="G921" s="15">
        <v>1964.69</v>
      </c>
      <c r="H921" s="15">
        <v>3.4699999999999998</v>
      </c>
      <c r="I921" s="15">
        <f t="shared" si="32"/>
        <v>1961.22</v>
      </c>
    </row>
    <row r="922" spans="1:9" x14ac:dyDescent="0.25">
      <c r="A922" s="5">
        <v>42856</v>
      </c>
      <c r="B922" s="12" t="s">
        <v>59</v>
      </c>
      <c r="C922" s="12" t="s">
        <v>5</v>
      </c>
      <c r="D922" s="12" t="s">
        <v>60</v>
      </c>
      <c r="E922" s="14" t="str">
        <f t="shared" si="33"/>
        <v>009</v>
      </c>
      <c r="F922" s="12" t="s">
        <v>237</v>
      </c>
      <c r="G922" s="15">
        <v>15051.24</v>
      </c>
      <c r="H922" s="15">
        <v>28.13</v>
      </c>
      <c r="I922" s="15">
        <f t="shared" si="32"/>
        <v>15023.11</v>
      </c>
    </row>
    <row r="923" spans="1:9" x14ac:dyDescent="0.25">
      <c r="A923" s="5">
        <v>42856</v>
      </c>
      <c r="B923" s="12" t="s">
        <v>59</v>
      </c>
      <c r="C923" s="12" t="s">
        <v>5</v>
      </c>
      <c r="D923" s="12" t="s">
        <v>60</v>
      </c>
      <c r="E923" s="14" t="str">
        <f t="shared" si="33"/>
        <v>009</v>
      </c>
      <c r="F923" s="12" t="s">
        <v>238</v>
      </c>
      <c r="G923" s="15">
        <v>2779.6</v>
      </c>
      <c r="H923" s="15">
        <v>1.33</v>
      </c>
      <c r="I923" s="15">
        <f t="shared" si="32"/>
        <v>2778.27</v>
      </c>
    </row>
    <row r="924" spans="1:9" x14ac:dyDescent="0.25">
      <c r="A924" s="5">
        <v>42856</v>
      </c>
      <c r="B924" s="12" t="s">
        <v>59</v>
      </c>
      <c r="C924" s="12" t="s">
        <v>5</v>
      </c>
      <c r="D924" s="12" t="s">
        <v>60</v>
      </c>
      <c r="E924" s="14" t="str">
        <f t="shared" si="33"/>
        <v>009</v>
      </c>
      <c r="F924" s="12" t="s">
        <v>239</v>
      </c>
      <c r="G924" s="15">
        <v>48651.41</v>
      </c>
      <c r="H924" s="15">
        <v>45.81</v>
      </c>
      <c r="I924" s="15">
        <f t="shared" si="32"/>
        <v>48605.600000000006</v>
      </c>
    </row>
    <row r="925" spans="1:9" x14ac:dyDescent="0.25">
      <c r="A925" s="5">
        <v>42856</v>
      </c>
      <c r="B925" s="12" t="s">
        <v>59</v>
      </c>
      <c r="C925" s="12" t="s">
        <v>5</v>
      </c>
      <c r="D925" s="12" t="s">
        <v>60</v>
      </c>
      <c r="E925" s="14" t="str">
        <f t="shared" si="33"/>
        <v>009</v>
      </c>
      <c r="F925" s="12" t="s">
        <v>240</v>
      </c>
      <c r="G925" s="15">
        <v>35364.15</v>
      </c>
      <c r="H925" s="15">
        <v>30.23</v>
      </c>
      <c r="I925" s="15">
        <f t="shared" si="32"/>
        <v>35333.919999999998</v>
      </c>
    </row>
    <row r="926" spans="1:9" x14ac:dyDescent="0.25">
      <c r="A926" s="5">
        <v>42856</v>
      </c>
      <c r="B926" s="12" t="s">
        <v>59</v>
      </c>
      <c r="C926" s="12" t="s">
        <v>5</v>
      </c>
      <c r="D926" s="12" t="s">
        <v>60</v>
      </c>
      <c r="E926" s="14" t="str">
        <f t="shared" si="33"/>
        <v>009</v>
      </c>
      <c r="F926" s="12" t="s">
        <v>241</v>
      </c>
      <c r="G926" s="15">
        <v>2137.69</v>
      </c>
      <c r="H926" s="15">
        <v>4.1000000000000005</v>
      </c>
      <c r="I926" s="15">
        <f t="shared" si="32"/>
        <v>2133.59</v>
      </c>
    </row>
    <row r="927" spans="1:9" x14ac:dyDescent="0.25">
      <c r="A927" s="5">
        <v>42856</v>
      </c>
      <c r="B927" s="12" t="s">
        <v>59</v>
      </c>
      <c r="C927" s="12" t="s">
        <v>5</v>
      </c>
      <c r="D927" s="12" t="s">
        <v>60</v>
      </c>
      <c r="E927" s="14" t="str">
        <f t="shared" si="33"/>
        <v>009</v>
      </c>
      <c r="F927" s="12" t="s">
        <v>242</v>
      </c>
      <c r="G927" s="15">
        <v>14417.67</v>
      </c>
      <c r="H927" s="15">
        <v>0</v>
      </c>
      <c r="I927" s="15">
        <f t="shared" si="32"/>
        <v>14417.67</v>
      </c>
    </row>
    <row r="928" spans="1:9" x14ac:dyDescent="0.25">
      <c r="A928" s="5">
        <v>42856</v>
      </c>
      <c r="B928" s="12" t="s">
        <v>59</v>
      </c>
      <c r="C928" s="12" t="s">
        <v>5</v>
      </c>
      <c r="D928" s="12" t="s">
        <v>60</v>
      </c>
      <c r="E928" s="14" t="str">
        <f t="shared" si="33"/>
        <v>009</v>
      </c>
      <c r="F928" s="12" t="s">
        <v>243</v>
      </c>
      <c r="G928" s="15">
        <v>10321.59</v>
      </c>
      <c r="H928" s="15">
        <v>0</v>
      </c>
      <c r="I928" s="15">
        <f t="shared" si="32"/>
        <v>10321.59</v>
      </c>
    </row>
    <row r="929" spans="1:9" x14ac:dyDescent="0.25">
      <c r="A929" s="5">
        <v>42856</v>
      </c>
      <c r="B929" s="12" t="s">
        <v>59</v>
      </c>
      <c r="C929" s="12" t="s">
        <v>5</v>
      </c>
      <c r="D929" s="12" t="s">
        <v>60</v>
      </c>
      <c r="E929" s="14" t="str">
        <f t="shared" si="33"/>
        <v>009</v>
      </c>
      <c r="F929" s="12" t="s">
        <v>227</v>
      </c>
      <c r="G929" s="15">
        <v>20208.03</v>
      </c>
      <c r="H929" s="15">
        <v>13.41</v>
      </c>
      <c r="I929" s="15">
        <f t="shared" si="32"/>
        <v>20194.62</v>
      </c>
    </row>
    <row r="930" spans="1:9" x14ac:dyDescent="0.25">
      <c r="A930" s="5">
        <v>42856</v>
      </c>
      <c r="B930" s="12" t="s">
        <v>59</v>
      </c>
      <c r="C930" s="12" t="s">
        <v>5</v>
      </c>
      <c r="D930" s="12" t="s">
        <v>60</v>
      </c>
      <c r="E930" s="14" t="str">
        <f t="shared" si="33"/>
        <v>009</v>
      </c>
      <c r="F930" s="12" t="s">
        <v>244</v>
      </c>
      <c r="G930" s="15">
        <v>21340.01</v>
      </c>
      <c r="H930" s="15">
        <v>16.439999999999998</v>
      </c>
      <c r="I930" s="15">
        <f t="shared" si="32"/>
        <v>21323.57</v>
      </c>
    </row>
    <row r="931" spans="1:9" x14ac:dyDescent="0.25">
      <c r="A931" s="5">
        <v>42856</v>
      </c>
      <c r="B931" s="12" t="s">
        <v>59</v>
      </c>
      <c r="C931" s="12" t="s">
        <v>5</v>
      </c>
      <c r="D931" s="12" t="s">
        <v>60</v>
      </c>
      <c r="E931" s="14" t="str">
        <f t="shared" si="33"/>
        <v>009</v>
      </c>
      <c r="F931" s="12" t="s">
        <v>245</v>
      </c>
      <c r="G931" s="15">
        <v>17079.73</v>
      </c>
      <c r="H931" s="15">
        <v>16.149999999999999</v>
      </c>
      <c r="I931" s="15">
        <f t="shared" si="32"/>
        <v>17063.579999999998</v>
      </c>
    </row>
    <row r="932" spans="1:9" x14ac:dyDescent="0.25">
      <c r="A932" s="5">
        <v>42856</v>
      </c>
      <c r="B932" s="12" t="s">
        <v>59</v>
      </c>
      <c r="C932" s="12" t="s">
        <v>5</v>
      </c>
      <c r="D932" s="12" t="s">
        <v>60</v>
      </c>
      <c r="E932" s="14" t="str">
        <f t="shared" si="33"/>
        <v>009</v>
      </c>
      <c r="F932" s="12" t="s">
        <v>246</v>
      </c>
      <c r="G932" s="15">
        <v>1526.76</v>
      </c>
      <c r="H932" s="15">
        <v>0</v>
      </c>
      <c r="I932" s="15">
        <f t="shared" si="32"/>
        <v>1526.76</v>
      </c>
    </row>
    <row r="933" spans="1:9" x14ac:dyDescent="0.25">
      <c r="A933" s="5">
        <v>42856</v>
      </c>
      <c r="B933" s="12" t="s">
        <v>59</v>
      </c>
      <c r="C933" s="12" t="s">
        <v>5</v>
      </c>
      <c r="D933" s="12" t="s">
        <v>60</v>
      </c>
      <c r="E933" s="14" t="str">
        <f t="shared" si="33"/>
        <v>009</v>
      </c>
      <c r="F933" s="12" t="s">
        <v>247</v>
      </c>
      <c r="G933" s="15">
        <v>46726.53</v>
      </c>
      <c r="H933" s="15">
        <v>48.18</v>
      </c>
      <c r="I933" s="15">
        <f t="shared" si="32"/>
        <v>46678.35</v>
      </c>
    </row>
    <row r="934" spans="1:9" x14ac:dyDescent="0.25">
      <c r="A934" s="5">
        <v>42856</v>
      </c>
      <c r="B934" s="12" t="s">
        <v>59</v>
      </c>
      <c r="C934" s="12" t="s">
        <v>5</v>
      </c>
      <c r="D934" s="12" t="s">
        <v>60</v>
      </c>
      <c r="E934" s="14" t="str">
        <f t="shared" si="33"/>
        <v>009</v>
      </c>
      <c r="F934" s="12" t="s">
        <v>258</v>
      </c>
      <c r="G934" s="15">
        <v>10525.71</v>
      </c>
      <c r="H934" s="15">
        <v>6.88</v>
      </c>
      <c r="I934" s="15">
        <f t="shared" si="32"/>
        <v>10518.83</v>
      </c>
    </row>
    <row r="935" spans="1:9" x14ac:dyDescent="0.25">
      <c r="A935" s="5">
        <v>42856</v>
      </c>
      <c r="B935" s="12" t="s">
        <v>59</v>
      </c>
      <c r="C935" s="12" t="s">
        <v>5</v>
      </c>
      <c r="D935" s="12" t="s">
        <v>60</v>
      </c>
      <c r="E935" s="14" t="str">
        <f t="shared" si="33"/>
        <v>009</v>
      </c>
      <c r="F935" s="12" t="s">
        <v>259</v>
      </c>
      <c r="G935" s="15">
        <v>8326.33</v>
      </c>
      <c r="H935" s="15">
        <v>5.44</v>
      </c>
      <c r="I935" s="15">
        <f t="shared" si="32"/>
        <v>8320.89</v>
      </c>
    </row>
    <row r="936" spans="1:9" x14ac:dyDescent="0.25">
      <c r="A936" s="5">
        <v>42856</v>
      </c>
      <c r="B936" s="12" t="s">
        <v>59</v>
      </c>
      <c r="C936" s="12" t="s">
        <v>5</v>
      </c>
      <c r="D936" s="12" t="s">
        <v>60</v>
      </c>
      <c r="E936" s="14" t="str">
        <f t="shared" si="33"/>
        <v>009</v>
      </c>
      <c r="F936" s="12" t="s">
        <v>260</v>
      </c>
      <c r="G936" s="15">
        <v>3676.22</v>
      </c>
      <c r="H936" s="15">
        <v>2.4</v>
      </c>
      <c r="I936" s="15">
        <f t="shared" si="32"/>
        <v>3673.8199999999997</v>
      </c>
    </row>
    <row r="937" spans="1:9" x14ac:dyDescent="0.25">
      <c r="A937" s="5">
        <v>42856</v>
      </c>
      <c r="B937" s="12" t="s">
        <v>59</v>
      </c>
      <c r="C937" s="12" t="s">
        <v>5</v>
      </c>
      <c r="D937" s="12" t="s">
        <v>60</v>
      </c>
      <c r="E937" s="14" t="str">
        <f t="shared" si="33"/>
        <v>009</v>
      </c>
      <c r="F937" s="12" t="s">
        <v>261</v>
      </c>
      <c r="G937" s="15">
        <v>33990.61</v>
      </c>
      <c r="H937" s="15">
        <v>22.22</v>
      </c>
      <c r="I937" s="15">
        <f t="shared" si="32"/>
        <v>33968.39</v>
      </c>
    </row>
    <row r="938" spans="1:9" x14ac:dyDescent="0.25">
      <c r="A938" s="5">
        <v>42856</v>
      </c>
      <c r="B938" s="12" t="s">
        <v>59</v>
      </c>
      <c r="C938" s="12" t="s">
        <v>5</v>
      </c>
      <c r="D938" s="12" t="s">
        <v>60</v>
      </c>
      <c r="E938" s="14" t="str">
        <f t="shared" si="33"/>
        <v>009</v>
      </c>
      <c r="F938" s="12" t="s">
        <v>262</v>
      </c>
      <c r="G938" s="15">
        <v>3422.16</v>
      </c>
      <c r="H938" s="15">
        <v>2.2400000000000002</v>
      </c>
      <c r="I938" s="15">
        <f t="shared" si="32"/>
        <v>3419.92</v>
      </c>
    </row>
    <row r="939" spans="1:9" x14ac:dyDescent="0.25">
      <c r="A939" s="5">
        <v>42856</v>
      </c>
      <c r="B939" s="12" t="s">
        <v>59</v>
      </c>
      <c r="C939" s="12" t="s">
        <v>5</v>
      </c>
      <c r="D939" s="12" t="s">
        <v>60</v>
      </c>
      <c r="E939" s="14" t="str">
        <f t="shared" si="33"/>
        <v>009</v>
      </c>
      <c r="F939" s="12" t="s">
        <v>263</v>
      </c>
      <c r="G939" s="15">
        <v>436.05</v>
      </c>
      <c r="H939" s="15">
        <v>0.28999999999999998</v>
      </c>
      <c r="I939" s="15">
        <f t="shared" si="32"/>
        <v>435.76</v>
      </c>
    </row>
    <row r="940" spans="1:9" x14ac:dyDescent="0.25">
      <c r="A940" s="5">
        <v>42856</v>
      </c>
      <c r="B940" s="12" t="s">
        <v>59</v>
      </c>
      <c r="C940" s="12" t="s">
        <v>5</v>
      </c>
      <c r="D940" s="12" t="s">
        <v>60</v>
      </c>
      <c r="E940" s="14" t="str">
        <f t="shared" si="33"/>
        <v>009</v>
      </c>
      <c r="F940" s="12" t="s">
        <v>264</v>
      </c>
      <c r="G940" s="15">
        <v>246.67</v>
      </c>
      <c r="H940" s="15">
        <v>0.16</v>
      </c>
      <c r="I940" s="15">
        <f t="shared" si="32"/>
        <v>246.51</v>
      </c>
    </row>
    <row r="941" spans="1:9" x14ac:dyDescent="0.25">
      <c r="A941" s="5">
        <v>42856</v>
      </c>
      <c r="B941" s="12" t="s">
        <v>59</v>
      </c>
      <c r="C941" s="12" t="s">
        <v>5</v>
      </c>
      <c r="D941" s="12" t="s">
        <v>60</v>
      </c>
      <c r="E941" s="14" t="str">
        <f t="shared" si="33"/>
        <v>009</v>
      </c>
      <c r="F941" s="12" t="s">
        <v>265</v>
      </c>
      <c r="G941" s="15">
        <v>2331.6999999999998</v>
      </c>
      <c r="H941" s="15">
        <v>1.52</v>
      </c>
      <c r="I941" s="15">
        <f t="shared" si="32"/>
        <v>2330.1799999999998</v>
      </c>
    </row>
    <row r="942" spans="1:9" x14ac:dyDescent="0.25">
      <c r="A942" s="5">
        <v>42856</v>
      </c>
      <c r="B942" s="12" t="s">
        <v>59</v>
      </c>
      <c r="C942" s="12" t="s">
        <v>5</v>
      </c>
      <c r="D942" s="12" t="s">
        <v>60</v>
      </c>
      <c r="E942" s="14" t="str">
        <f t="shared" si="33"/>
        <v>009</v>
      </c>
      <c r="F942" s="12" t="s">
        <v>266</v>
      </c>
      <c r="G942" s="15">
        <v>969.55</v>
      </c>
      <c r="H942" s="15">
        <v>0.63</v>
      </c>
      <c r="I942" s="15">
        <f t="shared" si="32"/>
        <v>968.92</v>
      </c>
    </row>
    <row r="943" spans="1:9" x14ac:dyDescent="0.25">
      <c r="A943" s="5">
        <v>42856</v>
      </c>
      <c r="B943" s="12" t="s">
        <v>59</v>
      </c>
      <c r="C943" s="12" t="s">
        <v>5</v>
      </c>
      <c r="D943" s="12" t="s">
        <v>60</v>
      </c>
      <c r="E943" s="14" t="str">
        <f t="shared" si="33"/>
        <v>009</v>
      </c>
      <c r="F943" s="12" t="s">
        <v>151</v>
      </c>
      <c r="G943" s="15">
        <v>28664.89</v>
      </c>
      <c r="H943" s="15">
        <v>0</v>
      </c>
      <c r="I943" s="15">
        <f t="shared" si="32"/>
        <v>28664.89</v>
      </c>
    </row>
    <row r="944" spans="1:9" x14ac:dyDescent="0.25">
      <c r="A944" s="5">
        <v>42856</v>
      </c>
      <c r="B944" s="12" t="s">
        <v>59</v>
      </c>
      <c r="C944" s="12" t="s">
        <v>5</v>
      </c>
      <c r="D944" s="12" t="s">
        <v>60</v>
      </c>
      <c r="E944" s="14" t="str">
        <f t="shared" si="33"/>
        <v>009</v>
      </c>
      <c r="F944" s="12" t="s">
        <v>152</v>
      </c>
      <c r="G944" s="15">
        <v>-19999.46</v>
      </c>
      <c r="H944" s="15">
        <v>0</v>
      </c>
      <c r="I944" s="15">
        <f t="shared" si="32"/>
        <v>-19999.46</v>
      </c>
    </row>
    <row r="945" spans="1:9" x14ac:dyDescent="0.25">
      <c r="A945" s="5">
        <v>42856</v>
      </c>
      <c r="B945" s="12" t="s">
        <v>59</v>
      </c>
      <c r="C945" s="12" t="s">
        <v>5</v>
      </c>
      <c r="D945" s="12" t="s">
        <v>153</v>
      </c>
      <c r="E945" s="14" t="str">
        <f t="shared" si="33"/>
        <v>091</v>
      </c>
      <c r="F945" s="12" t="s">
        <v>151</v>
      </c>
      <c r="G945" s="15">
        <v>93743.46</v>
      </c>
      <c r="H945" s="15">
        <v>0</v>
      </c>
      <c r="I945" s="15">
        <f t="shared" si="32"/>
        <v>93743.46</v>
      </c>
    </row>
    <row r="946" spans="1:9" x14ac:dyDescent="0.25">
      <c r="A946" s="5">
        <v>42856</v>
      </c>
      <c r="B946" s="12" t="s">
        <v>59</v>
      </c>
      <c r="C946" s="12" t="s">
        <v>5</v>
      </c>
      <c r="D946" s="12" t="s">
        <v>153</v>
      </c>
      <c r="E946" s="14" t="str">
        <f t="shared" si="33"/>
        <v>091</v>
      </c>
      <c r="F946" s="12" t="s">
        <v>155</v>
      </c>
      <c r="G946" s="15">
        <v>20375.13</v>
      </c>
      <c r="H946" s="15">
        <v>0</v>
      </c>
      <c r="I946" s="15">
        <f t="shared" si="32"/>
        <v>20375.13</v>
      </c>
    </row>
    <row r="947" spans="1:9" x14ac:dyDescent="0.25">
      <c r="A947" s="5">
        <v>42887</v>
      </c>
      <c r="B947" s="13" t="s">
        <v>4</v>
      </c>
      <c r="C947" s="13" t="s">
        <v>5</v>
      </c>
      <c r="D947" s="13" t="s">
        <v>6</v>
      </c>
      <c r="E947" s="14" t="str">
        <f t="shared" si="33"/>
        <v>002</v>
      </c>
      <c r="F947" s="13" t="s">
        <v>7</v>
      </c>
      <c r="G947" s="15">
        <v>77081.34</v>
      </c>
      <c r="H947" s="15">
        <v>0</v>
      </c>
      <c r="I947" s="15">
        <f t="shared" si="32"/>
        <v>77081.34</v>
      </c>
    </row>
    <row r="948" spans="1:9" x14ac:dyDescent="0.25">
      <c r="A948" s="5">
        <v>42887</v>
      </c>
      <c r="B948" s="13" t="s">
        <v>4</v>
      </c>
      <c r="C948" s="13" t="s">
        <v>5</v>
      </c>
      <c r="D948" s="13" t="s">
        <v>6</v>
      </c>
      <c r="E948" s="14" t="str">
        <f t="shared" si="33"/>
        <v>002</v>
      </c>
      <c r="F948" s="13" t="s">
        <v>8</v>
      </c>
      <c r="G948" s="15">
        <v>84413.55</v>
      </c>
      <c r="H948" s="15">
        <v>0</v>
      </c>
      <c r="I948" s="15">
        <f t="shared" si="32"/>
        <v>84413.55</v>
      </c>
    </row>
    <row r="949" spans="1:9" x14ac:dyDescent="0.25">
      <c r="A949" s="5">
        <v>42887</v>
      </c>
      <c r="B949" s="13" t="s">
        <v>4</v>
      </c>
      <c r="C949" s="13" t="s">
        <v>5</v>
      </c>
      <c r="D949" s="13" t="s">
        <v>6</v>
      </c>
      <c r="E949" s="14" t="str">
        <f t="shared" si="33"/>
        <v>002</v>
      </c>
      <c r="F949" s="13" t="s">
        <v>10</v>
      </c>
      <c r="G949" s="15">
        <v>1624264.59</v>
      </c>
      <c r="H949" s="15">
        <v>0</v>
      </c>
      <c r="I949" s="15">
        <f t="shared" si="32"/>
        <v>1624264.59</v>
      </c>
    </row>
    <row r="950" spans="1:9" x14ac:dyDescent="0.25">
      <c r="A950" s="5">
        <v>42887</v>
      </c>
      <c r="B950" s="13" t="s">
        <v>4</v>
      </c>
      <c r="C950" s="13" t="s">
        <v>5</v>
      </c>
      <c r="D950" s="13" t="s">
        <v>6</v>
      </c>
      <c r="E950" s="14" t="str">
        <f t="shared" si="33"/>
        <v>002</v>
      </c>
      <c r="F950" s="13" t="s">
        <v>11</v>
      </c>
      <c r="G950" s="15">
        <v>966019.84</v>
      </c>
      <c r="H950" s="15">
        <v>0</v>
      </c>
      <c r="I950" s="15">
        <f t="shared" si="32"/>
        <v>966019.84</v>
      </c>
    </row>
    <row r="951" spans="1:9" x14ac:dyDescent="0.25">
      <c r="A951" s="5">
        <v>42887</v>
      </c>
      <c r="B951" s="13" t="s">
        <v>4</v>
      </c>
      <c r="C951" s="13" t="s">
        <v>5</v>
      </c>
      <c r="D951" s="13" t="s">
        <v>6</v>
      </c>
      <c r="E951" s="14" t="str">
        <f t="shared" si="33"/>
        <v>002</v>
      </c>
      <c r="F951" s="13" t="s">
        <v>12</v>
      </c>
      <c r="G951" s="15">
        <v>296829.98</v>
      </c>
      <c r="H951" s="15">
        <v>0</v>
      </c>
      <c r="I951" s="15">
        <f t="shared" si="32"/>
        <v>296829.98</v>
      </c>
    </row>
    <row r="952" spans="1:9" x14ac:dyDescent="0.25">
      <c r="A952" s="5">
        <v>42887</v>
      </c>
      <c r="B952" s="13" t="s">
        <v>4</v>
      </c>
      <c r="C952" s="13" t="s">
        <v>5</v>
      </c>
      <c r="D952" s="13" t="s">
        <v>6</v>
      </c>
      <c r="E952" s="14" t="str">
        <f t="shared" si="33"/>
        <v>002</v>
      </c>
      <c r="F952" s="13" t="s">
        <v>13</v>
      </c>
      <c r="G952" s="15">
        <v>136838.16</v>
      </c>
      <c r="H952" s="15">
        <v>0</v>
      </c>
      <c r="I952" s="15">
        <f t="shared" si="32"/>
        <v>136838.16</v>
      </c>
    </row>
    <row r="953" spans="1:9" x14ac:dyDescent="0.25">
      <c r="A953" s="5">
        <v>42887</v>
      </c>
      <c r="B953" s="13" t="s">
        <v>4</v>
      </c>
      <c r="C953" s="13" t="s">
        <v>5</v>
      </c>
      <c r="D953" s="13" t="s">
        <v>6</v>
      </c>
      <c r="E953" s="14" t="str">
        <f t="shared" si="33"/>
        <v>002</v>
      </c>
      <c r="F953" s="13" t="s">
        <v>19</v>
      </c>
      <c r="G953" s="15">
        <v>356308.43</v>
      </c>
      <c r="H953" s="15">
        <v>0</v>
      </c>
      <c r="I953" s="15">
        <f t="shared" si="32"/>
        <v>356308.43</v>
      </c>
    </row>
    <row r="954" spans="1:9" x14ac:dyDescent="0.25">
      <c r="A954" s="5">
        <v>42887</v>
      </c>
      <c r="B954" s="13" t="s">
        <v>4</v>
      </c>
      <c r="C954" s="13" t="s">
        <v>5</v>
      </c>
      <c r="D954" s="13" t="s">
        <v>6</v>
      </c>
      <c r="E954" s="14" t="str">
        <f t="shared" ref="E954:E1009" si="34">LEFT(D954,3)</f>
        <v>002</v>
      </c>
      <c r="F954" s="13" t="s">
        <v>21</v>
      </c>
      <c r="G954" s="15">
        <v>24136.39</v>
      </c>
      <c r="H954" s="15">
        <v>0</v>
      </c>
      <c r="I954" s="15">
        <f t="shared" si="32"/>
        <v>24136.39</v>
      </c>
    </row>
    <row r="955" spans="1:9" x14ac:dyDescent="0.25">
      <c r="A955" s="5">
        <v>42887</v>
      </c>
      <c r="B955" s="13" t="s">
        <v>4</v>
      </c>
      <c r="C955" s="13" t="s">
        <v>5</v>
      </c>
      <c r="D955" s="13" t="s">
        <v>6</v>
      </c>
      <c r="E955" s="14" t="str">
        <f t="shared" si="34"/>
        <v>002</v>
      </c>
      <c r="F955" s="13" t="s">
        <v>22</v>
      </c>
      <c r="G955" s="15">
        <v>383423.75</v>
      </c>
      <c r="H955" s="15">
        <v>0</v>
      </c>
      <c r="I955" s="15">
        <f t="shared" si="32"/>
        <v>383423.75</v>
      </c>
    </row>
    <row r="956" spans="1:9" x14ac:dyDescent="0.25">
      <c r="A956" s="5">
        <v>42887</v>
      </c>
      <c r="B956" s="13" t="s">
        <v>4</v>
      </c>
      <c r="C956" s="13" t="s">
        <v>5</v>
      </c>
      <c r="D956" s="13" t="s">
        <v>6</v>
      </c>
      <c r="E956" s="14" t="str">
        <f t="shared" si="34"/>
        <v>002</v>
      </c>
      <c r="F956" s="13" t="s">
        <v>23</v>
      </c>
      <c r="G956" s="15">
        <v>348766.7</v>
      </c>
      <c r="H956" s="15">
        <v>0</v>
      </c>
      <c r="I956" s="15">
        <f t="shared" si="32"/>
        <v>348766.7</v>
      </c>
    </row>
    <row r="957" spans="1:9" x14ac:dyDescent="0.25">
      <c r="A957" s="5">
        <v>42887</v>
      </c>
      <c r="B957" s="13" t="s">
        <v>4</v>
      </c>
      <c r="C957" s="13" t="s">
        <v>5</v>
      </c>
      <c r="D957" s="13" t="s">
        <v>6</v>
      </c>
      <c r="E957" s="14" t="str">
        <f t="shared" si="34"/>
        <v>002</v>
      </c>
      <c r="F957" s="13" t="s">
        <v>24</v>
      </c>
      <c r="G957" s="15">
        <v>100760.11</v>
      </c>
      <c r="H957" s="15">
        <v>0</v>
      </c>
      <c r="I957" s="15">
        <f t="shared" si="32"/>
        <v>100760.11</v>
      </c>
    </row>
    <row r="958" spans="1:9" x14ac:dyDescent="0.25">
      <c r="A958" s="5">
        <v>42887</v>
      </c>
      <c r="B958" s="13" t="s">
        <v>4</v>
      </c>
      <c r="C958" s="13" t="s">
        <v>5</v>
      </c>
      <c r="D958" s="13" t="s">
        <v>6</v>
      </c>
      <c r="E958" s="14" t="str">
        <f t="shared" si="34"/>
        <v>002</v>
      </c>
      <c r="F958" s="13" t="s">
        <v>25</v>
      </c>
      <c r="G958" s="15">
        <v>159377.76999999999</v>
      </c>
      <c r="H958" s="15">
        <v>0</v>
      </c>
      <c r="I958" s="15">
        <f t="shared" si="32"/>
        <v>159377.76999999999</v>
      </c>
    </row>
    <row r="959" spans="1:9" x14ac:dyDescent="0.25">
      <c r="A959" s="5">
        <v>42887</v>
      </c>
      <c r="B959" s="13" t="s">
        <v>4</v>
      </c>
      <c r="C959" s="13" t="s">
        <v>5</v>
      </c>
      <c r="D959" s="13" t="s">
        <v>6</v>
      </c>
      <c r="E959" s="14" t="str">
        <f t="shared" si="34"/>
        <v>002</v>
      </c>
      <c r="F959" s="13" t="s">
        <v>26</v>
      </c>
      <c r="G959" s="15">
        <v>724540.11</v>
      </c>
      <c r="H959" s="15">
        <v>0</v>
      </c>
      <c r="I959" s="15">
        <f t="shared" si="32"/>
        <v>724540.11</v>
      </c>
    </row>
    <row r="960" spans="1:9" x14ac:dyDescent="0.25">
      <c r="A960" s="5">
        <v>42887</v>
      </c>
      <c r="B960" s="13" t="s">
        <v>4</v>
      </c>
      <c r="C960" s="13" t="s">
        <v>5</v>
      </c>
      <c r="D960" s="13" t="s">
        <v>6</v>
      </c>
      <c r="E960" s="14" t="str">
        <f t="shared" si="34"/>
        <v>002</v>
      </c>
      <c r="F960" s="13" t="s">
        <v>27</v>
      </c>
      <c r="G960" s="15">
        <v>33136.93</v>
      </c>
      <c r="H960" s="15">
        <v>0</v>
      </c>
      <c r="I960" s="15">
        <f t="shared" si="32"/>
        <v>33136.93</v>
      </c>
    </row>
    <row r="961" spans="1:9" x14ac:dyDescent="0.25">
      <c r="A961" s="5">
        <v>42887</v>
      </c>
      <c r="B961" s="13" t="s">
        <v>4</v>
      </c>
      <c r="C961" s="13" t="s">
        <v>5</v>
      </c>
      <c r="D961" s="13" t="s">
        <v>6</v>
      </c>
      <c r="E961" s="14" t="str">
        <f t="shared" si="34"/>
        <v>002</v>
      </c>
      <c r="F961" s="13" t="s">
        <v>28</v>
      </c>
      <c r="G961" s="15">
        <v>221981.04</v>
      </c>
      <c r="H961" s="15">
        <v>0</v>
      </c>
      <c r="I961" s="15">
        <f t="shared" si="32"/>
        <v>221981.04</v>
      </c>
    </row>
    <row r="962" spans="1:9" x14ac:dyDescent="0.25">
      <c r="A962" s="5">
        <v>42887</v>
      </c>
      <c r="B962" s="13" t="s">
        <v>4</v>
      </c>
      <c r="C962" s="13" t="s">
        <v>5</v>
      </c>
      <c r="D962" s="13" t="s">
        <v>6</v>
      </c>
      <c r="E962" s="14" t="str">
        <f t="shared" si="34"/>
        <v>002</v>
      </c>
      <c r="F962" s="13" t="s">
        <v>29</v>
      </c>
      <c r="G962" s="15">
        <v>21807.31</v>
      </c>
      <c r="H962" s="15">
        <v>0</v>
      </c>
      <c r="I962" s="15">
        <f t="shared" ref="I962:I1025" si="35">+G962-H962</f>
        <v>21807.31</v>
      </c>
    </row>
    <row r="963" spans="1:9" x14ac:dyDescent="0.25">
      <c r="A963" s="5">
        <v>42887</v>
      </c>
      <c r="B963" s="13" t="s">
        <v>4</v>
      </c>
      <c r="C963" s="13" t="s">
        <v>5</v>
      </c>
      <c r="D963" s="13" t="s">
        <v>6</v>
      </c>
      <c r="E963" s="14" t="str">
        <f t="shared" si="34"/>
        <v>002</v>
      </c>
      <c r="F963" s="13" t="s">
        <v>188</v>
      </c>
      <c r="G963" s="15">
        <v>440864.77</v>
      </c>
      <c r="H963" s="15">
        <v>0</v>
      </c>
      <c r="I963" s="15">
        <f t="shared" si="35"/>
        <v>440864.77</v>
      </c>
    </row>
    <row r="964" spans="1:9" x14ac:dyDescent="0.25">
      <c r="A964" s="5">
        <v>42887</v>
      </c>
      <c r="B964" s="13" t="s">
        <v>4</v>
      </c>
      <c r="C964" s="13" t="s">
        <v>5</v>
      </c>
      <c r="D964" s="13" t="s">
        <v>6</v>
      </c>
      <c r="E964" s="14" t="str">
        <f t="shared" si="34"/>
        <v>002</v>
      </c>
      <c r="F964" s="13" t="s">
        <v>31</v>
      </c>
      <c r="G964" s="15">
        <v>443502.41</v>
      </c>
      <c r="H964" s="15">
        <v>0</v>
      </c>
      <c r="I964" s="15">
        <f t="shared" si="35"/>
        <v>443502.41</v>
      </c>
    </row>
    <row r="965" spans="1:9" x14ac:dyDescent="0.25">
      <c r="A965" s="5">
        <v>42887</v>
      </c>
      <c r="B965" s="13" t="s">
        <v>4</v>
      </c>
      <c r="C965" s="13" t="s">
        <v>5</v>
      </c>
      <c r="D965" s="13" t="s">
        <v>6</v>
      </c>
      <c r="E965" s="14" t="str">
        <f t="shared" si="34"/>
        <v>002</v>
      </c>
      <c r="F965" s="13" t="s">
        <v>34</v>
      </c>
      <c r="G965" s="15">
        <v>7894.38</v>
      </c>
      <c r="H965" s="15">
        <v>0</v>
      </c>
      <c r="I965" s="15">
        <f t="shared" si="35"/>
        <v>7894.38</v>
      </c>
    </row>
    <row r="966" spans="1:9" x14ac:dyDescent="0.25">
      <c r="A966" s="5">
        <v>42887</v>
      </c>
      <c r="B966" s="13" t="s">
        <v>4</v>
      </c>
      <c r="C966" s="13" t="s">
        <v>5</v>
      </c>
      <c r="D966" s="13" t="s">
        <v>6</v>
      </c>
      <c r="E966" s="14" t="str">
        <f t="shared" si="34"/>
        <v>002</v>
      </c>
      <c r="F966" s="13" t="s">
        <v>35</v>
      </c>
      <c r="G966" s="15">
        <v>6589.88</v>
      </c>
      <c r="H966" s="15">
        <v>0</v>
      </c>
      <c r="I966" s="15">
        <f t="shared" si="35"/>
        <v>6589.88</v>
      </c>
    </row>
    <row r="967" spans="1:9" x14ac:dyDescent="0.25">
      <c r="A967" s="5">
        <v>42887</v>
      </c>
      <c r="B967" s="13" t="s">
        <v>4</v>
      </c>
      <c r="C967" s="13" t="s">
        <v>5</v>
      </c>
      <c r="D967" s="13" t="s">
        <v>6</v>
      </c>
      <c r="E967" s="14" t="str">
        <f t="shared" si="34"/>
        <v>002</v>
      </c>
      <c r="F967" s="13" t="s">
        <v>36</v>
      </c>
      <c r="G967" s="15">
        <v>6589.88</v>
      </c>
      <c r="H967" s="15">
        <v>0</v>
      </c>
      <c r="I967" s="15">
        <f t="shared" si="35"/>
        <v>6589.88</v>
      </c>
    </row>
    <row r="968" spans="1:9" x14ac:dyDescent="0.25">
      <c r="A968" s="5">
        <v>42887</v>
      </c>
      <c r="B968" s="13" t="s">
        <v>4</v>
      </c>
      <c r="C968" s="13" t="s">
        <v>5</v>
      </c>
      <c r="D968" s="13" t="s">
        <v>6</v>
      </c>
      <c r="E968" s="14" t="str">
        <f t="shared" si="34"/>
        <v>002</v>
      </c>
      <c r="F968" s="13" t="s">
        <v>157</v>
      </c>
      <c r="G968" s="15">
        <v>16889.25</v>
      </c>
      <c r="H968" s="15">
        <v>0</v>
      </c>
      <c r="I968" s="15">
        <f t="shared" si="35"/>
        <v>16889.25</v>
      </c>
    </row>
    <row r="969" spans="1:9" x14ac:dyDescent="0.25">
      <c r="A969" s="5">
        <v>42887</v>
      </c>
      <c r="B969" s="13" t="s">
        <v>4</v>
      </c>
      <c r="C969" s="13" t="s">
        <v>5</v>
      </c>
      <c r="D969" s="13" t="s">
        <v>6</v>
      </c>
      <c r="E969" s="14" t="str">
        <f t="shared" si="34"/>
        <v>002</v>
      </c>
      <c r="F969" s="13" t="s">
        <v>37</v>
      </c>
      <c r="G969" s="15">
        <v>16288.17</v>
      </c>
      <c r="H969" s="15">
        <v>0</v>
      </c>
      <c r="I969" s="15">
        <f t="shared" si="35"/>
        <v>16288.17</v>
      </c>
    </row>
    <row r="970" spans="1:9" x14ac:dyDescent="0.25">
      <c r="A970" s="5">
        <v>42887</v>
      </c>
      <c r="B970" s="13" t="s">
        <v>4</v>
      </c>
      <c r="C970" s="13" t="s">
        <v>5</v>
      </c>
      <c r="D970" s="13" t="s">
        <v>6</v>
      </c>
      <c r="E970" s="14" t="str">
        <f t="shared" si="34"/>
        <v>002</v>
      </c>
      <c r="F970" s="13" t="s">
        <v>211</v>
      </c>
      <c r="G970" s="15">
        <v>4884.8</v>
      </c>
      <c r="H970" s="15">
        <v>0</v>
      </c>
      <c r="I970" s="15">
        <f t="shared" si="35"/>
        <v>4884.8</v>
      </c>
    </row>
    <row r="971" spans="1:9" x14ac:dyDescent="0.25">
      <c r="A971" s="5">
        <v>42887</v>
      </c>
      <c r="B971" s="13" t="s">
        <v>4</v>
      </c>
      <c r="C971" s="13" t="s">
        <v>5</v>
      </c>
      <c r="D971" s="13" t="s">
        <v>6</v>
      </c>
      <c r="E971" s="14" t="str">
        <f t="shared" si="34"/>
        <v>002</v>
      </c>
      <c r="F971" s="13" t="s">
        <v>38</v>
      </c>
      <c r="G971" s="15">
        <v>5362.04</v>
      </c>
      <c r="H971" s="15">
        <v>0</v>
      </c>
      <c r="I971" s="15">
        <f t="shared" si="35"/>
        <v>5362.04</v>
      </c>
    </row>
    <row r="972" spans="1:9" x14ac:dyDescent="0.25">
      <c r="A972" s="5">
        <v>42887</v>
      </c>
      <c r="B972" s="13" t="s">
        <v>4</v>
      </c>
      <c r="C972" s="13" t="s">
        <v>5</v>
      </c>
      <c r="D972" s="13" t="s">
        <v>6</v>
      </c>
      <c r="E972" s="14" t="str">
        <f t="shared" si="34"/>
        <v>002</v>
      </c>
      <c r="F972" s="13" t="s">
        <v>158</v>
      </c>
      <c r="G972" s="15">
        <v>4659.78</v>
      </c>
      <c r="H972" s="15">
        <v>0</v>
      </c>
      <c r="I972" s="15">
        <f t="shared" si="35"/>
        <v>4659.78</v>
      </c>
    </row>
    <row r="973" spans="1:9" x14ac:dyDescent="0.25">
      <c r="A973" s="5">
        <v>42887</v>
      </c>
      <c r="B973" s="13" t="s">
        <v>4</v>
      </c>
      <c r="C973" s="13" t="s">
        <v>5</v>
      </c>
      <c r="D973" s="13" t="s">
        <v>6</v>
      </c>
      <c r="E973" s="14" t="str">
        <f t="shared" si="34"/>
        <v>002</v>
      </c>
      <c r="F973" s="13" t="s">
        <v>39</v>
      </c>
      <c r="G973" s="15">
        <v>2956.5</v>
      </c>
      <c r="H973" s="15">
        <v>0</v>
      </c>
      <c r="I973" s="15">
        <f t="shared" si="35"/>
        <v>2956.5</v>
      </c>
    </row>
    <row r="974" spans="1:9" x14ac:dyDescent="0.25">
      <c r="A974" s="5">
        <v>42887</v>
      </c>
      <c r="B974" s="13" t="s">
        <v>4</v>
      </c>
      <c r="C974" s="13" t="s">
        <v>5</v>
      </c>
      <c r="D974" s="13" t="s">
        <v>6</v>
      </c>
      <c r="E974" s="14" t="str">
        <f t="shared" si="34"/>
        <v>002</v>
      </c>
      <c r="F974" s="13" t="s">
        <v>159</v>
      </c>
      <c r="G974" s="15">
        <v>8614.31</v>
      </c>
      <c r="H974" s="15">
        <v>0</v>
      </c>
      <c r="I974" s="15">
        <f t="shared" si="35"/>
        <v>8614.31</v>
      </c>
    </row>
    <row r="975" spans="1:9" x14ac:dyDescent="0.25">
      <c r="A975" s="5">
        <v>42887</v>
      </c>
      <c r="B975" s="13" t="s">
        <v>4</v>
      </c>
      <c r="C975" s="13" t="s">
        <v>5</v>
      </c>
      <c r="D975" s="13" t="s">
        <v>6</v>
      </c>
      <c r="E975" s="14" t="str">
        <f t="shared" si="34"/>
        <v>002</v>
      </c>
      <c r="F975" s="13" t="s">
        <v>40</v>
      </c>
      <c r="G975" s="15">
        <v>1940.06</v>
      </c>
      <c r="H975" s="15">
        <v>0</v>
      </c>
      <c r="I975" s="15">
        <f t="shared" si="35"/>
        <v>1940.06</v>
      </c>
    </row>
    <row r="976" spans="1:9" x14ac:dyDescent="0.25">
      <c r="A976" s="5">
        <v>42887</v>
      </c>
      <c r="B976" s="13" t="s">
        <v>4</v>
      </c>
      <c r="C976" s="13" t="s">
        <v>5</v>
      </c>
      <c r="D976" s="13" t="s">
        <v>6</v>
      </c>
      <c r="E976" s="14" t="str">
        <f t="shared" si="34"/>
        <v>002</v>
      </c>
      <c r="F976" s="13" t="s">
        <v>41</v>
      </c>
      <c r="G976" s="15">
        <v>5063.53</v>
      </c>
      <c r="H976" s="15">
        <v>0</v>
      </c>
      <c r="I976" s="15">
        <f t="shared" si="35"/>
        <v>5063.53</v>
      </c>
    </row>
    <row r="977" spans="1:9" x14ac:dyDescent="0.25">
      <c r="A977" s="5">
        <v>42887</v>
      </c>
      <c r="B977" s="13" t="s">
        <v>4</v>
      </c>
      <c r="C977" s="13" t="s">
        <v>5</v>
      </c>
      <c r="D977" s="13" t="s">
        <v>6</v>
      </c>
      <c r="E977" s="14" t="str">
        <f t="shared" si="34"/>
        <v>002</v>
      </c>
      <c r="F977" s="13" t="s">
        <v>160</v>
      </c>
      <c r="G977" s="15">
        <v>4937.97</v>
      </c>
      <c r="H977" s="15">
        <v>0</v>
      </c>
      <c r="I977" s="15">
        <f t="shared" si="35"/>
        <v>4937.97</v>
      </c>
    </row>
    <row r="978" spans="1:9" x14ac:dyDescent="0.25">
      <c r="A978" s="5">
        <v>42887</v>
      </c>
      <c r="B978" s="13" t="s">
        <v>4</v>
      </c>
      <c r="C978" s="13" t="s">
        <v>5</v>
      </c>
      <c r="D978" s="13" t="s">
        <v>6</v>
      </c>
      <c r="E978" s="14" t="str">
        <f t="shared" si="34"/>
        <v>002</v>
      </c>
      <c r="F978" s="13" t="s">
        <v>42</v>
      </c>
      <c r="G978" s="15">
        <v>185342.76</v>
      </c>
      <c r="H978" s="15">
        <v>0</v>
      </c>
      <c r="I978" s="15">
        <f t="shared" si="35"/>
        <v>185342.76</v>
      </c>
    </row>
    <row r="979" spans="1:9" x14ac:dyDescent="0.25">
      <c r="A979" s="5">
        <v>42887</v>
      </c>
      <c r="B979" s="13" t="s">
        <v>4</v>
      </c>
      <c r="C979" s="13" t="s">
        <v>5</v>
      </c>
      <c r="D979" s="13" t="s">
        <v>6</v>
      </c>
      <c r="E979" s="14" t="str">
        <f t="shared" si="34"/>
        <v>002</v>
      </c>
      <c r="F979" s="13" t="s">
        <v>43</v>
      </c>
      <c r="G979" s="15">
        <v>9322.2900000000009</v>
      </c>
      <c r="H979" s="15">
        <v>0</v>
      </c>
      <c r="I979" s="15">
        <f t="shared" si="35"/>
        <v>9322.2900000000009</v>
      </c>
    </row>
    <row r="980" spans="1:9" x14ac:dyDescent="0.25">
      <c r="A980" s="5">
        <v>42887</v>
      </c>
      <c r="B980" s="13" t="s">
        <v>4</v>
      </c>
      <c r="C980" s="13" t="s">
        <v>5</v>
      </c>
      <c r="D980" s="13" t="s">
        <v>6</v>
      </c>
      <c r="E980" s="14" t="str">
        <f t="shared" si="34"/>
        <v>002</v>
      </c>
      <c r="F980" s="13" t="s">
        <v>161</v>
      </c>
      <c r="G980" s="15">
        <v>208436.97</v>
      </c>
      <c r="H980" s="15">
        <v>0</v>
      </c>
      <c r="I980" s="15">
        <f t="shared" si="35"/>
        <v>208436.97</v>
      </c>
    </row>
    <row r="981" spans="1:9" x14ac:dyDescent="0.25">
      <c r="A981" s="5">
        <v>42887</v>
      </c>
      <c r="B981" s="13" t="s">
        <v>4</v>
      </c>
      <c r="C981" s="13" t="s">
        <v>5</v>
      </c>
      <c r="D981" s="13" t="s">
        <v>6</v>
      </c>
      <c r="E981" s="14" t="str">
        <f t="shared" si="34"/>
        <v>002</v>
      </c>
      <c r="F981" s="13" t="s">
        <v>191</v>
      </c>
      <c r="G981" s="15">
        <v>207115.63</v>
      </c>
      <c r="H981" s="15">
        <v>0</v>
      </c>
      <c r="I981" s="15">
        <f t="shared" si="35"/>
        <v>207115.63</v>
      </c>
    </row>
    <row r="982" spans="1:9" x14ac:dyDescent="0.25">
      <c r="A982" s="5">
        <v>42887</v>
      </c>
      <c r="B982" s="13" t="s">
        <v>4</v>
      </c>
      <c r="C982" s="13" t="s">
        <v>5</v>
      </c>
      <c r="D982" s="13" t="s">
        <v>6</v>
      </c>
      <c r="E982" s="14" t="str">
        <f t="shared" si="34"/>
        <v>002</v>
      </c>
      <c r="F982" s="13" t="s">
        <v>162</v>
      </c>
      <c r="G982" s="15">
        <v>133673.85999999999</v>
      </c>
      <c r="H982" s="15">
        <v>0</v>
      </c>
      <c r="I982" s="15">
        <f t="shared" si="35"/>
        <v>133673.85999999999</v>
      </c>
    </row>
    <row r="983" spans="1:9" x14ac:dyDescent="0.25">
      <c r="A983" s="5">
        <v>42887</v>
      </c>
      <c r="B983" s="13" t="s">
        <v>4</v>
      </c>
      <c r="C983" s="13" t="s">
        <v>5</v>
      </c>
      <c r="D983" s="13" t="s">
        <v>6</v>
      </c>
      <c r="E983" s="14" t="str">
        <f t="shared" si="34"/>
        <v>002</v>
      </c>
      <c r="F983" s="13" t="s">
        <v>163</v>
      </c>
      <c r="G983" s="15">
        <v>220534.94</v>
      </c>
      <c r="H983" s="15">
        <v>0</v>
      </c>
      <c r="I983" s="15">
        <f t="shared" si="35"/>
        <v>220534.94</v>
      </c>
    </row>
    <row r="984" spans="1:9" x14ac:dyDescent="0.25">
      <c r="A984" s="5">
        <v>42887</v>
      </c>
      <c r="B984" s="13" t="s">
        <v>4</v>
      </c>
      <c r="C984" s="13" t="s">
        <v>5</v>
      </c>
      <c r="D984" s="13" t="s">
        <v>6</v>
      </c>
      <c r="E984" s="14" t="str">
        <f t="shared" si="34"/>
        <v>002</v>
      </c>
      <c r="F984" s="13" t="s">
        <v>192</v>
      </c>
      <c r="G984" s="15">
        <v>140708.01</v>
      </c>
      <c r="H984" s="15">
        <v>0</v>
      </c>
      <c r="I984" s="15">
        <f t="shared" si="35"/>
        <v>140708.01</v>
      </c>
    </row>
    <row r="985" spans="1:9" x14ac:dyDescent="0.25">
      <c r="A985" s="5">
        <v>42887</v>
      </c>
      <c r="B985" s="13" t="s">
        <v>4</v>
      </c>
      <c r="C985" s="13" t="s">
        <v>5</v>
      </c>
      <c r="D985" s="13" t="s">
        <v>6</v>
      </c>
      <c r="E985" s="14" t="str">
        <f t="shared" si="34"/>
        <v>002</v>
      </c>
      <c r="F985" s="13" t="s">
        <v>194</v>
      </c>
      <c r="G985" s="15">
        <v>214225.64</v>
      </c>
      <c r="H985" s="15">
        <v>0</v>
      </c>
      <c r="I985" s="15">
        <f t="shared" si="35"/>
        <v>214225.64</v>
      </c>
    </row>
    <row r="986" spans="1:9" x14ac:dyDescent="0.25">
      <c r="A986" s="5">
        <v>42887</v>
      </c>
      <c r="B986" s="13" t="s">
        <v>4</v>
      </c>
      <c r="C986" s="13" t="s">
        <v>5</v>
      </c>
      <c r="D986" s="13" t="s">
        <v>6</v>
      </c>
      <c r="E986" s="14" t="str">
        <f t="shared" si="34"/>
        <v>002</v>
      </c>
      <c r="F986" s="13" t="s">
        <v>195</v>
      </c>
      <c r="G986" s="15">
        <v>532065.74</v>
      </c>
      <c r="H986" s="15">
        <v>0</v>
      </c>
      <c r="I986" s="15">
        <f t="shared" si="35"/>
        <v>532065.74</v>
      </c>
    </row>
    <row r="987" spans="1:9" x14ac:dyDescent="0.25">
      <c r="A987" s="5">
        <v>42887</v>
      </c>
      <c r="B987" s="13" t="s">
        <v>4</v>
      </c>
      <c r="C987" s="13" t="s">
        <v>5</v>
      </c>
      <c r="D987" s="13" t="s">
        <v>6</v>
      </c>
      <c r="E987" s="14" t="str">
        <f t="shared" si="34"/>
        <v>002</v>
      </c>
      <c r="F987" s="13" t="s">
        <v>196</v>
      </c>
      <c r="G987" s="15">
        <v>15411.2</v>
      </c>
      <c r="H987" s="15">
        <v>0</v>
      </c>
      <c r="I987" s="15">
        <f t="shared" si="35"/>
        <v>15411.2</v>
      </c>
    </row>
    <row r="988" spans="1:9" x14ac:dyDescent="0.25">
      <c r="A988" s="5">
        <v>42887</v>
      </c>
      <c r="B988" s="13" t="s">
        <v>4</v>
      </c>
      <c r="C988" s="13" t="s">
        <v>5</v>
      </c>
      <c r="D988" s="13" t="s">
        <v>6</v>
      </c>
      <c r="E988" s="14" t="str">
        <f t="shared" si="34"/>
        <v>002</v>
      </c>
      <c r="F988" s="13" t="s">
        <v>197</v>
      </c>
      <c r="G988" s="15">
        <v>128223.37</v>
      </c>
      <c r="H988" s="15">
        <v>0</v>
      </c>
      <c r="I988" s="15">
        <f t="shared" si="35"/>
        <v>128223.37</v>
      </c>
    </row>
    <row r="989" spans="1:9" x14ac:dyDescent="0.25">
      <c r="A989" s="5">
        <v>42887</v>
      </c>
      <c r="B989" s="13" t="s">
        <v>4</v>
      </c>
      <c r="C989" s="13" t="s">
        <v>5</v>
      </c>
      <c r="D989" s="13" t="s">
        <v>6</v>
      </c>
      <c r="E989" s="14" t="str">
        <f t="shared" si="34"/>
        <v>002</v>
      </c>
      <c r="F989" s="13" t="s">
        <v>215</v>
      </c>
      <c r="G989" s="15">
        <v>15465.99</v>
      </c>
      <c r="H989" s="15">
        <v>0</v>
      </c>
      <c r="I989" s="15">
        <f t="shared" si="35"/>
        <v>15465.99</v>
      </c>
    </row>
    <row r="990" spans="1:9" x14ac:dyDescent="0.25">
      <c r="A990" s="5">
        <v>42887</v>
      </c>
      <c r="B990" s="13" t="s">
        <v>4</v>
      </c>
      <c r="C990" s="13" t="s">
        <v>5</v>
      </c>
      <c r="D990" s="13" t="s">
        <v>6</v>
      </c>
      <c r="E990" s="14" t="str">
        <f t="shared" si="34"/>
        <v>002</v>
      </c>
      <c r="F990" s="13" t="s">
        <v>267</v>
      </c>
      <c r="G990" s="15">
        <v>1623.97</v>
      </c>
      <c r="H990" s="15">
        <v>0</v>
      </c>
      <c r="I990" s="15">
        <f t="shared" si="35"/>
        <v>1623.97</v>
      </c>
    </row>
    <row r="991" spans="1:9" x14ac:dyDescent="0.25">
      <c r="A991" s="5">
        <v>42887</v>
      </c>
      <c r="B991" s="13" t="s">
        <v>4</v>
      </c>
      <c r="C991" s="13" t="s">
        <v>5</v>
      </c>
      <c r="D991" s="13" t="s">
        <v>6</v>
      </c>
      <c r="E991" s="14" t="str">
        <f t="shared" si="34"/>
        <v>002</v>
      </c>
      <c r="F991" s="13" t="s">
        <v>216</v>
      </c>
      <c r="G991" s="15">
        <v>291396.32</v>
      </c>
      <c r="H991" s="15">
        <v>0</v>
      </c>
      <c r="I991" s="15">
        <f t="shared" si="35"/>
        <v>291396.32</v>
      </c>
    </row>
    <row r="992" spans="1:9" x14ac:dyDescent="0.25">
      <c r="A992" s="5">
        <v>42887</v>
      </c>
      <c r="B992" s="13" t="s">
        <v>4</v>
      </c>
      <c r="C992" s="13" t="s">
        <v>5</v>
      </c>
      <c r="D992" s="13" t="s">
        <v>6</v>
      </c>
      <c r="E992" s="14" t="str">
        <f t="shared" si="34"/>
        <v>002</v>
      </c>
      <c r="F992" s="13" t="s">
        <v>268</v>
      </c>
      <c r="G992" s="15">
        <v>3520.93</v>
      </c>
      <c r="H992" s="15">
        <v>0</v>
      </c>
      <c r="I992" s="15">
        <f t="shared" si="35"/>
        <v>3520.93</v>
      </c>
    </row>
    <row r="993" spans="1:9" x14ac:dyDescent="0.25">
      <c r="A993" s="5">
        <v>42887</v>
      </c>
      <c r="B993" s="13" t="s">
        <v>4</v>
      </c>
      <c r="C993" s="13" t="s">
        <v>5</v>
      </c>
      <c r="D993" s="13" t="s">
        <v>6</v>
      </c>
      <c r="E993" s="14" t="str">
        <f t="shared" si="34"/>
        <v>002</v>
      </c>
      <c r="F993" s="13" t="s">
        <v>248</v>
      </c>
      <c r="G993" s="15">
        <v>3124.73</v>
      </c>
      <c r="H993" s="15">
        <v>0</v>
      </c>
      <c r="I993" s="15">
        <f t="shared" si="35"/>
        <v>3124.73</v>
      </c>
    </row>
    <row r="994" spans="1:9" x14ac:dyDescent="0.25">
      <c r="A994" s="5">
        <v>42887</v>
      </c>
      <c r="B994" s="13" t="s">
        <v>4</v>
      </c>
      <c r="C994" s="13" t="s">
        <v>5</v>
      </c>
      <c r="D994" s="13" t="s">
        <v>6</v>
      </c>
      <c r="E994" s="14" t="str">
        <f t="shared" si="34"/>
        <v>002</v>
      </c>
      <c r="F994" s="13" t="s">
        <v>250</v>
      </c>
      <c r="G994" s="15">
        <v>19506.38</v>
      </c>
      <c r="H994" s="15">
        <v>0</v>
      </c>
      <c r="I994" s="15">
        <f t="shared" si="35"/>
        <v>19506.38</v>
      </c>
    </row>
    <row r="995" spans="1:9" x14ac:dyDescent="0.25">
      <c r="A995" s="5">
        <v>42887</v>
      </c>
      <c r="B995" s="13" t="s">
        <v>4</v>
      </c>
      <c r="C995" s="13" t="s">
        <v>5</v>
      </c>
      <c r="D995" s="13" t="s">
        <v>6</v>
      </c>
      <c r="E995" s="14" t="str">
        <f t="shared" si="34"/>
        <v>002</v>
      </c>
      <c r="F995" s="13" t="s">
        <v>44</v>
      </c>
      <c r="G995" s="15">
        <v>204.29</v>
      </c>
      <c r="H995" s="15">
        <v>0</v>
      </c>
      <c r="I995" s="15">
        <f t="shared" si="35"/>
        <v>204.29</v>
      </c>
    </row>
    <row r="996" spans="1:9" x14ac:dyDescent="0.25">
      <c r="A996" s="5">
        <v>42887</v>
      </c>
      <c r="B996" s="13" t="s">
        <v>4</v>
      </c>
      <c r="C996" s="13" t="s">
        <v>5</v>
      </c>
      <c r="D996" s="13" t="s">
        <v>45</v>
      </c>
      <c r="E996" s="14" t="str">
        <f t="shared" si="34"/>
        <v>012</v>
      </c>
      <c r="F996" s="13" t="s">
        <v>46</v>
      </c>
      <c r="G996" s="15">
        <v>892095.01</v>
      </c>
      <c r="H996" s="15">
        <v>0</v>
      </c>
      <c r="I996" s="15">
        <f t="shared" si="35"/>
        <v>892095.01</v>
      </c>
    </row>
    <row r="997" spans="1:9" x14ac:dyDescent="0.25">
      <c r="A997" s="5">
        <v>42887</v>
      </c>
      <c r="B997" s="13" t="s">
        <v>4</v>
      </c>
      <c r="C997" s="13" t="s">
        <v>5</v>
      </c>
      <c r="D997" s="13" t="s">
        <v>45</v>
      </c>
      <c r="E997" s="14" t="str">
        <f t="shared" si="34"/>
        <v>012</v>
      </c>
      <c r="F997" s="13" t="s">
        <v>53</v>
      </c>
      <c r="G997" s="15">
        <v>15690.15</v>
      </c>
      <c r="H997" s="15">
        <v>0</v>
      </c>
      <c r="I997" s="15">
        <f t="shared" si="35"/>
        <v>15690.15</v>
      </c>
    </row>
    <row r="998" spans="1:9" x14ac:dyDescent="0.25">
      <c r="A998" s="5">
        <v>42887</v>
      </c>
      <c r="B998" s="13" t="s">
        <v>4</v>
      </c>
      <c r="C998" s="13" t="s">
        <v>5</v>
      </c>
      <c r="D998" s="13" t="s">
        <v>45</v>
      </c>
      <c r="E998" s="14" t="str">
        <f t="shared" si="34"/>
        <v>012</v>
      </c>
      <c r="F998" s="13" t="s">
        <v>54</v>
      </c>
      <c r="G998" s="15">
        <v>18319.740000000002</v>
      </c>
      <c r="H998" s="15">
        <v>0</v>
      </c>
      <c r="I998" s="15">
        <f t="shared" si="35"/>
        <v>18319.740000000002</v>
      </c>
    </row>
    <row r="999" spans="1:9" x14ac:dyDescent="0.25">
      <c r="A999" s="5">
        <v>42887</v>
      </c>
      <c r="B999" s="13" t="s">
        <v>4</v>
      </c>
      <c r="C999" s="13" t="s">
        <v>5</v>
      </c>
      <c r="D999" s="13" t="s">
        <v>45</v>
      </c>
      <c r="E999" s="14" t="str">
        <f t="shared" si="34"/>
        <v>012</v>
      </c>
      <c r="F999" s="13" t="s">
        <v>164</v>
      </c>
      <c r="G999" s="15">
        <v>133570.46</v>
      </c>
      <c r="H999" s="15">
        <v>0</v>
      </c>
      <c r="I999" s="15">
        <f t="shared" si="35"/>
        <v>133570.46</v>
      </c>
    </row>
    <row r="1000" spans="1:9" x14ac:dyDescent="0.25">
      <c r="A1000" s="5">
        <v>42887</v>
      </c>
      <c r="B1000" s="13" t="s">
        <v>4</v>
      </c>
      <c r="C1000" s="13" t="s">
        <v>5</v>
      </c>
      <c r="D1000" s="13" t="s">
        <v>45</v>
      </c>
      <c r="E1000" s="14" t="str">
        <f t="shared" si="34"/>
        <v>012</v>
      </c>
      <c r="F1000" s="13" t="s">
        <v>55</v>
      </c>
      <c r="G1000" s="15">
        <v>62646.879999999997</v>
      </c>
      <c r="H1000" s="15">
        <v>0</v>
      </c>
      <c r="I1000" s="15">
        <f t="shared" si="35"/>
        <v>62646.879999999997</v>
      </c>
    </row>
    <row r="1001" spans="1:9" x14ac:dyDescent="0.25">
      <c r="A1001" s="5">
        <v>42887</v>
      </c>
      <c r="B1001" s="13" t="s">
        <v>4</v>
      </c>
      <c r="C1001" s="13" t="s">
        <v>5</v>
      </c>
      <c r="D1001" s="13" t="s">
        <v>45</v>
      </c>
      <c r="E1001" s="14" t="str">
        <f t="shared" si="34"/>
        <v>012</v>
      </c>
      <c r="F1001" s="13" t="s">
        <v>56</v>
      </c>
      <c r="G1001" s="15">
        <v>108842.37</v>
      </c>
      <c r="H1001" s="15">
        <v>0</v>
      </c>
      <c r="I1001" s="15">
        <f t="shared" si="35"/>
        <v>108842.37</v>
      </c>
    </row>
    <row r="1002" spans="1:9" x14ac:dyDescent="0.25">
      <c r="A1002" s="5">
        <v>42887</v>
      </c>
      <c r="B1002" s="13" t="s">
        <v>4</v>
      </c>
      <c r="C1002" s="13" t="s">
        <v>5</v>
      </c>
      <c r="D1002" s="13" t="s">
        <v>45</v>
      </c>
      <c r="E1002" s="14" t="str">
        <f t="shared" si="34"/>
        <v>012</v>
      </c>
      <c r="F1002" s="13" t="s">
        <v>58</v>
      </c>
      <c r="G1002" s="15">
        <v>188145.95</v>
      </c>
      <c r="H1002" s="15">
        <v>0</v>
      </c>
      <c r="I1002" s="15">
        <f t="shared" si="35"/>
        <v>188145.95</v>
      </c>
    </row>
    <row r="1003" spans="1:9" x14ac:dyDescent="0.25">
      <c r="A1003" s="5">
        <v>42887</v>
      </c>
      <c r="B1003" s="13" t="s">
        <v>4</v>
      </c>
      <c r="C1003" s="13" t="s">
        <v>5</v>
      </c>
      <c r="D1003" s="13" t="s">
        <v>45</v>
      </c>
      <c r="E1003" s="14" t="str">
        <f t="shared" si="34"/>
        <v>012</v>
      </c>
      <c r="F1003" s="13" t="s">
        <v>166</v>
      </c>
      <c r="G1003" s="15">
        <v>1693285.3</v>
      </c>
      <c r="H1003" s="15">
        <v>0</v>
      </c>
      <c r="I1003" s="15">
        <f t="shared" si="35"/>
        <v>1693285.3</v>
      </c>
    </row>
    <row r="1004" spans="1:9" x14ac:dyDescent="0.25">
      <c r="A1004" s="5">
        <v>42887</v>
      </c>
      <c r="B1004" s="13" t="s">
        <v>4</v>
      </c>
      <c r="C1004" s="13" t="s">
        <v>5</v>
      </c>
      <c r="D1004" s="13" t="s">
        <v>45</v>
      </c>
      <c r="E1004" s="14" t="str">
        <f t="shared" si="34"/>
        <v>012</v>
      </c>
      <c r="F1004" s="13" t="s">
        <v>167</v>
      </c>
      <c r="G1004" s="15">
        <v>3312.31</v>
      </c>
      <c r="H1004" s="15">
        <v>0</v>
      </c>
      <c r="I1004" s="15">
        <f t="shared" si="35"/>
        <v>3312.31</v>
      </c>
    </row>
    <row r="1005" spans="1:9" x14ac:dyDescent="0.25">
      <c r="A1005" s="5">
        <v>42887</v>
      </c>
      <c r="B1005" s="13" t="s">
        <v>4</v>
      </c>
      <c r="C1005" s="13" t="s">
        <v>5</v>
      </c>
      <c r="D1005" s="13" t="s">
        <v>45</v>
      </c>
      <c r="E1005" s="14" t="str">
        <f t="shared" si="34"/>
        <v>012</v>
      </c>
      <c r="F1005" s="13" t="s">
        <v>218</v>
      </c>
      <c r="G1005" s="15">
        <v>46489.96</v>
      </c>
      <c r="H1005" s="15">
        <v>0</v>
      </c>
      <c r="I1005" s="15">
        <f t="shared" si="35"/>
        <v>46489.96</v>
      </c>
    </row>
    <row r="1006" spans="1:9" x14ac:dyDescent="0.25">
      <c r="A1006" s="5">
        <v>42887</v>
      </c>
      <c r="B1006" s="13" t="s">
        <v>4</v>
      </c>
      <c r="C1006" s="13" t="s">
        <v>5</v>
      </c>
      <c r="D1006" s="13" t="s">
        <v>45</v>
      </c>
      <c r="E1006" s="14" t="str">
        <f t="shared" si="34"/>
        <v>012</v>
      </c>
      <c r="F1006" s="13" t="s">
        <v>228</v>
      </c>
      <c r="G1006" s="15">
        <v>6667.14</v>
      </c>
      <c r="H1006" s="15">
        <v>0</v>
      </c>
      <c r="I1006" s="15">
        <f t="shared" si="35"/>
        <v>6667.14</v>
      </c>
    </row>
    <row r="1007" spans="1:9" x14ac:dyDescent="0.25">
      <c r="A1007" s="5">
        <v>42887</v>
      </c>
      <c r="B1007" s="13" t="s">
        <v>4</v>
      </c>
      <c r="C1007" s="13" t="s">
        <v>5</v>
      </c>
      <c r="D1007" s="13" t="s">
        <v>45</v>
      </c>
      <c r="E1007" s="14" t="str">
        <f t="shared" si="34"/>
        <v>012</v>
      </c>
      <c r="F1007" s="13" t="s">
        <v>229</v>
      </c>
      <c r="G1007" s="15">
        <v>38473.74</v>
      </c>
      <c r="H1007" s="15">
        <v>0</v>
      </c>
      <c r="I1007" s="15">
        <f t="shared" si="35"/>
        <v>38473.74</v>
      </c>
    </row>
    <row r="1008" spans="1:9" x14ac:dyDescent="0.25">
      <c r="A1008" s="5">
        <v>42887</v>
      </c>
      <c r="B1008" s="13" t="s">
        <v>4</v>
      </c>
      <c r="C1008" s="13" t="s">
        <v>5</v>
      </c>
      <c r="D1008" s="13" t="s">
        <v>45</v>
      </c>
      <c r="E1008" s="14" t="str">
        <f t="shared" si="34"/>
        <v>012</v>
      </c>
      <c r="F1008" s="13" t="s">
        <v>230</v>
      </c>
      <c r="G1008" s="15">
        <v>25421.05</v>
      </c>
      <c r="H1008" s="15">
        <v>0</v>
      </c>
      <c r="I1008" s="15">
        <f t="shared" si="35"/>
        <v>25421.05</v>
      </c>
    </row>
    <row r="1009" spans="1:9" x14ac:dyDescent="0.25">
      <c r="A1009" s="5">
        <v>42887</v>
      </c>
      <c r="B1009" s="13" t="s">
        <v>4</v>
      </c>
      <c r="C1009" s="13" t="s">
        <v>5</v>
      </c>
      <c r="D1009" s="13" t="s">
        <v>45</v>
      </c>
      <c r="E1009" s="14" t="str">
        <f t="shared" si="34"/>
        <v>012</v>
      </c>
      <c r="F1009" s="13" t="s">
        <v>269</v>
      </c>
      <c r="G1009" s="15">
        <v>149595.15</v>
      </c>
      <c r="H1009" s="15">
        <v>0</v>
      </c>
      <c r="I1009" s="15">
        <f t="shared" si="35"/>
        <v>149595.15</v>
      </c>
    </row>
    <row r="1010" spans="1:9" x14ac:dyDescent="0.25">
      <c r="A1010" s="5">
        <v>42887</v>
      </c>
      <c r="B1010" s="13" t="s">
        <v>59</v>
      </c>
      <c r="C1010" s="13" t="s">
        <v>5</v>
      </c>
      <c r="D1010" s="13" t="s">
        <v>60</v>
      </c>
      <c r="E1010" s="14" t="str">
        <f t="shared" ref="E1010:E1064" si="36">LEFT(D1010,3)</f>
        <v>009</v>
      </c>
      <c r="F1010" s="13" t="s">
        <v>61</v>
      </c>
      <c r="G1010" s="15">
        <v>1971.61</v>
      </c>
      <c r="H1010" s="15">
        <v>6.47</v>
      </c>
      <c r="I1010" s="15">
        <f t="shared" si="35"/>
        <v>1965.1399999999999</v>
      </c>
    </row>
    <row r="1011" spans="1:9" x14ac:dyDescent="0.25">
      <c r="A1011" s="5">
        <v>42887</v>
      </c>
      <c r="B1011" s="13" t="s">
        <v>59</v>
      </c>
      <c r="C1011" s="13" t="s">
        <v>5</v>
      </c>
      <c r="D1011" s="13" t="s">
        <v>60</v>
      </c>
      <c r="E1011" s="14" t="str">
        <f t="shared" si="36"/>
        <v>009</v>
      </c>
      <c r="F1011" s="13" t="s">
        <v>64</v>
      </c>
      <c r="G1011" s="15">
        <v>0.12</v>
      </c>
      <c r="H1011" s="15">
        <v>0.12</v>
      </c>
      <c r="I1011" s="15">
        <f t="shared" si="35"/>
        <v>0</v>
      </c>
    </row>
    <row r="1012" spans="1:9" x14ac:dyDescent="0.25">
      <c r="A1012" s="5">
        <v>42887</v>
      </c>
      <c r="B1012" s="13" t="s">
        <v>59</v>
      </c>
      <c r="C1012" s="13" t="s">
        <v>5</v>
      </c>
      <c r="D1012" s="13" t="s">
        <v>60</v>
      </c>
      <c r="E1012" s="14" t="str">
        <f t="shared" si="36"/>
        <v>009</v>
      </c>
      <c r="F1012" s="13" t="s">
        <v>65</v>
      </c>
      <c r="G1012" s="15">
        <v>436.59</v>
      </c>
      <c r="H1012" s="15">
        <v>1.3</v>
      </c>
      <c r="I1012" s="15">
        <f t="shared" si="35"/>
        <v>435.28999999999996</v>
      </c>
    </row>
    <row r="1013" spans="1:9" x14ac:dyDescent="0.25">
      <c r="A1013" s="5">
        <v>42887</v>
      </c>
      <c r="B1013" s="13" t="s">
        <v>59</v>
      </c>
      <c r="C1013" s="13" t="s">
        <v>5</v>
      </c>
      <c r="D1013" s="13" t="s">
        <v>60</v>
      </c>
      <c r="E1013" s="14" t="str">
        <f t="shared" si="36"/>
        <v>009</v>
      </c>
      <c r="F1013" s="13" t="s">
        <v>67</v>
      </c>
      <c r="G1013" s="15">
        <v>81638.33</v>
      </c>
      <c r="H1013" s="15">
        <v>483.16</v>
      </c>
      <c r="I1013" s="15">
        <f t="shared" si="35"/>
        <v>81155.17</v>
      </c>
    </row>
    <row r="1014" spans="1:9" x14ac:dyDescent="0.25">
      <c r="A1014" s="5">
        <v>42887</v>
      </c>
      <c r="B1014" s="13" t="s">
        <v>59</v>
      </c>
      <c r="C1014" s="13" t="s">
        <v>5</v>
      </c>
      <c r="D1014" s="13" t="s">
        <v>60</v>
      </c>
      <c r="E1014" s="14" t="str">
        <f t="shared" si="36"/>
        <v>009</v>
      </c>
      <c r="F1014" s="13" t="s">
        <v>72</v>
      </c>
      <c r="G1014" s="15">
        <v>139206</v>
      </c>
      <c r="H1014" s="15">
        <v>965.71</v>
      </c>
      <c r="I1014" s="15">
        <f t="shared" si="35"/>
        <v>138240.29</v>
      </c>
    </row>
    <row r="1015" spans="1:9" x14ac:dyDescent="0.25">
      <c r="A1015" s="5">
        <v>42887</v>
      </c>
      <c r="B1015" s="13" t="s">
        <v>59</v>
      </c>
      <c r="C1015" s="13" t="s">
        <v>5</v>
      </c>
      <c r="D1015" s="13" t="s">
        <v>60</v>
      </c>
      <c r="E1015" s="14" t="str">
        <f t="shared" si="36"/>
        <v>009</v>
      </c>
      <c r="F1015" s="13" t="s">
        <v>73</v>
      </c>
      <c r="G1015" s="15">
        <v>107565.92</v>
      </c>
      <c r="H1015" s="15">
        <v>1334.21</v>
      </c>
      <c r="I1015" s="15">
        <f t="shared" si="35"/>
        <v>106231.70999999999</v>
      </c>
    </row>
    <row r="1016" spans="1:9" x14ac:dyDescent="0.25">
      <c r="A1016" s="5">
        <v>42887</v>
      </c>
      <c r="B1016" s="13" t="s">
        <v>59</v>
      </c>
      <c r="C1016" s="13" t="s">
        <v>5</v>
      </c>
      <c r="D1016" s="13" t="s">
        <v>60</v>
      </c>
      <c r="E1016" s="14" t="str">
        <f t="shared" si="36"/>
        <v>009</v>
      </c>
      <c r="F1016" s="13" t="s">
        <v>75</v>
      </c>
      <c r="G1016" s="15">
        <v>36191.01</v>
      </c>
      <c r="H1016" s="15">
        <v>328.75</v>
      </c>
      <c r="I1016" s="15">
        <f t="shared" si="35"/>
        <v>35862.26</v>
      </c>
    </row>
    <row r="1017" spans="1:9" x14ac:dyDescent="0.25">
      <c r="A1017" s="5">
        <v>42887</v>
      </c>
      <c r="B1017" s="13" t="s">
        <v>59</v>
      </c>
      <c r="C1017" s="13" t="s">
        <v>5</v>
      </c>
      <c r="D1017" s="13" t="s">
        <v>60</v>
      </c>
      <c r="E1017" s="14" t="str">
        <f t="shared" si="36"/>
        <v>009</v>
      </c>
      <c r="F1017" s="13" t="s">
        <v>76</v>
      </c>
      <c r="G1017" s="15">
        <v>29256.82</v>
      </c>
      <c r="H1017" s="15">
        <v>337.28</v>
      </c>
      <c r="I1017" s="15">
        <f t="shared" si="35"/>
        <v>28919.54</v>
      </c>
    </row>
    <row r="1018" spans="1:9" x14ac:dyDescent="0.25">
      <c r="A1018" s="5">
        <v>42887</v>
      </c>
      <c r="B1018" s="13" t="s">
        <v>59</v>
      </c>
      <c r="C1018" s="13" t="s">
        <v>5</v>
      </c>
      <c r="D1018" s="13" t="s">
        <v>60</v>
      </c>
      <c r="E1018" s="14" t="str">
        <f t="shared" si="36"/>
        <v>009</v>
      </c>
      <c r="F1018" s="13" t="s">
        <v>78</v>
      </c>
      <c r="G1018" s="15">
        <v>11018.38</v>
      </c>
      <c r="H1018" s="15">
        <v>20.67</v>
      </c>
      <c r="I1018" s="15">
        <f t="shared" si="35"/>
        <v>10997.71</v>
      </c>
    </row>
    <row r="1019" spans="1:9" x14ac:dyDescent="0.25">
      <c r="A1019" s="5">
        <v>42887</v>
      </c>
      <c r="B1019" s="13" t="s">
        <v>59</v>
      </c>
      <c r="C1019" s="13" t="s">
        <v>5</v>
      </c>
      <c r="D1019" s="13" t="s">
        <v>60</v>
      </c>
      <c r="E1019" s="14" t="str">
        <f t="shared" si="36"/>
        <v>009</v>
      </c>
      <c r="F1019" s="13" t="s">
        <v>81</v>
      </c>
      <c r="G1019" s="15">
        <v>528.04999999999995</v>
      </c>
      <c r="H1019" s="15">
        <v>0.76</v>
      </c>
      <c r="I1019" s="15">
        <f t="shared" si="35"/>
        <v>527.29</v>
      </c>
    </row>
    <row r="1020" spans="1:9" x14ac:dyDescent="0.25">
      <c r="A1020" s="5">
        <v>42887</v>
      </c>
      <c r="B1020" s="13" t="s">
        <v>59</v>
      </c>
      <c r="C1020" s="13" t="s">
        <v>5</v>
      </c>
      <c r="D1020" s="13" t="s">
        <v>60</v>
      </c>
      <c r="E1020" s="14" t="str">
        <f t="shared" si="36"/>
        <v>009</v>
      </c>
      <c r="F1020" s="13" t="s">
        <v>85</v>
      </c>
      <c r="G1020" s="15">
        <v>1172151.6200000001</v>
      </c>
      <c r="H1020" s="15">
        <v>6184.33</v>
      </c>
      <c r="I1020" s="15">
        <f t="shared" si="35"/>
        <v>1165967.29</v>
      </c>
    </row>
    <row r="1021" spans="1:9" x14ac:dyDescent="0.25">
      <c r="A1021" s="5">
        <v>42887</v>
      </c>
      <c r="B1021" s="13" t="s">
        <v>59</v>
      </c>
      <c r="C1021" s="13" t="s">
        <v>5</v>
      </c>
      <c r="D1021" s="13" t="s">
        <v>60</v>
      </c>
      <c r="E1021" s="14" t="str">
        <f t="shared" si="36"/>
        <v>009</v>
      </c>
      <c r="F1021" s="13" t="s">
        <v>88</v>
      </c>
      <c r="G1021" s="15">
        <v>1097566.04</v>
      </c>
      <c r="H1021" s="15">
        <v>7819.1900000000005</v>
      </c>
      <c r="I1021" s="15">
        <f t="shared" si="35"/>
        <v>1089746.8500000001</v>
      </c>
    </row>
    <row r="1022" spans="1:9" x14ac:dyDescent="0.25">
      <c r="A1022" s="5">
        <v>42887</v>
      </c>
      <c r="B1022" s="13" t="s">
        <v>59</v>
      </c>
      <c r="C1022" s="13" t="s">
        <v>5</v>
      </c>
      <c r="D1022" s="13" t="s">
        <v>60</v>
      </c>
      <c r="E1022" s="14" t="str">
        <f t="shared" si="36"/>
        <v>009</v>
      </c>
      <c r="F1022" s="13" t="s">
        <v>91</v>
      </c>
      <c r="G1022" s="15">
        <v>451048.47</v>
      </c>
      <c r="H1022" s="15">
        <v>2724.8999999999996</v>
      </c>
      <c r="I1022" s="15">
        <f t="shared" si="35"/>
        <v>448323.56999999995</v>
      </c>
    </row>
    <row r="1023" spans="1:9" x14ac:dyDescent="0.25">
      <c r="A1023" s="5">
        <v>42887</v>
      </c>
      <c r="B1023" s="13" t="s">
        <v>59</v>
      </c>
      <c r="C1023" s="13" t="s">
        <v>5</v>
      </c>
      <c r="D1023" s="13" t="s">
        <v>60</v>
      </c>
      <c r="E1023" s="14" t="str">
        <f t="shared" si="36"/>
        <v>009</v>
      </c>
      <c r="F1023" s="13" t="s">
        <v>95</v>
      </c>
      <c r="G1023" s="15">
        <v>515465.85</v>
      </c>
      <c r="H1023" s="15">
        <v>3226.71</v>
      </c>
      <c r="I1023" s="15">
        <f t="shared" si="35"/>
        <v>512239.13999999996</v>
      </c>
    </row>
    <row r="1024" spans="1:9" x14ac:dyDescent="0.25">
      <c r="A1024" s="5">
        <v>42887</v>
      </c>
      <c r="B1024" s="13" t="s">
        <v>59</v>
      </c>
      <c r="C1024" s="13" t="s">
        <v>5</v>
      </c>
      <c r="D1024" s="13" t="s">
        <v>60</v>
      </c>
      <c r="E1024" s="14" t="str">
        <f t="shared" si="36"/>
        <v>009</v>
      </c>
      <c r="F1024" s="13" t="s">
        <v>96</v>
      </c>
      <c r="G1024" s="15">
        <v>1528386.08</v>
      </c>
      <c r="H1024" s="15">
        <v>6101.58</v>
      </c>
      <c r="I1024" s="15">
        <f t="shared" si="35"/>
        <v>1522284.5</v>
      </c>
    </row>
    <row r="1025" spans="1:9" x14ac:dyDescent="0.25">
      <c r="A1025" s="5">
        <v>42887</v>
      </c>
      <c r="B1025" s="13" t="s">
        <v>59</v>
      </c>
      <c r="C1025" s="13" t="s">
        <v>5</v>
      </c>
      <c r="D1025" s="13" t="s">
        <v>60</v>
      </c>
      <c r="E1025" s="14" t="str">
        <f t="shared" si="36"/>
        <v>009</v>
      </c>
      <c r="F1025" s="13" t="s">
        <v>97</v>
      </c>
      <c r="G1025" s="15">
        <v>63853.46</v>
      </c>
      <c r="H1025" s="15">
        <v>191.61</v>
      </c>
      <c r="I1025" s="15">
        <f t="shared" si="35"/>
        <v>63661.85</v>
      </c>
    </row>
    <row r="1026" spans="1:9" x14ac:dyDescent="0.25">
      <c r="A1026" s="5">
        <v>42887</v>
      </c>
      <c r="B1026" s="13" t="s">
        <v>59</v>
      </c>
      <c r="C1026" s="13" t="s">
        <v>5</v>
      </c>
      <c r="D1026" s="13" t="s">
        <v>60</v>
      </c>
      <c r="E1026" s="14" t="str">
        <f t="shared" si="36"/>
        <v>009</v>
      </c>
      <c r="F1026" s="13" t="s">
        <v>99</v>
      </c>
      <c r="G1026" s="15">
        <v>19757.97</v>
      </c>
      <c r="H1026" s="15">
        <v>151.18</v>
      </c>
      <c r="I1026" s="15">
        <f t="shared" ref="I1026:I1054" si="37">+G1026-H1026</f>
        <v>19606.79</v>
      </c>
    </row>
    <row r="1027" spans="1:9" x14ac:dyDescent="0.25">
      <c r="A1027" s="5">
        <v>42887</v>
      </c>
      <c r="B1027" s="13" t="s">
        <v>59</v>
      </c>
      <c r="C1027" s="13" t="s">
        <v>5</v>
      </c>
      <c r="D1027" s="13" t="s">
        <v>60</v>
      </c>
      <c r="E1027" s="14" t="str">
        <f t="shared" si="36"/>
        <v>009</v>
      </c>
      <c r="F1027" s="13" t="s">
        <v>100</v>
      </c>
      <c r="G1027" s="15">
        <v>7297765.6699999999</v>
      </c>
      <c r="H1027" s="15">
        <v>28271.24</v>
      </c>
      <c r="I1027" s="15">
        <f t="shared" si="37"/>
        <v>7269494.4299999997</v>
      </c>
    </row>
    <row r="1028" spans="1:9" x14ac:dyDescent="0.25">
      <c r="A1028" s="5">
        <v>42887</v>
      </c>
      <c r="B1028" s="13" t="s">
        <v>59</v>
      </c>
      <c r="C1028" s="13" t="s">
        <v>5</v>
      </c>
      <c r="D1028" s="13" t="s">
        <v>60</v>
      </c>
      <c r="E1028" s="14" t="str">
        <f t="shared" si="36"/>
        <v>009</v>
      </c>
      <c r="F1028" s="13" t="s">
        <v>101</v>
      </c>
      <c r="G1028" s="15">
        <v>3858389.82</v>
      </c>
      <c r="H1028" s="15">
        <v>15744.46</v>
      </c>
      <c r="I1028" s="15">
        <f t="shared" si="37"/>
        <v>3842645.36</v>
      </c>
    </row>
    <row r="1029" spans="1:9" x14ac:dyDescent="0.25">
      <c r="A1029" s="5">
        <v>42887</v>
      </c>
      <c r="B1029" s="13" t="s">
        <v>59</v>
      </c>
      <c r="C1029" s="13" t="s">
        <v>5</v>
      </c>
      <c r="D1029" s="13" t="s">
        <v>60</v>
      </c>
      <c r="E1029" s="14" t="str">
        <f t="shared" si="36"/>
        <v>009</v>
      </c>
      <c r="F1029" s="13" t="s">
        <v>102</v>
      </c>
      <c r="G1029" s="15">
        <v>3422152.71</v>
      </c>
      <c r="H1029" s="15">
        <v>13604.210000000001</v>
      </c>
      <c r="I1029" s="15">
        <f t="shared" si="37"/>
        <v>3408548.5</v>
      </c>
    </row>
    <row r="1030" spans="1:9" x14ac:dyDescent="0.25">
      <c r="A1030" s="5">
        <v>42887</v>
      </c>
      <c r="B1030" s="13" t="s">
        <v>59</v>
      </c>
      <c r="C1030" s="13" t="s">
        <v>5</v>
      </c>
      <c r="D1030" s="13" t="s">
        <v>60</v>
      </c>
      <c r="E1030" s="14" t="str">
        <f t="shared" si="36"/>
        <v>009</v>
      </c>
      <c r="F1030" s="13" t="s">
        <v>105</v>
      </c>
      <c r="G1030" s="15">
        <v>12795.1</v>
      </c>
      <c r="H1030" s="15">
        <v>23.11</v>
      </c>
      <c r="I1030" s="15">
        <f t="shared" si="37"/>
        <v>12771.99</v>
      </c>
    </row>
    <row r="1031" spans="1:9" x14ac:dyDescent="0.25">
      <c r="A1031" s="5">
        <v>42887</v>
      </c>
      <c r="B1031" s="13" t="s">
        <v>59</v>
      </c>
      <c r="C1031" s="13" t="s">
        <v>5</v>
      </c>
      <c r="D1031" s="13" t="s">
        <v>60</v>
      </c>
      <c r="E1031" s="14" t="str">
        <f t="shared" si="36"/>
        <v>009</v>
      </c>
      <c r="F1031" s="13" t="s">
        <v>106</v>
      </c>
      <c r="G1031" s="15">
        <v>254538.97</v>
      </c>
      <c r="H1031" s="15">
        <v>1915.07</v>
      </c>
      <c r="I1031" s="15">
        <f t="shared" si="37"/>
        <v>252623.9</v>
      </c>
    </row>
    <row r="1032" spans="1:9" x14ac:dyDescent="0.25">
      <c r="A1032" s="5">
        <v>42887</v>
      </c>
      <c r="B1032" s="13" t="s">
        <v>59</v>
      </c>
      <c r="C1032" s="13" t="s">
        <v>5</v>
      </c>
      <c r="D1032" s="13" t="s">
        <v>60</v>
      </c>
      <c r="E1032" s="14" t="str">
        <f t="shared" si="36"/>
        <v>009</v>
      </c>
      <c r="F1032" s="13" t="s">
        <v>123</v>
      </c>
      <c r="G1032" s="15">
        <v>3134.36</v>
      </c>
      <c r="H1032" s="15">
        <v>9.09</v>
      </c>
      <c r="I1032" s="15">
        <f t="shared" si="37"/>
        <v>3125.27</v>
      </c>
    </row>
    <row r="1033" spans="1:9" x14ac:dyDescent="0.25">
      <c r="A1033" s="5">
        <v>42887</v>
      </c>
      <c r="B1033" s="13" t="s">
        <v>59</v>
      </c>
      <c r="C1033" s="13" t="s">
        <v>5</v>
      </c>
      <c r="D1033" s="13" t="s">
        <v>60</v>
      </c>
      <c r="E1033" s="14" t="str">
        <f t="shared" si="36"/>
        <v>009</v>
      </c>
      <c r="F1033" s="13" t="s">
        <v>171</v>
      </c>
      <c r="G1033" s="15">
        <v>10540.12</v>
      </c>
      <c r="H1033" s="15">
        <v>0</v>
      </c>
      <c r="I1033" s="15">
        <f t="shared" si="37"/>
        <v>10540.12</v>
      </c>
    </row>
    <row r="1034" spans="1:9" x14ac:dyDescent="0.25">
      <c r="A1034" s="5">
        <v>42887</v>
      </c>
      <c r="B1034" s="13" t="s">
        <v>59</v>
      </c>
      <c r="C1034" s="13" t="s">
        <v>5</v>
      </c>
      <c r="D1034" s="13" t="s">
        <v>60</v>
      </c>
      <c r="E1034" s="14" t="str">
        <f t="shared" si="36"/>
        <v>009</v>
      </c>
      <c r="F1034" s="13" t="s">
        <v>129</v>
      </c>
      <c r="G1034" s="15">
        <v>44536.09</v>
      </c>
      <c r="H1034" s="15">
        <v>90.93</v>
      </c>
      <c r="I1034" s="15">
        <f t="shared" si="37"/>
        <v>44445.159999999996</v>
      </c>
    </row>
    <row r="1035" spans="1:9" x14ac:dyDescent="0.25">
      <c r="A1035" s="5">
        <v>42887</v>
      </c>
      <c r="B1035" s="13" t="s">
        <v>59</v>
      </c>
      <c r="C1035" s="13" t="s">
        <v>5</v>
      </c>
      <c r="D1035" s="13" t="s">
        <v>60</v>
      </c>
      <c r="E1035" s="14" t="str">
        <f t="shared" si="36"/>
        <v>009</v>
      </c>
      <c r="F1035" s="13" t="s">
        <v>132</v>
      </c>
      <c r="G1035" s="15">
        <v>46583.54</v>
      </c>
      <c r="H1035" s="15">
        <v>383.59</v>
      </c>
      <c r="I1035" s="15">
        <f t="shared" si="37"/>
        <v>46199.950000000004</v>
      </c>
    </row>
    <row r="1036" spans="1:9" x14ac:dyDescent="0.25">
      <c r="A1036" s="5">
        <v>42887</v>
      </c>
      <c r="B1036" s="13" t="s">
        <v>59</v>
      </c>
      <c r="C1036" s="13" t="s">
        <v>5</v>
      </c>
      <c r="D1036" s="13" t="s">
        <v>60</v>
      </c>
      <c r="E1036" s="14" t="str">
        <f t="shared" si="36"/>
        <v>009</v>
      </c>
      <c r="F1036" s="13" t="s">
        <v>133</v>
      </c>
      <c r="G1036" s="15">
        <v>37038.199999999997</v>
      </c>
      <c r="H1036" s="15">
        <v>200.02999999999997</v>
      </c>
      <c r="I1036" s="15">
        <f t="shared" si="37"/>
        <v>36838.17</v>
      </c>
    </row>
    <row r="1037" spans="1:9" x14ac:dyDescent="0.25">
      <c r="A1037" s="5">
        <v>42887</v>
      </c>
      <c r="B1037" s="13" t="s">
        <v>59</v>
      </c>
      <c r="C1037" s="13" t="s">
        <v>5</v>
      </c>
      <c r="D1037" s="13" t="s">
        <v>60</v>
      </c>
      <c r="E1037" s="14" t="str">
        <f t="shared" si="36"/>
        <v>009</v>
      </c>
      <c r="F1037" s="13" t="s">
        <v>139</v>
      </c>
      <c r="G1037" s="15">
        <v>2484.7199999999998</v>
      </c>
      <c r="H1037" s="15">
        <v>5.07</v>
      </c>
      <c r="I1037" s="15">
        <f t="shared" si="37"/>
        <v>2479.6499999999996</v>
      </c>
    </row>
    <row r="1038" spans="1:9" x14ac:dyDescent="0.25">
      <c r="A1038" s="5">
        <v>42887</v>
      </c>
      <c r="B1038" s="13" t="s">
        <v>59</v>
      </c>
      <c r="C1038" s="13" t="s">
        <v>5</v>
      </c>
      <c r="D1038" s="13" t="s">
        <v>60</v>
      </c>
      <c r="E1038" s="14" t="str">
        <f t="shared" si="36"/>
        <v>009</v>
      </c>
      <c r="F1038" s="13" t="s">
        <v>140</v>
      </c>
      <c r="G1038" s="15">
        <v>67.47</v>
      </c>
      <c r="H1038" s="15">
        <v>0.14000000000000001</v>
      </c>
      <c r="I1038" s="15">
        <f t="shared" si="37"/>
        <v>67.33</v>
      </c>
    </row>
    <row r="1039" spans="1:9" x14ac:dyDescent="0.25">
      <c r="A1039" s="5">
        <v>42887</v>
      </c>
      <c r="B1039" s="13" t="s">
        <v>59</v>
      </c>
      <c r="C1039" s="13" t="s">
        <v>5</v>
      </c>
      <c r="D1039" s="13" t="s">
        <v>60</v>
      </c>
      <c r="E1039" s="14" t="str">
        <f t="shared" si="36"/>
        <v>009</v>
      </c>
      <c r="F1039" s="13" t="s">
        <v>141</v>
      </c>
      <c r="G1039" s="15">
        <v>852747.8</v>
      </c>
      <c r="H1039" s="15">
        <v>3576.6600000000003</v>
      </c>
      <c r="I1039" s="15">
        <f t="shared" si="37"/>
        <v>849171.14</v>
      </c>
    </row>
    <row r="1040" spans="1:9" x14ac:dyDescent="0.25">
      <c r="A1040" s="5">
        <v>42887</v>
      </c>
      <c r="B1040" s="13" t="s">
        <v>59</v>
      </c>
      <c r="C1040" s="13" t="s">
        <v>5</v>
      </c>
      <c r="D1040" s="13" t="s">
        <v>60</v>
      </c>
      <c r="E1040" s="14" t="str">
        <f t="shared" si="36"/>
        <v>009</v>
      </c>
      <c r="F1040" s="13" t="s">
        <v>142</v>
      </c>
      <c r="G1040" s="15">
        <v>75496.2</v>
      </c>
      <c r="H1040" s="15">
        <v>0</v>
      </c>
      <c r="I1040" s="15">
        <f t="shared" si="37"/>
        <v>75496.2</v>
      </c>
    </row>
    <row r="1041" spans="1:9" x14ac:dyDescent="0.25">
      <c r="A1041" s="5">
        <v>42887</v>
      </c>
      <c r="B1041" s="13" t="s">
        <v>59</v>
      </c>
      <c r="C1041" s="13" t="s">
        <v>5</v>
      </c>
      <c r="D1041" s="13" t="s">
        <v>60</v>
      </c>
      <c r="E1041" s="14" t="str">
        <f t="shared" si="36"/>
        <v>009</v>
      </c>
      <c r="F1041" s="13" t="s">
        <v>143</v>
      </c>
      <c r="G1041" s="15">
        <v>477120.47</v>
      </c>
      <c r="H1041" s="15">
        <v>2272.54</v>
      </c>
      <c r="I1041" s="15">
        <f t="shared" si="37"/>
        <v>474847.93</v>
      </c>
    </row>
    <row r="1042" spans="1:9" x14ac:dyDescent="0.25">
      <c r="A1042" s="5">
        <v>42887</v>
      </c>
      <c r="B1042" s="13" t="s">
        <v>59</v>
      </c>
      <c r="C1042" s="13" t="s">
        <v>5</v>
      </c>
      <c r="D1042" s="13" t="s">
        <v>60</v>
      </c>
      <c r="E1042" s="14" t="str">
        <f t="shared" si="36"/>
        <v>009</v>
      </c>
      <c r="F1042" s="13" t="s">
        <v>198</v>
      </c>
      <c r="G1042" s="15">
        <v>3174.17</v>
      </c>
      <c r="H1042" s="15">
        <v>17.28</v>
      </c>
      <c r="I1042" s="15">
        <f t="shared" si="37"/>
        <v>3156.89</v>
      </c>
    </row>
    <row r="1043" spans="1:9" x14ac:dyDescent="0.25">
      <c r="A1043" s="5">
        <v>42887</v>
      </c>
      <c r="B1043" s="13" t="s">
        <v>59</v>
      </c>
      <c r="C1043" s="13" t="s">
        <v>5</v>
      </c>
      <c r="D1043" s="13" t="s">
        <v>60</v>
      </c>
      <c r="E1043" s="14" t="str">
        <f t="shared" si="36"/>
        <v>009</v>
      </c>
      <c r="F1043" s="13" t="s">
        <v>233</v>
      </c>
      <c r="G1043" s="15">
        <v>408451.25</v>
      </c>
      <c r="H1043" s="15">
        <v>608.07999999999993</v>
      </c>
      <c r="I1043" s="15">
        <f t="shared" si="37"/>
        <v>407843.17</v>
      </c>
    </row>
    <row r="1044" spans="1:9" x14ac:dyDescent="0.25">
      <c r="A1044" s="5">
        <v>42887</v>
      </c>
      <c r="B1044" s="13" t="s">
        <v>59</v>
      </c>
      <c r="C1044" s="13" t="s">
        <v>5</v>
      </c>
      <c r="D1044" s="13" t="s">
        <v>60</v>
      </c>
      <c r="E1044" s="14" t="str">
        <f t="shared" si="36"/>
        <v>009</v>
      </c>
      <c r="F1044" s="13" t="s">
        <v>147</v>
      </c>
      <c r="G1044" s="15">
        <v>44983.76</v>
      </c>
      <c r="H1044" s="15">
        <v>180.44</v>
      </c>
      <c r="I1044" s="15">
        <f t="shared" si="37"/>
        <v>44803.32</v>
      </c>
    </row>
    <row r="1045" spans="1:9" x14ac:dyDescent="0.25">
      <c r="A1045" s="5">
        <v>42887</v>
      </c>
      <c r="B1045" s="13" t="s">
        <v>59</v>
      </c>
      <c r="C1045" s="13" t="s">
        <v>5</v>
      </c>
      <c r="D1045" s="13" t="s">
        <v>60</v>
      </c>
      <c r="E1045" s="14" t="str">
        <f t="shared" si="36"/>
        <v>009</v>
      </c>
      <c r="F1045" s="13" t="s">
        <v>200</v>
      </c>
      <c r="G1045" s="15">
        <v>258315.94</v>
      </c>
      <c r="H1045" s="15">
        <v>714.9</v>
      </c>
      <c r="I1045" s="15">
        <f t="shared" si="37"/>
        <v>257601.04</v>
      </c>
    </row>
    <row r="1046" spans="1:9" x14ac:dyDescent="0.25">
      <c r="A1046" s="5">
        <v>42887</v>
      </c>
      <c r="B1046" s="13" t="s">
        <v>59</v>
      </c>
      <c r="C1046" s="13" t="s">
        <v>5</v>
      </c>
      <c r="D1046" s="13" t="s">
        <v>60</v>
      </c>
      <c r="E1046" s="14" t="str">
        <f t="shared" si="36"/>
        <v>009</v>
      </c>
      <c r="F1046" s="13" t="s">
        <v>150</v>
      </c>
      <c r="G1046" s="15">
        <v>281136.53000000003</v>
      </c>
      <c r="H1046" s="15">
        <v>926.83999999999992</v>
      </c>
      <c r="I1046" s="15">
        <f t="shared" si="37"/>
        <v>280209.69</v>
      </c>
    </row>
    <row r="1047" spans="1:9" x14ac:dyDescent="0.25">
      <c r="A1047" s="5">
        <v>42887</v>
      </c>
      <c r="B1047" s="13" t="s">
        <v>59</v>
      </c>
      <c r="C1047" s="13" t="s">
        <v>5</v>
      </c>
      <c r="D1047" s="13" t="s">
        <v>60</v>
      </c>
      <c r="E1047" s="14" t="str">
        <f t="shared" si="36"/>
        <v>009</v>
      </c>
      <c r="F1047" s="13" t="s">
        <v>181</v>
      </c>
      <c r="G1047" s="15">
        <v>1600.94</v>
      </c>
      <c r="H1047" s="15">
        <v>6.9499999999999993</v>
      </c>
      <c r="I1047" s="15">
        <f t="shared" si="37"/>
        <v>1593.99</v>
      </c>
    </row>
    <row r="1048" spans="1:9" x14ac:dyDescent="0.25">
      <c r="A1048" s="5">
        <v>42887</v>
      </c>
      <c r="B1048" s="13" t="s">
        <v>59</v>
      </c>
      <c r="C1048" s="13" t="s">
        <v>5</v>
      </c>
      <c r="D1048" s="13" t="s">
        <v>60</v>
      </c>
      <c r="E1048" s="14" t="str">
        <f t="shared" si="36"/>
        <v>009</v>
      </c>
      <c r="F1048" s="13" t="s">
        <v>219</v>
      </c>
      <c r="G1048" s="15">
        <v>819.9</v>
      </c>
      <c r="H1048" s="15">
        <v>1.63</v>
      </c>
      <c r="I1048" s="15">
        <f t="shared" si="37"/>
        <v>818.27</v>
      </c>
    </row>
    <row r="1049" spans="1:9" x14ac:dyDescent="0.25">
      <c r="A1049" s="5">
        <v>42887</v>
      </c>
      <c r="B1049" s="13" t="s">
        <v>59</v>
      </c>
      <c r="C1049" s="13" t="s">
        <v>5</v>
      </c>
      <c r="D1049" s="13" t="s">
        <v>60</v>
      </c>
      <c r="E1049" s="14" t="str">
        <f t="shared" si="36"/>
        <v>009</v>
      </c>
      <c r="F1049" s="13" t="s">
        <v>182</v>
      </c>
      <c r="G1049" s="15">
        <v>35604.449999999997</v>
      </c>
      <c r="H1049" s="15">
        <v>79.45</v>
      </c>
      <c r="I1049" s="15">
        <f t="shared" si="37"/>
        <v>35525</v>
      </c>
    </row>
    <row r="1050" spans="1:9" x14ac:dyDescent="0.25">
      <c r="A1050" s="5">
        <v>42887</v>
      </c>
      <c r="B1050" s="13" t="s">
        <v>59</v>
      </c>
      <c r="C1050" s="13" t="s">
        <v>5</v>
      </c>
      <c r="D1050" s="13" t="s">
        <v>60</v>
      </c>
      <c r="E1050" s="14" t="str">
        <f t="shared" si="36"/>
        <v>009</v>
      </c>
      <c r="F1050" s="13" t="s">
        <v>252</v>
      </c>
      <c r="G1050" s="15">
        <v>64056.93</v>
      </c>
      <c r="H1050" s="15">
        <v>67.209999999999994</v>
      </c>
      <c r="I1050" s="15">
        <f t="shared" si="37"/>
        <v>63989.72</v>
      </c>
    </row>
    <row r="1051" spans="1:9" x14ac:dyDescent="0.25">
      <c r="A1051" s="5">
        <v>42887</v>
      </c>
      <c r="B1051" s="13" t="s">
        <v>59</v>
      </c>
      <c r="C1051" s="13" t="s">
        <v>5</v>
      </c>
      <c r="D1051" s="13" t="s">
        <v>60</v>
      </c>
      <c r="E1051" s="14" t="str">
        <f t="shared" si="36"/>
        <v>009</v>
      </c>
      <c r="F1051" s="13" t="s">
        <v>253</v>
      </c>
      <c r="G1051" s="15">
        <v>15323.33</v>
      </c>
      <c r="H1051" s="15">
        <v>30.119999999999997</v>
      </c>
      <c r="I1051" s="15">
        <f t="shared" si="37"/>
        <v>15293.21</v>
      </c>
    </row>
    <row r="1052" spans="1:9" x14ac:dyDescent="0.25">
      <c r="A1052" s="5">
        <v>42887</v>
      </c>
      <c r="B1052" s="13" t="s">
        <v>59</v>
      </c>
      <c r="C1052" s="13" t="s">
        <v>5</v>
      </c>
      <c r="D1052" s="13" t="s">
        <v>60</v>
      </c>
      <c r="E1052" s="14" t="str">
        <f t="shared" si="36"/>
        <v>009</v>
      </c>
      <c r="F1052" s="13" t="s">
        <v>183</v>
      </c>
      <c r="G1052" s="15">
        <v>15896.13</v>
      </c>
      <c r="H1052" s="15">
        <v>31.37</v>
      </c>
      <c r="I1052" s="15">
        <f t="shared" si="37"/>
        <v>15864.759999999998</v>
      </c>
    </row>
    <row r="1053" spans="1:9" x14ac:dyDescent="0.25">
      <c r="A1053" s="5">
        <v>42887</v>
      </c>
      <c r="B1053" s="13" t="s">
        <v>59</v>
      </c>
      <c r="C1053" s="13" t="s">
        <v>5</v>
      </c>
      <c r="D1053" s="13" t="s">
        <v>60</v>
      </c>
      <c r="E1053" s="14" t="str">
        <f t="shared" si="36"/>
        <v>009</v>
      </c>
      <c r="F1053" s="13" t="s">
        <v>201</v>
      </c>
      <c r="G1053" s="15">
        <v>21253.22</v>
      </c>
      <c r="H1053" s="15">
        <v>22</v>
      </c>
      <c r="I1053" s="15">
        <f t="shared" si="37"/>
        <v>21231.22</v>
      </c>
    </row>
    <row r="1054" spans="1:9" x14ac:dyDescent="0.25">
      <c r="A1054" s="5">
        <v>42887</v>
      </c>
      <c r="B1054" s="13" t="s">
        <v>59</v>
      </c>
      <c r="C1054" s="13" t="s">
        <v>5</v>
      </c>
      <c r="D1054" s="13" t="s">
        <v>60</v>
      </c>
      <c r="E1054" s="14" t="str">
        <f t="shared" si="36"/>
        <v>009</v>
      </c>
      <c r="F1054" s="13" t="s">
        <v>185</v>
      </c>
      <c r="G1054" s="15">
        <v>930110.27</v>
      </c>
      <c r="H1054" s="15">
        <v>4698.25</v>
      </c>
      <c r="I1054" s="15">
        <f t="shared" si="37"/>
        <v>925412.02</v>
      </c>
    </row>
    <row r="1055" spans="1:9" x14ac:dyDescent="0.25">
      <c r="A1055" s="5">
        <v>42887</v>
      </c>
      <c r="B1055" s="13" t="s">
        <v>59</v>
      </c>
      <c r="C1055" s="13" t="s">
        <v>5</v>
      </c>
      <c r="D1055" s="13" t="s">
        <v>60</v>
      </c>
      <c r="E1055" s="14" t="str">
        <f t="shared" si="36"/>
        <v>009</v>
      </c>
      <c r="F1055" s="13" t="s">
        <v>186</v>
      </c>
      <c r="G1055" s="15">
        <v>7809.17</v>
      </c>
      <c r="H1055" s="15">
        <v>37.57</v>
      </c>
      <c r="I1055" s="15">
        <f t="shared" ref="I1055:I1100" si="38">+G1055-H1055</f>
        <v>7771.6</v>
      </c>
    </row>
    <row r="1056" spans="1:9" x14ac:dyDescent="0.25">
      <c r="A1056" s="5">
        <v>42887</v>
      </c>
      <c r="B1056" s="13" t="s">
        <v>59</v>
      </c>
      <c r="C1056" s="13" t="s">
        <v>5</v>
      </c>
      <c r="D1056" s="13" t="s">
        <v>60</v>
      </c>
      <c r="E1056" s="14" t="str">
        <f t="shared" si="36"/>
        <v>009</v>
      </c>
      <c r="F1056" s="13" t="s">
        <v>202</v>
      </c>
      <c r="G1056" s="15">
        <v>280654.15999999997</v>
      </c>
      <c r="H1056" s="15">
        <v>840.32999999999993</v>
      </c>
      <c r="I1056" s="15">
        <f t="shared" si="38"/>
        <v>279813.82999999996</v>
      </c>
    </row>
    <row r="1057" spans="1:9" x14ac:dyDescent="0.25">
      <c r="A1057" s="5">
        <v>42887</v>
      </c>
      <c r="B1057" s="13" t="s">
        <v>59</v>
      </c>
      <c r="C1057" s="13" t="s">
        <v>5</v>
      </c>
      <c r="D1057" s="13" t="s">
        <v>60</v>
      </c>
      <c r="E1057" s="14" t="str">
        <f t="shared" si="36"/>
        <v>009</v>
      </c>
      <c r="F1057" s="13" t="s">
        <v>203</v>
      </c>
      <c r="G1057" s="15">
        <v>43928.76</v>
      </c>
      <c r="H1057" s="15">
        <v>134.01</v>
      </c>
      <c r="I1057" s="15">
        <f t="shared" si="38"/>
        <v>43794.75</v>
      </c>
    </row>
    <row r="1058" spans="1:9" x14ac:dyDescent="0.25">
      <c r="A1058" s="5">
        <v>42887</v>
      </c>
      <c r="B1058" s="13" t="s">
        <v>59</v>
      </c>
      <c r="C1058" s="13" t="s">
        <v>5</v>
      </c>
      <c r="D1058" s="13" t="s">
        <v>60</v>
      </c>
      <c r="E1058" s="14" t="str">
        <f t="shared" si="36"/>
        <v>009</v>
      </c>
      <c r="F1058" s="13" t="s">
        <v>209</v>
      </c>
      <c r="G1058" s="15">
        <v>531025.51</v>
      </c>
      <c r="H1058" s="15">
        <v>874.3599999999999</v>
      </c>
      <c r="I1058" s="15">
        <f t="shared" si="38"/>
        <v>530151.15</v>
      </c>
    </row>
    <row r="1059" spans="1:9" x14ac:dyDescent="0.25">
      <c r="A1059" s="5">
        <v>42887</v>
      </c>
      <c r="B1059" s="13" t="s">
        <v>59</v>
      </c>
      <c r="C1059" s="13" t="s">
        <v>5</v>
      </c>
      <c r="D1059" s="13" t="s">
        <v>60</v>
      </c>
      <c r="E1059" s="14" t="str">
        <f t="shared" si="36"/>
        <v>009</v>
      </c>
      <c r="F1059" s="13" t="s">
        <v>254</v>
      </c>
      <c r="G1059" s="15">
        <v>15960.49</v>
      </c>
      <c r="H1059" s="15">
        <v>29.349999999999998</v>
      </c>
      <c r="I1059" s="15">
        <f t="shared" si="38"/>
        <v>15931.14</v>
      </c>
    </row>
    <row r="1060" spans="1:9" x14ac:dyDescent="0.25">
      <c r="A1060" s="5">
        <v>42887</v>
      </c>
      <c r="B1060" s="13" t="s">
        <v>59</v>
      </c>
      <c r="C1060" s="13" t="s">
        <v>5</v>
      </c>
      <c r="D1060" s="13" t="s">
        <v>60</v>
      </c>
      <c r="E1060" s="14" t="str">
        <f t="shared" si="36"/>
        <v>009</v>
      </c>
      <c r="F1060" s="13" t="s">
        <v>234</v>
      </c>
      <c r="G1060" s="15">
        <v>180947.7</v>
      </c>
      <c r="H1060" s="15">
        <v>313.06</v>
      </c>
      <c r="I1060" s="15">
        <f t="shared" si="38"/>
        <v>180634.64</v>
      </c>
    </row>
    <row r="1061" spans="1:9" x14ac:dyDescent="0.25">
      <c r="A1061" s="5">
        <v>42887</v>
      </c>
      <c r="B1061" s="13" t="s">
        <v>59</v>
      </c>
      <c r="C1061" s="13" t="s">
        <v>5</v>
      </c>
      <c r="D1061" s="13" t="s">
        <v>60</v>
      </c>
      <c r="E1061" s="14" t="str">
        <f t="shared" si="36"/>
        <v>009</v>
      </c>
      <c r="F1061" s="13" t="s">
        <v>270</v>
      </c>
      <c r="G1061" s="15">
        <v>32161.439999999999</v>
      </c>
      <c r="H1061" s="15">
        <v>20.36</v>
      </c>
      <c r="I1061" s="15">
        <f t="shared" si="38"/>
        <v>32141.079999999998</v>
      </c>
    </row>
    <row r="1062" spans="1:9" x14ac:dyDescent="0.25">
      <c r="A1062" s="5">
        <v>42887</v>
      </c>
      <c r="B1062" s="13" t="s">
        <v>59</v>
      </c>
      <c r="C1062" s="13" t="s">
        <v>5</v>
      </c>
      <c r="D1062" s="13" t="s">
        <v>60</v>
      </c>
      <c r="E1062" s="14" t="str">
        <f t="shared" si="36"/>
        <v>009</v>
      </c>
      <c r="F1062" s="13" t="s">
        <v>255</v>
      </c>
      <c r="G1062" s="15">
        <v>20077.919999999998</v>
      </c>
      <c r="H1062" s="15">
        <v>0</v>
      </c>
      <c r="I1062" s="15">
        <f t="shared" si="38"/>
        <v>20077.919999999998</v>
      </c>
    </row>
    <row r="1063" spans="1:9" x14ac:dyDescent="0.25">
      <c r="A1063" s="5">
        <v>42887</v>
      </c>
      <c r="B1063" s="13" t="s">
        <v>59</v>
      </c>
      <c r="C1063" s="13" t="s">
        <v>5</v>
      </c>
      <c r="D1063" s="13" t="s">
        <v>60</v>
      </c>
      <c r="E1063" s="14" t="str">
        <f t="shared" si="36"/>
        <v>009</v>
      </c>
      <c r="F1063" s="13" t="s">
        <v>256</v>
      </c>
      <c r="G1063" s="15">
        <v>4019.63</v>
      </c>
      <c r="H1063" s="15">
        <v>0</v>
      </c>
      <c r="I1063" s="15">
        <f t="shared" si="38"/>
        <v>4019.63</v>
      </c>
    </row>
    <row r="1064" spans="1:9" x14ac:dyDescent="0.25">
      <c r="A1064" s="5">
        <v>42887</v>
      </c>
      <c r="B1064" s="13" t="s">
        <v>59</v>
      </c>
      <c r="C1064" s="13" t="s">
        <v>5</v>
      </c>
      <c r="D1064" s="13" t="s">
        <v>60</v>
      </c>
      <c r="E1064" s="14" t="str">
        <f t="shared" si="36"/>
        <v>009</v>
      </c>
      <c r="F1064" s="13" t="s">
        <v>235</v>
      </c>
      <c r="G1064" s="15">
        <v>105177.91</v>
      </c>
      <c r="H1064" s="15">
        <v>193.29</v>
      </c>
      <c r="I1064" s="15">
        <f t="shared" si="38"/>
        <v>104984.62000000001</v>
      </c>
    </row>
    <row r="1065" spans="1:9" x14ac:dyDescent="0.25">
      <c r="A1065" s="5">
        <v>42887</v>
      </c>
      <c r="B1065" s="13" t="s">
        <v>59</v>
      </c>
      <c r="C1065" s="13" t="s">
        <v>5</v>
      </c>
      <c r="D1065" s="13" t="s">
        <v>60</v>
      </c>
      <c r="E1065" s="14" t="str">
        <f t="shared" ref="E1065:E1100" si="39">LEFT(D1065,3)</f>
        <v>009</v>
      </c>
      <c r="F1065" s="13" t="s">
        <v>224</v>
      </c>
      <c r="G1065" s="15">
        <v>501.8</v>
      </c>
      <c r="H1065" s="15">
        <v>0</v>
      </c>
      <c r="I1065" s="15">
        <f t="shared" si="38"/>
        <v>501.8</v>
      </c>
    </row>
    <row r="1066" spans="1:9" x14ac:dyDescent="0.25">
      <c r="A1066" s="5">
        <v>42887</v>
      </c>
      <c r="B1066" s="13" t="s">
        <v>59</v>
      </c>
      <c r="C1066" s="13" t="s">
        <v>5</v>
      </c>
      <c r="D1066" s="13" t="s">
        <v>60</v>
      </c>
      <c r="E1066" s="14" t="str">
        <f t="shared" si="39"/>
        <v>009</v>
      </c>
      <c r="F1066" s="13" t="s">
        <v>257</v>
      </c>
      <c r="G1066" s="15">
        <v>219045.89</v>
      </c>
      <c r="H1066" s="15">
        <v>200.46</v>
      </c>
      <c r="I1066" s="15">
        <f t="shared" si="38"/>
        <v>218845.43000000002</v>
      </c>
    </row>
    <row r="1067" spans="1:9" x14ac:dyDescent="0.25">
      <c r="A1067" s="5">
        <v>42887</v>
      </c>
      <c r="B1067" s="13" t="s">
        <v>59</v>
      </c>
      <c r="C1067" s="13" t="s">
        <v>5</v>
      </c>
      <c r="D1067" s="13" t="s">
        <v>60</v>
      </c>
      <c r="E1067" s="14" t="str">
        <f t="shared" si="39"/>
        <v>009</v>
      </c>
      <c r="F1067" s="13" t="s">
        <v>236</v>
      </c>
      <c r="G1067" s="15">
        <v>67173.36</v>
      </c>
      <c r="H1067" s="15">
        <v>105.53999999999999</v>
      </c>
      <c r="I1067" s="15">
        <f t="shared" si="38"/>
        <v>67067.820000000007</v>
      </c>
    </row>
    <row r="1068" spans="1:9" x14ac:dyDescent="0.25">
      <c r="A1068" s="5">
        <v>42887</v>
      </c>
      <c r="B1068" s="13" t="s">
        <v>59</v>
      </c>
      <c r="C1068" s="13" t="s">
        <v>5</v>
      </c>
      <c r="D1068" s="13" t="s">
        <v>60</v>
      </c>
      <c r="E1068" s="14" t="str">
        <f t="shared" si="39"/>
        <v>009</v>
      </c>
      <c r="F1068" s="13" t="s">
        <v>226</v>
      </c>
      <c r="G1068" s="15">
        <v>2461.91</v>
      </c>
      <c r="H1068" s="15">
        <v>6.27</v>
      </c>
      <c r="I1068" s="15">
        <f t="shared" si="38"/>
        <v>2455.64</v>
      </c>
    </row>
    <row r="1069" spans="1:9" x14ac:dyDescent="0.25">
      <c r="A1069" s="5">
        <v>42887</v>
      </c>
      <c r="B1069" s="13" t="s">
        <v>59</v>
      </c>
      <c r="C1069" s="13" t="s">
        <v>5</v>
      </c>
      <c r="D1069" s="13" t="s">
        <v>60</v>
      </c>
      <c r="E1069" s="14" t="str">
        <f t="shared" si="39"/>
        <v>009</v>
      </c>
      <c r="F1069" s="13" t="s">
        <v>237</v>
      </c>
      <c r="G1069" s="15">
        <v>15239.31</v>
      </c>
      <c r="H1069" s="15">
        <v>47.269999999999996</v>
      </c>
      <c r="I1069" s="15">
        <f t="shared" si="38"/>
        <v>15192.039999999999</v>
      </c>
    </row>
    <row r="1070" spans="1:9" x14ac:dyDescent="0.25">
      <c r="A1070" s="5">
        <v>42887</v>
      </c>
      <c r="B1070" s="13" t="s">
        <v>59</v>
      </c>
      <c r="C1070" s="13" t="s">
        <v>5</v>
      </c>
      <c r="D1070" s="13" t="s">
        <v>60</v>
      </c>
      <c r="E1070" s="14" t="str">
        <f t="shared" si="39"/>
        <v>009</v>
      </c>
      <c r="F1070" s="13" t="s">
        <v>238</v>
      </c>
      <c r="G1070" s="15">
        <v>2599.19</v>
      </c>
      <c r="H1070" s="15">
        <v>4.7300000000000004</v>
      </c>
      <c r="I1070" s="15">
        <f t="shared" si="38"/>
        <v>2594.46</v>
      </c>
    </row>
    <row r="1071" spans="1:9" x14ac:dyDescent="0.25">
      <c r="A1071" s="5">
        <v>42887</v>
      </c>
      <c r="B1071" s="13" t="s">
        <v>59</v>
      </c>
      <c r="C1071" s="13" t="s">
        <v>5</v>
      </c>
      <c r="D1071" s="13" t="s">
        <v>60</v>
      </c>
      <c r="E1071" s="14" t="str">
        <f t="shared" si="39"/>
        <v>009</v>
      </c>
      <c r="F1071" s="13" t="s">
        <v>239</v>
      </c>
      <c r="G1071" s="15">
        <v>211529.26</v>
      </c>
      <c r="H1071" s="15">
        <v>210.43</v>
      </c>
      <c r="I1071" s="15">
        <f t="shared" si="38"/>
        <v>211318.83000000002</v>
      </c>
    </row>
    <row r="1072" spans="1:9" x14ac:dyDescent="0.25">
      <c r="A1072" s="5">
        <v>42887</v>
      </c>
      <c r="B1072" s="13" t="s">
        <v>59</v>
      </c>
      <c r="C1072" s="13" t="s">
        <v>5</v>
      </c>
      <c r="D1072" s="13" t="s">
        <v>60</v>
      </c>
      <c r="E1072" s="14" t="str">
        <f t="shared" si="39"/>
        <v>009</v>
      </c>
      <c r="F1072" s="13" t="s">
        <v>240</v>
      </c>
      <c r="G1072" s="15">
        <v>115932.39</v>
      </c>
      <c r="H1072" s="15">
        <v>125.95</v>
      </c>
      <c r="I1072" s="15">
        <f t="shared" si="38"/>
        <v>115806.44</v>
      </c>
    </row>
    <row r="1073" spans="1:9" x14ac:dyDescent="0.25">
      <c r="A1073" s="5">
        <v>42887</v>
      </c>
      <c r="B1073" s="13" t="s">
        <v>59</v>
      </c>
      <c r="C1073" s="13" t="s">
        <v>5</v>
      </c>
      <c r="D1073" s="13" t="s">
        <v>60</v>
      </c>
      <c r="E1073" s="14" t="str">
        <f t="shared" si="39"/>
        <v>009</v>
      </c>
      <c r="F1073" s="13" t="s">
        <v>241</v>
      </c>
      <c r="G1073" s="15">
        <v>2164.41</v>
      </c>
      <c r="H1073" s="15">
        <v>6.82</v>
      </c>
      <c r="I1073" s="15">
        <f t="shared" si="38"/>
        <v>2157.5899999999997</v>
      </c>
    </row>
    <row r="1074" spans="1:9" x14ac:dyDescent="0.25">
      <c r="A1074" s="5">
        <v>42887</v>
      </c>
      <c r="B1074" s="13" t="s">
        <v>59</v>
      </c>
      <c r="C1074" s="13" t="s">
        <v>5</v>
      </c>
      <c r="D1074" s="13" t="s">
        <v>60</v>
      </c>
      <c r="E1074" s="14" t="str">
        <f t="shared" si="39"/>
        <v>009</v>
      </c>
      <c r="F1074" s="13" t="s">
        <v>271</v>
      </c>
      <c r="G1074" s="15">
        <v>15823.12</v>
      </c>
      <c r="H1074" s="15">
        <v>0</v>
      </c>
      <c r="I1074" s="15">
        <f t="shared" si="38"/>
        <v>15823.12</v>
      </c>
    </row>
    <row r="1075" spans="1:9" x14ac:dyDescent="0.25">
      <c r="A1075" s="5">
        <v>42887</v>
      </c>
      <c r="B1075" s="13" t="s">
        <v>59</v>
      </c>
      <c r="C1075" s="13" t="s">
        <v>5</v>
      </c>
      <c r="D1075" s="13" t="s">
        <v>60</v>
      </c>
      <c r="E1075" s="14" t="str">
        <f t="shared" si="39"/>
        <v>009</v>
      </c>
      <c r="F1075" s="13" t="s">
        <v>243</v>
      </c>
      <c r="G1075" s="15">
        <v>10525.23</v>
      </c>
      <c r="H1075" s="15">
        <v>0</v>
      </c>
      <c r="I1075" s="15">
        <f t="shared" si="38"/>
        <v>10525.23</v>
      </c>
    </row>
    <row r="1076" spans="1:9" x14ac:dyDescent="0.25">
      <c r="A1076" s="5">
        <v>42887</v>
      </c>
      <c r="B1076" s="13" t="s">
        <v>59</v>
      </c>
      <c r="C1076" s="13" t="s">
        <v>5</v>
      </c>
      <c r="D1076" s="13" t="s">
        <v>60</v>
      </c>
      <c r="E1076" s="14" t="str">
        <f t="shared" si="39"/>
        <v>009</v>
      </c>
      <c r="F1076" s="13" t="s">
        <v>227</v>
      </c>
      <c r="G1076" s="15">
        <v>77370.02</v>
      </c>
      <c r="H1076" s="15">
        <v>75.150000000000006</v>
      </c>
      <c r="I1076" s="15">
        <f t="shared" si="38"/>
        <v>77294.87000000001</v>
      </c>
    </row>
    <row r="1077" spans="1:9" x14ac:dyDescent="0.25">
      <c r="A1077" s="5">
        <v>42887</v>
      </c>
      <c r="B1077" s="13" t="s">
        <v>59</v>
      </c>
      <c r="C1077" s="13" t="s">
        <v>5</v>
      </c>
      <c r="D1077" s="13" t="s">
        <v>60</v>
      </c>
      <c r="E1077" s="14" t="str">
        <f t="shared" si="39"/>
        <v>009</v>
      </c>
      <c r="F1077" s="13" t="s">
        <v>244</v>
      </c>
      <c r="G1077" s="15">
        <v>59084.01</v>
      </c>
      <c r="H1077" s="15">
        <v>67.320000000000007</v>
      </c>
      <c r="I1077" s="15">
        <f t="shared" si="38"/>
        <v>59016.69</v>
      </c>
    </row>
    <row r="1078" spans="1:9" x14ac:dyDescent="0.25">
      <c r="A1078" s="5">
        <v>42887</v>
      </c>
      <c r="B1078" s="13" t="s">
        <v>59</v>
      </c>
      <c r="C1078" s="13" t="s">
        <v>5</v>
      </c>
      <c r="D1078" s="13" t="s">
        <v>60</v>
      </c>
      <c r="E1078" s="14" t="str">
        <f t="shared" si="39"/>
        <v>009</v>
      </c>
      <c r="F1078" s="13" t="s">
        <v>245</v>
      </c>
      <c r="G1078" s="15">
        <v>17223.91</v>
      </c>
      <c r="H1078" s="15">
        <v>37.840000000000003</v>
      </c>
      <c r="I1078" s="15">
        <f t="shared" si="38"/>
        <v>17186.07</v>
      </c>
    </row>
    <row r="1079" spans="1:9" x14ac:dyDescent="0.25">
      <c r="A1079" s="5">
        <v>42887</v>
      </c>
      <c r="B1079" s="13" t="s">
        <v>59</v>
      </c>
      <c r="C1079" s="13" t="s">
        <v>5</v>
      </c>
      <c r="D1079" s="13" t="s">
        <v>60</v>
      </c>
      <c r="E1079" s="14" t="str">
        <f t="shared" si="39"/>
        <v>009</v>
      </c>
      <c r="F1079" s="13" t="s">
        <v>246</v>
      </c>
      <c r="G1079" s="15">
        <v>1636.57</v>
      </c>
      <c r="H1079" s="15">
        <v>0</v>
      </c>
      <c r="I1079" s="15">
        <f t="shared" si="38"/>
        <v>1636.57</v>
      </c>
    </row>
    <row r="1080" spans="1:9" x14ac:dyDescent="0.25">
      <c r="A1080" s="5">
        <v>42887</v>
      </c>
      <c r="B1080" s="13" t="s">
        <v>59</v>
      </c>
      <c r="C1080" s="13" t="s">
        <v>5</v>
      </c>
      <c r="D1080" s="13" t="s">
        <v>60</v>
      </c>
      <c r="E1080" s="14" t="str">
        <f t="shared" si="39"/>
        <v>009</v>
      </c>
      <c r="F1080" s="13" t="s">
        <v>247</v>
      </c>
      <c r="G1080" s="15">
        <v>28082.2</v>
      </c>
      <c r="H1080" s="15">
        <v>95.47</v>
      </c>
      <c r="I1080" s="15">
        <f t="shared" si="38"/>
        <v>27986.73</v>
      </c>
    </row>
    <row r="1081" spans="1:9" x14ac:dyDescent="0.25">
      <c r="A1081" s="5">
        <v>42887</v>
      </c>
      <c r="B1081" s="13" t="s">
        <v>59</v>
      </c>
      <c r="C1081" s="13" t="s">
        <v>5</v>
      </c>
      <c r="D1081" s="13" t="s">
        <v>60</v>
      </c>
      <c r="E1081" s="14" t="str">
        <f t="shared" si="39"/>
        <v>009</v>
      </c>
      <c r="F1081" s="13" t="s">
        <v>258</v>
      </c>
      <c r="G1081" s="15">
        <v>184780.82</v>
      </c>
      <c r="H1081" s="15">
        <v>130.49</v>
      </c>
      <c r="I1081" s="15">
        <f t="shared" si="38"/>
        <v>184650.33000000002</v>
      </c>
    </row>
    <row r="1082" spans="1:9" x14ac:dyDescent="0.25">
      <c r="A1082" s="5">
        <v>42887</v>
      </c>
      <c r="B1082" s="13" t="s">
        <v>59</v>
      </c>
      <c r="C1082" s="13" t="s">
        <v>5</v>
      </c>
      <c r="D1082" s="13" t="s">
        <v>60</v>
      </c>
      <c r="E1082" s="14" t="str">
        <f t="shared" si="39"/>
        <v>009</v>
      </c>
      <c r="F1082" s="13" t="s">
        <v>259</v>
      </c>
      <c r="G1082" s="15">
        <v>20497.490000000002</v>
      </c>
      <c r="H1082" s="15">
        <v>23.68</v>
      </c>
      <c r="I1082" s="15">
        <f t="shared" si="38"/>
        <v>20473.810000000001</v>
      </c>
    </row>
    <row r="1083" spans="1:9" x14ac:dyDescent="0.25">
      <c r="A1083" s="5">
        <v>42887</v>
      </c>
      <c r="B1083" s="13" t="s">
        <v>59</v>
      </c>
      <c r="C1083" s="13" t="s">
        <v>5</v>
      </c>
      <c r="D1083" s="13" t="s">
        <v>60</v>
      </c>
      <c r="E1083" s="14" t="str">
        <f t="shared" si="39"/>
        <v>009</v>
      </c>
      <c r="F1083" s="13" t="s">
        <v>261</v>
      </c>
      <c r="G1083" s="15">
        <v>36982.980000000003</v>
      </c>
      <c r="H1083" s="15">
        <v>67.11</v>
      </c>
      <c r="I1083" s="15">
        <f t="shared" si="38"/>
        <v>36915.870000000003</v>
      </c>
    </row>
    <row r="1084" spans="1:9" x14ac:dyDescent="0.25">
      <c r="A1084" s="5">
        <v>42887</v>
      </c>
      <c r="B1084" s="13" t="s">
        <v>59</v>
      </c>
      <c r="C1084" s="13" t="s">
        <v>5</v>
      </c>
      <c r="D1084" s="13" t="s">
        <v>60</v>
      </c>
      <c r="E1084" s="14" t="str">
        <f t="shared" si="39"/>
        <v>009</v>
      </c>
      <c r="F1084" s="13" t="s">
        <v>262</v>
      </c>
      <c r="G1084" s="15">
        <v>3464.98</v>
      </c>
      <c r="H1084" s="15">
        <v>6.6000000000000005</v>
      </c>
      <c r="I1084" s="15">
        <f t="shared" si="38"/>
        <v>3458.38</v>
      </c>
    </row>
    <row r="1085" spans="1:9" x14ac:dyDescent="0.25">
      <c r="A1085" s="5">
        <v>42887</v>
      </c>
      <c r="B1085" s="13" t="s">
        <v>59</v>
      </c>
      <c r="C1085" s="13" t="s">
        <v>5</v>
      </c>
      <c r="D1085" s="13" t="s">
        <v>60</v>
      </c>
      <c r="E1085" s="14" t="str">
        <f t="shared" si="39"/>
        <v>009</v>
      </c>
      <c r="F1085" s="13" t="s">
        <v>263</v>
      </c>
      <c r="G1085" s="15">
        <v>3044.74</v>
      </c>
      <c r="H1085" s="15">
        <v>2.4900000000000002</v>
      </c>
      <c r="I1085" s="15">
        <f t="shared" si="38"/>
        <v>3042.25</v>
      </c>
    </row>
    <row r="1086" spans="1:9" x14ac:dyDescent="0.25">
      <c r="A1086" s="5">
        <v>42887</v>
      </c>
      <c r="B1086" s="13" t="s">
        <v>59</v>
      </c>
      <c r="C1086" s="13" t="s">
        <v>5</v>
      </c>
      <c r="D1086" s="13" t="s">
        <v>60</v>
      </c>
      <c r="E1086" s="14" t="str">
        <f t="shared" si="39"/>
        <v>009</v>
      </c>
      <c r="F1086" s="13" t="s">
        <v>264</v>
      </c>
      <c r="G1086" s="15">
        <v>249.75</v>
      </c>
      <c r="H1086" s="15">
        <v>0.47</v>
      </c>
      <c r="I1086" s="15">
        <f t="shared" si="38"/>
        <v>249.28</v>
      </c>
    </row>
    <row r="1087" spans="1:9" x14ac:dyDescent="0.25">
      <c r="A1087" s="5">
        <v>42887</v>
      </c>
      <c r="B1087" s="13" t="s">
        <v>59</v>
      </c>
      <c r="C1087" s="13" t="s">
        <v>5</v>
      </c>
      <c r="D1087" s="13" t="s">
        <v>60</v>
      </c>
      <c r="E1087" s="14" t="str">
        <f t="shared" si="39"/>
        <v>009</v>
      </c>
      <c r="F1087" s="13" t="s">
        <v>272</v>
      </c>
      <c r="G1087" s="15">
        <v>5621.15</v>
      </c>
      <c r="H1087" s="15">
        <v>3.56</v>
      </c>
      <c r="I1087" s="15">
        <f t="shared" si="38"/>
        <v>5617.5899999999992</v>
      </c>
    </row>
    <row r="1088" spans="1:9" x14ac:dyDescent="0.25">
      <c r="A1088" s="5">
        <v>42887</v>
      </c>
      <c r="B1088" s="13" t="s">
        <v>59</v>
      </c>
      <c r="C1088" s="13" t="s">
        <v>5</v>
      </c>
      <c r="D1088" s="13" t="s">
        <v>60</v>
      </c>
      <c r="E1088" s="14" t="str">
        <f t="shared" si="39"/>
        <v>009</v>
      </c>
      <c r="F1088" s="13" t="s">
        <v>273</v>
      </c>
      <c r="G1088" s="15">
        <v>2902.27</v>
      </c>
      <c r="H1088" s="15">
        <v>1.84</v>
      </c>
      <c r="I1088" s="15">
        <f t="shared" si="38"/>
        <v>2900.43</v>
      </c>
    </row>
    <row r="1089" spans="1:9" x14ac:dyDescent="0.25">
      <c r="A1089" s="5">
        <v>42887</v>
      </c>
      <c r="B1089" s="13" t="s">
        <v>59</v>
      </c>
      <c r="C1089" s="13" t="s">
        <v>5</v>
      </c>
      <c r="D1089" s="13" t="s">
        <v>60</v>
      </c>
      <c r="E1089" s="14" t="str">
        <f t="shared" si="39"/>
        <v>009</v>
      </c>
      <c r="F1089" s="13" t="s">
        <v>274</v>
      </c>
      <c r="G1089" s="15">
        <v>4108.41</v>
      </c>
      <c r="H1089" s="15">
        <v>2.6</v>
      </c>
      <c r="I1089" s="15">
        <f t="shared" si="38"/>
        <v>4105.8099999999995</v>
      </c>
    </row>
    <row r="1090" spans="1:9" x14ac:dyDescent="0.25">
      <c r="A1090" s="5">
        <v>42887</v>
      </c>
      <c r="B1090" s="13" t="s">
        <v>59</v>
      </c>
      <c r="C1090" s="13" t="s">
        <v>5</v>
      </c>
      <c r="D1090" s="13" t="s">
        <v>60</v>
      </c>
      <c r="E1090" s="14" t="str">
        <f t="shared" si="39"/>
        <v>009</v>
      </c>
      <c r="F1090" s="13" t="s">
        <v>265</v>
      </c>
      <c r="G1090" s="15">
        <v>9561.2999999999993</v>
      </c>
      <c r="H1090" s="15">
        <v>9.0500000000000007</v>
      </c>
      <c r="I1090" s="15">
        <f t="shared" si="38"/>
        <v>9552.25</v>
      </c>
    </row>
    <row r="1091" spans="1:9" x14ac:dyDescent="0.25">
      <c r="A1091" s="5">
        <v>42887</v>
      </c>
      <c r="B1091" s="13" t="s">
        <v>59</v>
      </c>
      <c r="C1091" s="13" t="s">
        <v>5</v>
      </c>
      <c r="D1091" s="13" t="s">
        <v>60</v>
      </c>
      <c r="E1091" s="14" t="str">
        <f t="shared" si="39"/>
        <v>009</v>
      </c>
      <c r="F1091" s="13" t="s">
        <v>266</v>
      </c>
      <c r="G1091" s="15">
        <v>2581.06</v>
      </c>
      <c r="H1091" s="15">
        <v>2.88</v>
      </c>
      <c r="I1091" s="15">
        <f t="shared" si="38"/>
        <v>2578.1799999999998</v>
      </c>
    </row>
    <row r="1092" spans="1:9" x14ac:dyDescent="0.25">
      <c r="A1092" s="5">
        <v>42887</v>
      </c>
      <c r="B1092" s="13" t="s">
        <v>59</v>
      </c>
      <c r="C1092" s="13" t="s">
        <v>5</v>
      </c>
      <c r="D1092" s="13" t="s">
        <v>60</v>
      </c>
      <c r="E1092" s="14" t="str">
        <f t="shared" si="39"/>
        <v>009</v>
      </c>
      <c r="F1092" s="13" t="s">
        <v>275</v>
      </c>
      <c r="G1092" s="15">
        <v>2573.36</v>
      </c>
      <c r="H1092" s="15">
        <v>1.63</v>
      </c>
      <c r="I1092" s="15">
        <f t="shared" si="38"/>
        <v>2571.73</v>
      </c>
    </row>
    <row r="1093" spans="1:9" x14ac:dyDescent="0.25">
      <c r="A1093" s="5">
        <v>42887</v>
      </c>
      <c r="B1093" s="13" t="s">
        <v>59</v>
      </c>
      <c r="C1093" s="13" t="s">
        <v>5</v>
      </c>
      <c r="D1093" s="13" t="s">
        <v>60</v>
      </c>
      <c r="E1093" s="14" t="str">
        <f t="shared" si="39"/>
        <v>009</v>
      </c>
      <c r="F1093" s="13" t="s">
        <v>276</v>
      </c>
      <c r="G1093" s="15">
        <v>3636.9</v>
      </c>
      <c r="H1093" s="15">
        <v>0</v>
      </c>
      <c r="I1093" s="15">
        <f t="shared" si="38"/>
        <v>3636.9</v>
      </c>
    </row>
    <row r="1094" spans="1:9" x14ac:dyDescent="0.25">
      <c r="A1094" s="5">
        <v>42887</v>
      </c>
      <c r="B1094" s="13" t="s">
        <v>59</v>
      </c>
      <c r="C1094" s="13" t="s">
        <v>5</v>
      </c>
      <c r="D1094" s="13" t="s">
        <v>60</v>
      </c>
      <c r="E1094" s="14" t="str">
        <f t="shared" si="39"/>
        <v>009</v>
      </c>
      <c r="F1094" s="13" t="s">
        <v>277</v>
      </c>
      <c r="G1094" s="15">
        <v>3405.73</v>
      </c>
      <c r="H1094" s="15">
        <v>0</v>
      </c>
      <c r="I1094" s="15">
        <f t="shared" si="38"/>
        <v>3405.73</v>
      </c>
    </row>
    <row r="1095" spans="1:9" x14ac:dyDescent="0.25">
      <c r="A1095" s="5">
        <v>42887</v>
      </c>
      <c r="B1095" s="13" t="s">
        <v>59</v>
      </c>
      <c r="C1095" s="13" t="s">
        <v>5</v>
      </c>
      <c r="D1095" s="13" t="s">
        <v>60</v>
      </c>
      <c r="E1095" s="14" t="str">
        <f t="shared" si="39"/>
        <v>009</v>
      </c>
      <c r="F1095" s="13" t="s">
        <v>278</v>
      </c>
      <c r="G1095" s="15">
        <v>840262.44</v>
      </c>
      <c r="H1095" s="15">
        <v>531.83000000000004</v>
      </c>
      <c r="I1095" s="15">
        <f t="shared" si="38"/>
        <v>839730.61</v>
      </c>
    </row>
    <row r="1096" spans="1:9" x14ac:dyDescent="0.25">
      <c r="A1096" s="5">
        <v>42887</v>
      </c>
      <c r="B1096" s="13" t="s">
        <v>59</v>
      </c>
      <c r="C1096" s="13" t="s">
        <v>5</v>
      </c>
      <c r="D1096" s="13" t="s">
        <v>60</v>
      </c>
      <c r="E1096" s="14" t="str">
        <f t="shared" si="39"/>
        <v>009</v>
      </c>
      <c r="F1096" s="13" t="s">
        <v>279</v>
      </c>
      <c r="G1096" s="15">
        <v>799.71</v>
      </c>
      <c r="H1096" s="15">
        <v>0.51</v>
      </c>
      <c r="I1096" s="15">
        <f t="shared" si="38"/>
        <v>799.2</v>
      </c>
    </row>
    <row r="1097" spans="1:9" x14ac:dyDescent="0.25">
      <c r="A1097" s="5">
        <v>42887</v>
      </c>
      <c r="B1097" s="13" t="s">
        <v>59</v>
      </c>
      <c r="C1097" s="13" t="s">
        <v>5</v>
      </c>
      <c r="D1097" s="13" t="s">
        <v>60</v>
      </c>
      <c r="E1097" s="14" t="str">
        <f t="shared" si="39"/>
        <v>009</v>
      </c>
      <c r="F1097" s="13" t="s">
        <v>151</v>
      </c>
      <c r="G1097" s="15">
        <v>28664.89</v>
      </c>
      <c r="H1097" s="15">
        <v>0</v>
      </c>
      <c r="I1097" s="15">
        <f t="shared" si="38"/>
        <v>28664.89</v>
      </c>
    </row>
    <row r="1098" spans="1:9" x14ac:dyDescent="0.25">
      <c r="A1098" s="5">
        <v>42887</v>
      </c>
      <c r="B1098" s="13" t="s">
        <v>59</v>
      </c>
      <c r="C1098" s="13" t="s">
        <v>5</v>
      </c>
      <c r="D1098" s="13" t="s">
        <v>60</v>
      </c>
      <c r="E1098" s="14" t="str">
        <f t="shared" si="39"/>
        <v>009</v>
      </c>
      <c r="F1098" s="13" t="s">
        <v>152</v>
      </c>
      <c r="G1098" s="15">
        <v>-380.21</v>
      </c>
      <c r="H1098" s="15">
        <v>0</v>
      </c>
      <c r="I1098" s="15">
        <f t="shared" si="38"/>
        <v>-380.21</v>
      </c>
    </row>
    <row r="1099" spans="1:9" x14ac:dyDescent="0.25">
      <c r="A1099" s="5">
        <v>42887</v>
      </c>
      <c r="B1099" s="13" t="s">
        <v>59</v>
      </c>
      <c r="C1099" s="13" t="s">
        <v>5</v>
      </c>
      <c r="D1099" s="13" t="s">
        <v>153</v>
      </c>
      <c r="E1099" s="14" t="str">
        <f t="shared" si="39"/>
        <v>091</v>
      </c>
      <c r="F1099" s="13" t="s">
        <v>151</v>
      </c>
      <c r="G1099" s="15">
        <v>-30877.200000000001</v>
      </c>
      <c r="H1099" s="15">
        <v>0</v>
      </c>
      <c r="I1099" s="15">
        <f t="shared" si="38"/>
        <v>-30877.200000000001</v>
      </c>
    </row>
    <row r="1100" spans="1:9" x14ac:dyDescent="0.25">
      <c r="A1100" s="5">
        <v>42887</v>
      </c>
      <c r="B1100" s="13" t="s">
        <v>59</v>
      </c>
      <c r="C1100" s="13" t="s">
        <v>5</v>
      </c>
      <c r="D1100" s="13" t="s">
        <v>153</v>
      </c>
      <c r="E1100" s="14" t="str">
        <f t="shared" si="39"/>
        <v>091</v>
      </c>
      <c r="F1100" s="13" t="s">
        <v>155</v>
      </c>
      <c r="G1100" s="15">
        <v>20375.13</v>
      </c>
      <c r="H1100" s="15">
        <v>0</v>
      </c>
      <c r="I1100" s="15">
        <f t="shared" si="38"/>
        <v>20375.13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pane ySplit="1" topLeftCell="A2" activePane="bottomLeft" state="frozen"/>
      <selection pane="bottomLeft" activeCell="D38" sqref="D38"/>
    </sheetView>
  </sheetViews>
  <sheetFormatPr defaultRowHeight="15" x14ac:dyDescent="0.25"/>
  <cols>
    <col min="1" max="2" width="9.140625" style="16"/>
    <col min="3" max="3" width="12.5703125" bestFit="1" customWidth="1"/>
    <col min="4" max="4" width="15.28515625" style="15" bestFit="1" customWidth="1"/>
    <col min="5" max="5" width="13.28515625" style="15" bestFit="1" customWidth="1"/>
    <col min="6" max="6" width="10.5703125" style="15" bestFit="1" customWidth="1"/>
    <col min="7" max="8" width="13.5703125" style="15" bestFit="1" customWidth="1"/>
    <col min="9" max="9" width="14.28515625" style="15" bestFit="1" customWidth="1"/>
    <col min="10" max="10" width="13.5703125" bestFit="1" customWidth="1"/>
  </cols>
  <sheetData>
    <row r="1" spans="1:10" x14ac:dyDescent="0.25">
      <c r="A1" s="8" t="s">
        <v>156</v>
      </c>
      <c r="B1" s="8" t="s">
        <v>0</v>
      </c>
      <c r="C1" s="8" t="s">
        <v>288</v>
      </c>
      <c r="D1" s="19" t="s">
        <v>282</v>
      </c>
      <c r="E1" s="20" t="s">
        <v>283</v>
      </c>
      <c r="F1" s="20" t="s">
        <v>284</v>
      </c>
      <c r="G1" s="19" t="s">
        <v>285</v>
      </c>
      <c r="H1" s="19" t="s">
        <v>286</v>
      </c>
      <c r="I1" s="19" t="s">
        <v>287</v>
      </c>
    </row>
    <row r="2" spans="1:10" x14ac:dyDescent="0.25">
      <c r="A2" s="18">
        <v>42705</v>
      </c>
      <c r="B2" s="17" t="s">
        <v>4</v>
      </c>
      <c r="C2" s="17" t="s">
        <v>289</v>
      </c>
      <c r="D2" s="15">
        <v>5096017.8299999973</v>
      </c>
      <c r="E2" s="15">
        <f>63057.35+752000</f>
        <v>815057.35</v>
      </c>
      <c r="F2" s="15">
        <v>0</v>
      </c>
      <c r="G2" s="15">
        <f t="shared" ref="G2:G29" si="0">SUM(D2:F2)</f>
        <v>5911075.1799999969</v>
      </c>
      <c r="H2" s="15">
        <v>5911075.1800000733</v>
      </c>
      <c r="I2" s="15">
        <f t="shared" ref="I2:I29" si="1">+H2-G2</f>
        <v>7.6368451118469238E-8</v>
      </c>
      <c r="J2" s="15"/>
    </row>
    <row r="3" spans="1:10" x14ac:dyDescent="0.25">
      <c r="A3" s="18">
        <v>42705</v>
      </c>
      <c r="B3" s="17" t="s">
        <v>4</v>
      </c>
      <c r="C3" s="17" t="s">
        <v>290</v>
      </c>
      <c r="D3" s="15">
        <v>1464119.5300000003</v>
      </c>
      <c r="E3" s="15">
        <v>675495.1</v>
      </c>
      <c r="F3" s="15">
        <v>0</v>
      </c>
      <c r="G3" s="15">
        <f t="shared" si="0"/>
        <v>2139614.6300000004</v>
      </c>
      <c r="H3" s="15">
        <v>2139614.6299999976</v>
      </c>
      <c r="I3" s="15">
        <f t="shared" si="1"/>
        <v>0</v>
      </c>
      <c r="J3" s="15"/>
    </row>
    <row r="4" spans="1:10" x14ac:dyDescent="0.25">
      <c r="A4" s="18">
        <v>42705</v>
      </c>
      <c r="B4" s="17" t="s">
        <v>59</v>
      </c>
      <c r="C4" s="17" t="s">
        <v>292</v>
      </c>
      <c r="D4" s="15">
        <v>9423106.3300000001</v>
      </c>
      <c r="E4" s="15">
        <v>729771.97000000009</v>
      </c>
      <c r="F4" s="15">
        <v>-6500</v>
      </c>
      <c r="G4" s="15">
        <f t="shared" si="0"/>
        <v>10146378.300000001</v>
      </c>
      <c r="H4" s="15">
        <v>10146378.300000068</v>
      </c>
      <c r="I4" s="15">
        <f t="shared" si="1"/>
        <v>6.7055225372314453E-8</v>
      </c>
      <c r="J4" s="15"/>
    </row>
    <row r="5" spans="1:10" x14ac:dyDescent="0.25">
      <c r="A5" s="18">
        <v>42705</v>
      </c>
      <c r="B5" s="17" t="s">
        <v>59</v>
      </c>
      <c r="C5" s="17" t="s">
        <v>291</v>
      </c>
      <c r="D5" s="15">
        <v>27038.93</v>
      </c>
      <c r="E5" s="15">
        <f>80709.38+671000</f>
        <v>751709.38</v>
      </c>
      <c r="F5" s="15">
        <v>-30855.37</v>
      </c>
      <c r="G5" s="15">
        <f t="shared" si="0"/>
        <v>747892.94000000006</v>
      </c>
      <c r="H5" s="15">
        <v>747892.94000000041</v>
      </c>
      <c r="I5" s="15">
        <f t="shared" si="1"/>
        <v>0</v>
      </c>
    </row>
    <row r="6" spans="1:10" x14ac:dyDescent="0.25">
      <c r="A6" s="18">
        <v>42752</v>
      </c>
      <c r="B6" s="17" t="s">
        <v>4</v>
      </c>
      <c r="C6" s="17" t="s">
        <v>289</v>
      </c>
      <c r="D6" s="15">
        <v>4959600.3899999987</v>
      </c>
      <c r="E6" s="15">
        <f>19347.49+752000</f>
        <v>771347.49</v>
      </c>
      <c r="F6" s="15">
        <v>0</v>
      </c>
      <c r="G6" s="15">
        <f t="shared" si="0"/>
        <v>5730947.879999999</v>
      </c>
      <c r="H6" s="15">
        <v>5730947.8800000809</v>
      </c>
      <c r="I6" s="15">
        <f t="shared" si="1"/>
        <v>8.1956386566162109E-8</v>
      </c>
    </row>
    <row r="7" spans="1:10" x14ac:dyDescent="0.25">
      <c r="A7" s="18">
        <v>42752</v>
      </c>
      <c r="B7" s="17" t="s">
        <v>4</v>
      </c>
      <c r="C7" s="17" t="s">
        <v>290</v>
      </c>
      <c r="D7" s="15">
        <v>2160833.3699999996</v>
      </c>
      <c r="E7" s="15">
        <v>0</v>
      </c>
      <c r="F7" s="15">
        <v>0</v>
      </c>
      <c r="G7" s="15">
        <f t="shared" si="0"/>
        <v>2160833.3699999996</v>
      </c>
      <c r="H7" s="15">
        <v>2160833.3699999978</v>
      </c>
      <c r="I7" s="15">
        <f t="shared" si="1"/>
        <v>0</v>
      </c>
    </row>
    <row r="8" spans="1:10" x14ac:dyDescent="0.25">
      <c r="A8" s="18">
        <v>42752</v>
      </c>
      <c r="B8" s="17" t="s">
        <v>59</v>
      </c>
      <c r="C8" s="17" t="s">
        <v>292</v>
      </c>
      <c r="D8" s="15">
        <v>11537681.410000002</v>
      </c>
      <c r="E8" s="15">
        <v>309289.64</v>
      </c>
      <c r="F8" s="15">
        <v>-6500</v>
      </c>
      <c r="G8" s="15">
        <f t="shared" si="0"/>
        <v>11840471.050000003</v>
      </c>
      <c r="H8" s="15">
        <v>11840471.05000007</v>
      </c>
      <c r="I8" s="15">
        <f t="shared" si="1"/>
        <v>6.7055225372314453E-8</v>
      </c>
    </row>
    <row r="9" spans="1:10" x14ac:dyDescent="0.25">
      <c r="A9" s="18">
        <v>42752</v>
      </c>
      <c r="B9" s="17" t="s">
        <v>59</v>
      </c>
      <c r="C9" s="17" t="s">
        <v>291</v>
      </c>
      <c r="D9" s="15">
        <v>-157328.19999999998</v>
      </c>
      <c r="E9" s="15">
        <f>671000+95648.96</f>
        <v>766648.96</v>
      </c>
      <c r="F9" s="15">
        <v>-30855.37</v>
      </c>
      <c r="G9" s="15">
        <f t="shared" si="0"/>
        <v>578465.39</v>
      </c>
      <c r="H9" s="15">
        <v>578465.3900000006</v>
      </c>
      <c r="I9" s="15">
        <f t="shared" si="1"/>
        <v>0</v>
      </c>
    </row>
    <row r="10" spans="1:10" x14ac:dyDescent="0.25">
      <c r="A10" s="18">
        <v>42783</v>
      </c>
      <c r="B10" s="17" t="s">
        <v>4</v>
      </c>
      <c r="C10" s="17" t="s">
        <v>289</v>
      </c>
      <c r="D10" s="15">
        <v>6640095.3499999987</v>
      </c>
      <c r="E10" s="15">
        <f>27849.48+752000</f>
        <v>779849.48</v>
      </c>
      <c r="F10" s="15">
        <v>0</v>
      </c>
      <c r="G10" s="15">
        <f t="shared" si="0"/>
        <v>7419944.8299999982</v>
      </c>
      <c r="H10" s="15">
        <v>7419944.8300000792</v>
      </c>
      <c r="I10" s="15">
        <f t="shared" si="1"/>
        <v>8.1025063991546631E-8</v>
      </c>
    </row>
    <row r="11" spans="1:10" x14ac:dyDescent="0.25">
      <c r="A11" s="18">
        <v>42783</v>
      </c>
      <c r="B11" s="17" t="s">
        <v>4</v>
      </c>
      <c r="C11" s="17" t="s">
        <v>290</v>
      </c>
      <c r="D11" s="15">
        <v>2483209.34</v>
      </c>
      <c r="E11" s="15">
        <v>6110.96</v>
      </c>
      <c r="F11" s="15">
        <v>0</v>
      </c>
      <c r="G11" s="15">
        <f t="shared" si="0"/>
        <v>2489320.2999999998</v>
      </c>
      <c r="H11" s="15">
        <v>2489320.299999998</v>
      </c>
      <c r="I11" s="15">
        <f t="shared" si="1"/>
        <v>0</v>
      </c>
    </row>
    <row r="12" spans="1:10" x14ac:dyDescent="0.25">
      <c r="A12" s="18">
        <v>42783</v>
      </c>
      <c r="B12" s="17" t="s">
        <v>59</v>
      </c>
      <c r="C12" s="17" t="s">
        <v>292</v>
      </c>
      <c r="D12" s="15">
        <v>13875176.650000004</v>
      </c>
      <c r="E12" s="15">
        <v>269532.89000000007</v>
      </c>
      <c r="F12" s="15">
        <v>-6500</v>
      </c>
      <c r="G12" s="15">
        <f t="shared" si="0"/>
        <v>14138209.540000005</v>
      </c>
      <c r="H12" s="15">
        <v>14138209.540000064</v>
      </c>
      <c r="I12" s="15">
        <f t="shared" si="1"/>
        <v>5.9604644775390625E-8</v>
      </c>
    </row>
    <row r="13" spans="1:10" x14ac:dyDescent="0.25">
      <c r="A13" s="18">
        <v>42783</v>
      </c>
      <c r="B13" s="17" t="s">
        <v>59</v>
      </c>
      <c r="C13" s="17" t="s">
        <v>291</v>
      </c>
      <c r="D13" s="15">
        <v>-180004.85</v>
      </c>
      <c r="E13" s="15">
        <f>671000+209764.89</f>
        <v>880764.89</v>
      </c>
      <c r="F13" s="15">
        <v>-30855.37</v>
      </c>
      <c r="G13" s="15">
        <f t="shared" si="0"/>
        <v>669904.67000000004</v>
      </c>
      <c r="H13" s="15">
        <v>669904.67000000016</v>
      </c>
      <c r="I13" s="15">
        <f t="shared" si="1"/>
        <v>0</v>
      </c>
    </row>
    <row r="14" spans="1:10" x14ac:dyDescent="0.25">
      <c r="A14" s="18">
        <v>42811</v>
      </c>
      <c r="B14" s="17" t="s">
        <v>4</v>
      </c>
      <c r="C14" s="17" t="s">
        <v>289</v>
      </c>
      <c r="D14" s="15">
        <v>6130662.6599999974</v>
      </c>
      <c r="E14" s="15">
        <f>1818860.98+752000</f>
        <v>2570860.98</v>
      </c>
      <c r="G14" s="15">
        <f t="shared" si="0"/>
        <v>8701523.6399999969</v>
      </c>
      <c r="H14" s="15">
        <v>8701523.6400000732</v>
      </c>
      <c r="I14" s="15">
        <f t="shared" si="1"/>
        <v>7.6368451118469238E-8</v>
      </c>
    </row>
    <row r="15" spans="1:10" x14ac:dyDescent="0.25">
      <c r="A15" s="18">
        <v>42811</v>
      </c>
      <c r="B15" s="17" t="s">
        <v>4</v>
      </c>
      <c r="C15" s="17" t="s">
        <v>290</v>
      </c>
      <c r="D15" s="15">
        <v>3051692.62</v>
      </c>
      <c r="E15" s="15">
        <v>0</v>
      </c>
      <c r="F15" s="15">
        <v>21999.33</v>
      </c>
      <c r="G15" s="15">
        <f t="shared" si="0"/>
        <v>3073691.95</v>
      </c>
      <c r="H15" s="15">
        <v>3073691.9499999979</v>
      </c>
      <c r="I15" s="15">
        <f t="shared" si="1"/>
        <v>0</v>
      </c>
    </row>
    <row r="16" spans="1:10" x14ac:dyDescent="0.25">
      <c r="A16" s="18">
        <v>42811</v>
      </c>
      <c r="B16" s="17" t="s">
        <v>59</v>
      </c>
      <c r="C16" s="17" t="s">
        <v>292</v>
      </c>
      <c r="D16" s="15">
        <v>16816614.390000008</v>
      </c>
      <c r="E16" s="15">
        <v>266835.81</v>
      </c>
      <c r="F16" s="15">
        <v>-6500</v>
      </c>
      <c r="G16" s="15">
        <f t="shared" si="0"/>
        <v>17076950.200000007</v>
      </c>
      <c r="H16" s="15">
        <v>17076950.20000007</v>
      </c>
      <c r="I16" s="15">
        <f t="shared" si="1"/>
        <v>6.3329935073852539E-8</v>
      </c>
    </row>
    <row r="17" spans="1:10" x14ac:dyDescent="0.25">
      <c r="A17" s="18">
        <v>42811</v>
      </c>
      <c r="B17" s="17" t="s">
        <v>59</v>
      </c>
      <c r="C17" s="17" t="s">
        <v>291</v>
      </c>
      <c r="D17" s="15">
        <v>-10502.07</v>
      </c>
      <c r="E17" s="15">
        <f>440102.36+671000</f>
        <v>1111102.3599999999</v>
      </c>
      <c r="F17" s="15">
        <v>-30855.37</v>
      </c>
      <c r="G17" s="15">
        <f t="shared" si="0"/>
        <v>1069744.9199999997</v>
      </c>
      <c r="H17" s="15">
        <v>1069744.9200000004</v>
      </c>
      <c r="I17" s="15">
        <f t="shared" si="1"/>
        <v>0</v>
      </c>
    </row>
    <row r="18" spans="1:10" x14ac:dyDescent="0.25">
      <c r="A18" s="18">
        <v>42842</v>
      </c>
      <c r="B18" s="17" t="s">
        <v>4</v>
      </c>
      <c r="C18" s="17" t="s">
        <v>289</v>
      </c>
      <c r="D18" s="15">
        <v>8545717.4799999967</v>
      </c>
      <c r="E18" s="15">
        <f>-2257.52+752000</f>
        <v>749742.48</v>
      </c>
      <c r="F18" s="15">
        <v>0</v>
      </c>
      <c r="G18" s="15">
        <f t="shared" si="0"/>
        <v>9295459.9599999972</v>
      </c>
      <c r="H18" s="15">
        <v>9295459.9600000735</v>
      </c>
      <c r="I18" s="15">
        <f t="shared" si="1"/>
        <v>7.6368451118469238E-8</v>
      </c>
    </row>
    <row r="19" spans="1:10" x14ac:dyDescent="0.25">
      <c r="A19" s="18">
        <v>42842</v>
      </c>
      <c r="B19" s="17" t="s">
        <v>4</v>
      </c>
      <c r="C19" s="17" t="s">
        <v>290</v>
      </c>
      <c r="D19" s="15">
        <v>2646875.8499999992</v>
      </c>
      <c r="E19" s="15">
        <v>8100</v>
      </c>
      <c r="F19" s="15">
        <v>0</v>
      </c>
      <c r="G19" s="15">
        <f t="shared" si="0"/>
        <v>2654975.8499999992</v>
      </c>
      <c r="H19" s="15">
        <v>2654975.8499999978</v>
      </c>
      <c r="I19" s="15">
        <f t="shared" si="1"/>
        <v>0</v>
      </c>
    </row>
    <row r="20" spans="1:10" x14ac:dyDescent="0.25">
      <c r="A20" s="18">
        <v>42842</v>
      </c>
      <c r="B20" s="17" t="s">
        <v>59</v>
      </c>
      <c r="C20" s="17" t="s">
        <v>292</v>
      </c>
      <c r="D20" s="15">
        <v>18614097.369999986</v>
      </c>
      <c r="E20" s="15">
        <v>554750.09999999986</v>
      </c>
      <c r="F20" s="15">
        <v>-6500</v>
      </c>
      <c r="G20" s="15">
        <f t="shared" si="0"/>
        <v>19162347.469999988</v>
      </c>
      <c r="H20" s="15">
        <v>19162347.470000066</v>
      </c>
      <c r="I20" s="15">
        <f t="shared" si="1"/>
        <v>7.8231096267700195E-8</v>
      </c>
    </row>
    <row r="21" spans="1:10" x14ac:dyDescent="0.25">
      <c r="A21" s="18">
        <v>42842</v>
      </c>
      <c r="B21" s="17" t="s">
        <v>59</v>
      </c>
      <c r="C21" s="17" t="s">
        <v>291</v>
      </c>
      <c r="D21" s="15">
        <v>236719.79</v>
      </c>
      <c r="E21" s="15">
        <f>671000+183399.61</f>
        <v>854399.61</v>
      </c>
      <c r="F21" s="15">
        <v>-30855.37</v>
      </c>
      <c r="G21" s="15">
        <f t="shared" si="0"/>
        <v>1060264.0299999998</v>
      </c>
      <c r="H21" s="15">
        <v>1060264.0300000003</v>
      </c>
      <c r="I21" s="15">
        <f t="shared" si="1"/>
        <v>0</v>
      </c>
    </row>
    <row r="22" spans="1:10" x14ac:dyDescent="0.25">
      <c r="A22" s="18">
        <v>42872</v>
      </c>
      <c r="B22" s="17" t="s">
        <v>4</v>
      </c>
      <c r="C22" s="17" t="s">
        <v>289</v>
      </c>
      <c r="D22" s="15">
        <v>9527918.0499999952</v>
      </c>
      <c r="E22" s="15">
        <f>-2374187.47+752000</f>
        <v>-1622187.4700000002</v>
      </c>
      <c r="F22" s="15">
        <v>0</v>
      </c>
      <c r="G22" s="15">
        <f t="shared" si="0"/>
        <v>7905730.5799999945</v>
      </c>
      <c r="H22" s="15">
        <v>7905730.5800000764</v>
      </c>
      <c r="I22" s="15">
        <f t="shared" si="1"/>
        <v>8.1956386566162109E-8</v>
      </c>
    </row>
    <row r="23" spans="1:10" x14ac:dyDescent="0.25">
      <c r="A23" s="18">
        <v>42872</v>
      </c>
      <c r="B23" s="17" t="s">
        <v>4</v>
      </c>
      <c r="C23" s="17" t="s">
        <v>290</v>
      </c>
      <c r="D23" s="15">
        <v>2851994.93</v>
      </c>
      <c r="E23" s="15">
        <v>0</v>
      </c>
      <c r="F23" s="15">
        <v>0</v>
      </c>
      <c r="G23" s="15">
        <f t="shared" si="0"/>
        <v>2851994.93</v>
      </c>
      <c r="H23" s="15">
        <v>2851994.9299999978</v>
      </c>
      <c r="I23" s="15">
        <f t="shared" si="1"/>
        <v>0</v>
      </c>
    </row>
    <row r="24" spans="1:10" x14ac:dyDescent="0.25">
      <c r="A24" s="18">
        <v>42872</v>
      </c>
      <c r="B24" s="17" t="s">
        <v>59</v>
      </c>
      <c r="C24" s="17" t="s">
        <v>292</v>
      </c>
      <c r="D24" s="15">
        <v>22743729.939999998</v>
      </c>
      <c r="E24" s="15">
        <v>343935.97</v>
      </c>
      <c r="F24" s="15">
        <v>-6500</v>
      </c>
      <c r="G24" s="15">
        <f t="shared" si="0"/>
        <v>23081165.909999996</v>
      </c>
      <c r="H24" s="15">
        <v>23081165.910000063</v>
      </c>
      <c r="I24" s="15">
        <f t="shared" si="1"/>
        <v>6.7055225372314453E-8</v>
      </c>
    </row>
    <row r="25" spans="1:10" x14ac:dyDescent="0.25">
      <c r="A25" s="18">
        <v>42872</v>
      </c>
      <c r="B25" s="17" t="s">
        <v>59</v>
      </c>
      <c r="C25" s="17" t="s">
        <v>291</v>
      </c>
      <c r="D25" s="15">
        <v>114118.59000000001</v>
      </c>
      <c r="E25" s="15">
        <f>226353.87+671000</f>
        <v>897353.87</v>
      </c>
      <c r="F25" s="15">
        <v>-30855.37</v>
      </c>
      <c r="G25" s="15">
        <f t="shared" si="0"/>
        <v>980617.09</v>
      </c>
      <c r="H25" s="15">
        <v>980617.09000000032</v>
      </c>
      <c r="I25" s="15">
        <f t="shared" si="1"/>
        <v>0</v>
      </c>
    </row>
    <row r="26" spans="1:10" x14ac:dyDescent="0.25">
      <c r="A26" s="18">
        <v>42903</v>
      </c>
      <c r="B26" s="17" t="s">
        <v>4</v>
      </c>
      <c r="C26" s="17" t="s">
        <v>289</v>
      </c>
      <c r="D26" s="15">
        <v>8866626.7499999981</v>
      </c>
      <c r="E26" s="15">
        <f>-311320.41+752000</f>
        <v>440679.59</v>
      </c>
      <c r="F26" s="15">
        <v>0</v>
      </c>
      <c r="G26" s="15">
        <f t="shared" si="0"/>
        <v>9307306.339999998</v>
      </c>
      <c r="H26" s="15">
        <v>9307306.3400000744</v>
      </c>
      <c r="I26" s="15">
        <f t="shared" si="1"/>
        <v>7.6368451118469238E-8</v>
      </c>
    </row>
    <row r="27" spans="1:10" x14ac:dyDescent="0.25">
      <c r="A27" s="18">
        <v>42903</v>
      </c>
      <c r="B27" s="17" t="s">
        <v>4</v>
      </c>
      <c r="C27" s="17" t="s">
        <v>290</v>
      </c>
      <c r="D27" s="15">
        <v>3382555.21</v>
      </c>
      <c r="E27" s="15">
        <v>22500</v>
      </c>
      <c r="F27" s="15">
        <v>0</v>
      </c>
      <c r="G27" s="15">
        <f t="shared" si="0"/>
        <v>3405055.21</v>
      </c>
      <c r="H27" s="15">
        <v>3405055.2099999981</v>
      </c>
      <c r="I27" s="15">
        <f t="shared" si="1"/>
        <v>0</v>
      </c>
    </row>
    <row r="28" spans="1:10" x14ac:dyDescent="0.25">
      <c r="A28" s="18">
        <v>42903</v>
      </c>
      <c r="B28" s="17" t="s">
        <v>59</v>
      </c>
      <c r="C28" s="17" t="s">
        <v>292</v>
      </c>
      <c r="D28" s="15">
        <v>26953073.420000002</v>
      </c>
      <c r="E28" s="15">
        <v>362558.76</v>
      </c>
      <c r="F28" s="15">
        <v>-6500</v>
      </c>
      <c r="G28" s="15">
        <f t="shared" si="0"/>
        <v>27309132.180000003</v>
      </c>
      <c r="H28" s="15">
        <v>27309132.180000082</v>
      </c>
      <c r="I28" s="15">
        <f t="shared" si="1"/>
        <v>7.8231096267700195E-8</v>
      </c>
      <c r="J28" s="15"/>
    </row>
    <row r="29" spans="1:10" x14ac:dyDescent="0.25">
      <c r="A29" s="18">
        <v>42903</v>
      </c>
      <c r="B29" s="17" t="s">
        <v>59</v>
      </c>
      <c r="C29" s="17" t="s">
        <v>291</v>
      </c>
      <c r="D29" s="15">
        <v>-10502.07</v>
      </c>
      <c r="E29" s="15">
        <f>671000-79805.14</f>
        <v>591194.86</v>
      </c>
      <c r="F29" s="15">
        <v>-30855.37</v>
      </c>
      <c r="G29" s="15">
        <f t="shared" si="0"/>
        <v>549837.42000000004</v>
      </c>
      <c r="H29" s="15">
        <v>549837.42000000027</v>
      </c>
      <c r="I29" s="15">
        <f t="shared" si="1"/>
        <v>0</v>
      </c>
    </row>
    <row r="30" spans="1:10" x14ac:dyDescent="0.25">
      <c r="A30" s="18"/>
    </row>
    <row r="31" spans="1:10" x14ac:dyDescent="0.25">
      <c r="A31" s="18"/>
    </row>
    <row r="32" spans="1:10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CWIP Summary</vt:lpstr>
      <vt:lpstr>Data</vt:lpstr>
      <vt:lpstr>Recon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 Ortiz Walther</dc:creator>
  <cp:lastModifiedBy>Brannon C Taylor</cp:lastModifiedBy>
  <dcterms:created xsi:type="dcterms:W3CDTF">2017-07-12T16:49:39Z</dcterms:created>
  <dcterms:modified xsi:type="dcterms:W3CDTF">2017-08-14T23:51:53Z</dcterms:modified>
</cp:coreProperties>
</file>