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480" yWindow="120" windowWidth="11205" windowHeight="12585"/>
  </bookViews>
  <sheets>
    <sheet name="FY 2018 Budget" sheetId="1" r:id="rId1"/>
  </sheets>
  <definedNames>
    <definedName name="_xlnm.Print_Area" localSheetId="0">'FY 2018 Budget'!$A$1:$I$47</definedName>
  </definedNames>
  <calcPr calcId="152511"/>
</workbook>
</file>

<file path=xl/calcChain.xml><?xml version="1.0" encoding="utf-8"?>
<calcChain xmlns="http://schemas.openxmlformats.org/spreadsheetml/2006/main">
  <c r="H47" i="1" l="1"/>
  <c r="F45" i="1"/>
  <c r="I45" i="1" s="1"/>
  <c r="F43" i="1"/>
  <c r="I43" i="1" s="1"/>
  <c r="F41" i="1"/>
  <c r="I41" i="1" s="1"/>
  <c r="F39" i="1"/>
  <c r="I39" i="1" s="1"/>
  <c r="F37" i="1"/>
  <c r="I37" i="1" s="1"/>
  <c r="F35" i="1"/>
  <c r="I35" i="1" s="1"/>
  <c r="F33" i="1"/>
  <c r="I33" i="1" s="1"/>
  <c r="F31" i="1"/>
  <c r="I31" i="1" s="1"/>
  <c r="F29" i="1"/>
  <c r="I29" i="1" s="1"/>
  <c r="E47" i="1"/>
  <c r="D47" i="1"/>
  <c r="F27" i="1"/>
  <c r="I27" i="1" s="1"/>
  <c r="F25" i="1"/>
  <c r="I25" i="1" s="1"/>
  <c r="F24" i="1"/>
  <c r="I24" i="1" s="1"/>
  <c r="F23" i="1"/>
  <c r="I23" i="1" s="1"/>
  <c r="F22" i="1"/>
  <c r="I22" i="1" s="1"/>
  <c r="F21" i="1"/>
  <c r="I21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F6" i="1"/>
  <c r="I6" i="1" s="1"/>
  <c r="F5" i="1"/>
  <c r="I5" i="1" l="1"/>
  <c r="F28" i="1"/>
  <c r="I28" i="1" s="1"/>
  <c r="I47" i="1" l="1"/>
  <c r="F47" i="1"/>
</calcChain>
</file>

<file path=xl/sharedStrings.xml><?xml version="1.0" encoding="utf-8"?>
<sst xmlns="http://schemas.openxmlformats.org/spreadsheetml/2006/main" count="39" uniqueCount="31">
  <si>
    <t>Service Area</t>
  </si>
  <si>
    <t>Description</t>
  </si>
  <si>
    <t>Atmos Energy Corp.</t>
  </si>
  <si>
    <t>Atmos Energy Corp. Call Center</t>
  </si>
  <si>
    <t>AEL (TransLA)</t>
  </si>
  <si>
    <t>AEL (LGS)</t>
  </si>
  <si>
    <t>Mid States - KY</t>
  </si>
  <si>
    <t>Mid States - TN</t>
  </si>
  <si>
    <t>Mid States - GA</t>
  </si>
  <si>
    <t xml:space="preserve">Mid States - VA </t>
  </si>
  <si>
    <t>Mid States - WV, OK, KS</t>
  </si>
  <si>
    <t>Colorado/Kansas - CO</t>
  </si>
  <si>
    <t>Mississippi</t>
  </si>
  <si>
    <t>700-711</t>
  </si>
  <si>
    <t>Atmos Pipeline</t>
  </si>
  <si>
    <t>UCG Storage - KY</t>
  </si>
  <si>
    <t>WKG Storage</t>
  </si>
  <si>
    <t>Atmos Gathering</t>
  </si>
  <si>
    <t>TLGP - LA</t>
  </si>
  <si>
    <t>TOTAL</t>
  </si>
  <si>
    <t>Power Plant Capitalization Reduction - Annual [1]</t>
  </si>
  <si>
    <t>West Tex - TX [2]</t>
  </si>
  <si>
    <t>West Tex - Triangle [2]</t>
  </si>
  <si>
    <t>Colorado/Kansas - KS [3]</t>
  </si>
  <si>
    <t>Mid Tex - Dist [2]</t>
  </si>
  <si>
    <t>Oct-Dec 2017 Monthly Accrual</t>
  </si>
  <si>
    <t>Jan-Sep 2018 Monthly Accrual</t>
  </si>
  <si>
    <t>FY 2018 Annual</t>
  </si>
  <si>
    <t>FY 2018 Ad Valorem Budget</t>
  </si>
  <si>
    <t>FY 2018        Ad Valorem Expense Budget</t>
  </si>
  <si>
    <t>AELIG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</si>
</sst>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"/>
    <xf numFmtId="0" fontId="1" fillId="0" borderId="0" xfId="2" applyFill="1"/>
    <xf numFmtId="0" fontId="3" fillId="0" borderId="2" xfId="2" applyFont="1" applyBorder="1"/>
    <xf numFmtId="0" fontId="3" fillId="0" borderId="3" xfId="2" applyFont="1" applyBorder="1"/>
    <xf numFmtId="0" fontId="1" fillId="0" borderId="3" xfId="2" applyFill="1" applyBorder="1"/>
    <xf numFmtId="0" fontId="1" fillId="0" borderId="3" xfId="2" applyBorder="1"/>
    <xf numFmtId="0" fontId="1" fillId="0" borderId="4" xfId="2" applyBorder="1"/>
    <xf numFmtId="0" fontId="4" fillId="0" borderId="5" xfId="2" applyFont="1" applyBorder="1" applyAlignment="1">
      <alignment horizontal="center"/>
    </xf>
    <xf numFmtId="0" fontId="4" fillId="0" borderId="6" xfId="2" applyFont="1" applyBorder="1"/>
    <xf numFmtId="0" fontId="4" fillId="0" borderId="6" xfId="2" applyFont="1" applyFill="1" applyBorder="1" applyAlignment="1">
      <alignment horizontal="center" wrapText="1"/>
    </xf>
    <xf numFmtId="0" fontId="1" fillId="0" borderId="6" xfId="2" applyBorder="1"/>
    <xf numFmtId="0" fontId="4" fillId="0" borderId="7" xfId="2" applyFont="1" applyBorder="1" applyAlignment="1">
      <alignment horizontal="center" wrapText="1"/>
    </xf>
    <xf numFmtId="165" fontId="3" fillId="0" borderId="8" xfId="2" applyNumberFormat="1" applyFont="1" applyBorder="1" applyAlignment="1">
      <alignment horizontal="center"/>
    </xf>
    <xf numFmtId="0" fontId="3" fillId="0" borderId="0" xfId="2" applyFont="1" applyBorder="1"/>
    <xf numFmtId="0" fontId="3" fillId="3" borderId="9" xfId="2" applyFont="1" applyFill="1" applyBorder="1"/>
    <xf numFmtId="37" fontId="3" fillId="0" borderId="10" xfId="3" applyNumberFormat="1" applyFont="1" applyFill="1" applyBorder="1" applyAlignment="1">
      <alignment horizontal="right"/>
    </xf>
    <xf numFmtId="41" fontId="3" fillId="0" borderId="0" xfId="3" applyNumberFormat="1" applyFont="1" applyFill="1" applyBorder="1"/>
    <xf numFmtId="41" fontId="5" fillId="0" borderId="0" xfId="2" applyNumberFormat="1" applyFont="1" applyFill="1" applyBorder="1"/>
    <xf numFmtId="41" fontId="5" fillId="3" borderId="9" xfId="2" applyNumberFormat="1" applyFont="1" applyFill="1" applyBorder="1"/>
    <xf numFmtId="41" fontId="5" fillId="0" borderId="11" xfId="2" applyNumberFormat="1" applyFont="1" applyBorder="1"/>
    <xf numFmtId="41" fontId="1" fillId="0" borderId="0" xfId="2" applyNumberFormat="1"/>
    <xf numFmtId="164" fontId="5" fillId="0" borderId="0" xfId="3" applyNumberFormat="1" applyFont="1" applyBorder="1"/>
    <xf numFmtId="43" fontId="1" fillId="0" borderId="0" xfId="2" applyNumberFormat="1"/>
    <xf numFmtId="49" fontId="3" fillId="0" borderId="8" xfId="2" applyNumberFormat="1" applyFont="1" applyBorder="1" applyAlignment="1">
      <alignment horizontal="center"/>
    </xf>
    <xf numFmtId="37" fontId="3" fillId="0" borderId="0" xfId="3" applyNumberFormat="1" applyFont="1" applyFill="1" applyBorder="1" applyAlignment="1">
      <alignment horizontal="right"/>
    </xf>
    <xf numFmtId="0" fontId="3" fillId="0" borderId="8" xfId="2" applyFont="1" applyFill="1" applyBorder="1" applyAlignment="1">
      <alignment horizontal="center"/>
    </xf>
    <xf numFmtId="0" fontId="3" fillId="0" borderId="0" xfId="2" applyFont="1" applyFill="1" applyBorder="1"/>
    <xf numFmtId="0" fontId="3" fillId="3" borderId="10" xfId="2" applyFont="1" applyFill="1" applyBorder="1"/>
    <xf numFmtId="41" fontId="3" fillId="0" borderId="10" xfId="3" applyNumberFormat="1" applyFont="1" applyFill="1" applyBorder="1"/>
    <xf numFmtId="164" fontId="5" fillId="0" borderId="0" xfId="3" applyNumberFormat="1" applyFont="1" applyFill="1" applyBorder="1"/>
    <xf numFmtId="165" fontId="3" fillId="0" borderId="8" xfId="2" applyNumberFormat="1" applyFont="1" applyFill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0" fontId="3" fillId="0" borderId="13" xfId="2" applyFont="1" applyBorder="1"/>
    <xf numFmtId="41" fontId="3" fillId="0" borderId="13" xfId="3" applyNumberFormat="1" applyFont="1" applyFill="1" applyBorder="1"/>
    <xf numFmtId="41" fontId="5" fillId="0" borderId="14" xfId="2" applyNumberFormat="1" applyFont="1" applyFill="1" applyBorder="1"/>
    <xf numFmtId="41" fontId="5" fillId="0" borderId="13" xfId="2" applyNumberFormat="1" applyFont="1" applyFill="1" applyBorder="1"/>
    <xf numFmtId="41" fontId="5" fillId="0" borderId="15" xfId="2" applyNumberFormat="1" applyFont="1" applyBorder="1"/>
    <xf numFmtId="165" fontId="3" fillId="0" borderId="5" xfId="2" applyNumberFormat="1" applyFont="1" applyBorder="1" applyAlignment="1">
      <alignment horizontal="center"/>
    </xf>
    <xf numFmtId="0" fontId="3" fillId="0" borderId="6" xfId="2" applyFont="1" applyBorder="1"/>
    <xf numFmtId="0" fontId="3" fillId="3" borderId="16" xfId="2" applyFont="1" applyFill="1" applyBorder="1"/>
    <xf numFmtId="41" fontId="3" fillId="0" borderId="6" xfId="3" applyNumberFormat="1" applyFont="1" applyFill="1" applyBorder="1"/>
    <xf numFmtId="41" fontId="5" fillId="0" borderId="6" xfId="2" applyNumberFormat="1" applyFont="1" applyFill="1" applyBorder="1"/>
    <xf numFmtId="41" fontId="5" fillId="3" borderId="16" xfId="2" applyNumberFormat="1" applyFont="1" applyFill="1" applyBorder="1"/>
    <xf numFmtId="41" fontId="5" fillId="0" borderId="7" xfId="2" applyNumberFormat="1" applyFont="1" applyBorder="1"/>
    <xf numFmtId="41" fontId="1" fillId="0" borderId="0" xfId="2" applyNumberFormat="1" applyFill="1"/>
    <xf numFmtId="41" fontId="5" fillId="0" borderId="11" xfId="2" applyNumberFormat="1" applyFont="1" applyFill="1" applyBorder="1"/>
    <xf numFmtId="0" fontId="1" fillId="0" borderId="0" xfId="2" quotePrefix="1"/>
    <xf numFmtId="43" fontId="1" fillId="0" borderId="0" xfId="1"/>
    <xf numFmtId="0" fontId="2" fillId="0" borderId="0" xfId="2" applyFont="1" applyAlignment="1">
      <alignment horizontal="center"/>
    </xf>
    <xf numFmtId="164" fontId="4" fillId="0" borderId="3" xfId="3" applyNumberFormat="1" applyFont="1" applyFill="1" applyBorder="1" applyAlignment="1">
      <alignment horizontal="center"/>
    </xf>
  </cellXfs>
  <cellStyles count="21">
    <cellStyle name="Comma" xfId="1" builtinId="3"/>
    <cellStyle name="Comma 2" xfId="4"/>
    <cellStyle name="Comma 2 2" xfId="5"/>
    <cellStyle name="Comma 2 3" xfId="6"/>
    <cellStyle name="Comma 3" xfId="7"/>
    <cellStyle name="Comma 4" xfId="3"/>
    <cellStyle name="Currency 2" xfId="8"/>
    <cellStyle name="Currency 3" xfId="9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 5" xfId="2"/>
    <cellStyle name="Note 2" xfId="15"/>
    <cellStyle name="Percent 2" xfId="16"/>
    <cellStyle name="Percent 2 2" xfId="17"/>
    <cellStyle name="Percent 2 3" xfId="18"/>
    <cellStyle name="Percent 3" xfId="19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90" zoomScaleNormal="100" zoomScaleSheetLayoutView="90" workbookViewId="0">
      <selection activeCell="A55" sqref="A55"/>
    </sheetView>
  </sheetViews>
  <sheetFormatPr defaultRowHeight="15" x14ac:dyDescent="0.25"/>
  <cols>
    <col min="1" max="1" width="12.7109375" style="1" bestFit="1" customWidth="1"/>
    <col min="2" max="2" width="29.85546875" style="1" customWidth="1"/>
    <col min="3" max="3" width="1.85546875" style="1" customWidth="1"/>
    <col min="4" max="5" width="11.7109375" style="1" bestFit="1" customWidth="1"/>
    <col min="6" max="6" width="12.7109375" style="1" bestFit="1" customWidth="1"/>
    <col min="7" max="7" width="1.7109375" style="1" customWidth="1"/>
    <col min="8" max="8" width="14.5703125" style="2" customWidth="1"/>
    <col min="9" max="9" width="12.7109375" style="1" customWidth="1"/>
    <col min="10" max="10" width="11.5703125" style="1" bestFit="1" customWidth="1"/>
    <col min="11" max="11" width="14.28515625" style="1" bestFit="1" customWidth="1"/>
    <col min="12" max="13" width="11.5703125" style="1" bestFit="1" customWidth="1"/>
    <col min="14" max="14" width="11.5703125" style="48" bestFit="1" customWidth="1"/>
    <col min="15" max="16384" width="9.140625" style="1"/>
  </cols>
  <sheetData>
    <row r="1" spans="1:13" ht="23.25" x14ac:dyDescent="0.3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13" ht="15.75" thickBot="1" x14ac:dyDescent="0.3"/>
    <row r="3" spans="1:13" x14ac:dyDescent="0.25">
      <c r="A3" s="3"/>
      <c r="B3" s="4"/>
      <c r="C3" s="4"/>
      <c r="D3" s="50"/>
      <c r="E3" s="50"/>
      <c r="F3" s="5"/>
      <c r="G3" s="6"/>
      <c r="H3" s="5"/>
      <c r="I3" s="7"/>
    </row>
    <row r="4" spans="1:13" ht="57.75" customHeight="1" thickBot="1" x14ac:dyDescent="0.3">
      <c r="A4" s="8" t="s">
        <v>0</v>
      </c>
      <c r="B4" s="9" t="s">
        <v>1</v>
      </c>
      <c r="C4" s="9"/>
      <c r="D4" s="10" t="s">
        <v>25</v>
      </c>
      <c r="E4" s="10" t="s">
        <v>26</v>
      </c>
      <c r="F4" s="10" t="s">
        <v>27</v>
      </c>
      <c r="G4" s="11"/>
      <c r="H4" s="10" t="s">
        <v>20</v>
      </c>
      <c r="I4" s="12" t="s">
        <v>29</v>
      </c>
    </row>
    <row r="5" spans="1:13" x14ac:dyDescent="0.25">
      <c r="A5" s="13">
        <v>2000</v>
      </c>
      <c r="B5" s="14" t="s">
        <v>2</v>
      </c>
      <c r="C5" s="15"/>
      <c r="D5" s="16">
        <v>64500</v>
      </c>
      <c r="E5" s="17">
        <v>69700</v>
      </c>
      <c r="F5" s="18">
        <f>(D5*3)+(E5*9)</f>
        <v>820800</v>
      </c>
      <c r="G5" s="19"/>
      <c r="H5" s="18">
        <v>0</v>
      </c>
      <c r="I5" s="20">
        <f>F5+H5</f>
        <v>820800</v>
      </c>
      <c r="J5" s="21"/>
    </row>
    <row r="6" spans="1:13" x14ac:dyDescent="0.25">
      <c r="A6" s="13">
        <v>12000</v>
      </c>
      <c r="B6" s="14" t="s">
        <v>3</v>
      </c>
      <c r="C6" s="15"/>
      <c r="D6" s="16">
        <v>48700</v>
      </c>
      <c r="E6" s="17">
        <v>52600</v>
      </c>
      <c r="F6" s="18">
        <f>(D6*3)+(E6*9)</f>
        <v>619500</v>
      </c>
      <c r="G6" s="19"/>
      <c r="H6" s="18">
        <v>0</v>
      </c>
      <c r="I6" s="20">
        <f>F6+H6</f>
        <v>619500</v>
      </c>
      <c r="J6" s="21"/>
    </row>
    <row r="7" spans="1:13" x14ac:dyDescent="0.25">
      <c r="A7" s="13"/>
      <c r="B7" s="14"/>
      <c r="C7" s="15"/>
      <c r="D7" s="17"/>
      <c r="E7" s="17"/>
      <c r="F7" s="18"/>
      <c r="G7" s="19"/>
      <c r="H7" s="18"/>
      <c r="I7" s="20"/>
      <c r="J7" s="21"/>
    </row>
    <row r="8" spans="1:13" x14ac:dyDescent="0.25">
      <c r="A8" s="13">
        <v>7000</v>
      </c>
      <c r="B8" s="14" t="s">
        <v>4</v>
      </c>
      <c r="C8" s="15"/>
      <c r="D8" s="17">
        <v>248000</v>
      </c>
      <c r="E8" s="22">
        <v>267800</v>
      </c>
      <c r="F8" s="18">
        <f>(D8*3)+(E8*9)</f>
        <v>3154200</v>
      </c>
      <c r="G8" s="19"/>
      <c r="H8" s="18">
        <v>-40692</v>
      </c>
      <c r="I8" s="20">
        <f>F8+H8</f>
        <v>3113508</v>
      </c>
      <c r="J8" s="23"/>
    </row>
    <row r="9" spans="1:13" x14ac:dyDescent="0.25">
      <c r="A9" s="13">
        <v>77000</v>
      </c>
      <c r="B9" s="14" t="s">
        <v>5</v>
      </c>
      <c r="C9" s="15"/>
      <c r="D9" s="17">
        <v>761800</v>
      </c>
      <c r="E9" s="22">
        <v>822700</v>
      </c>
      <c r="F9" s="18">
        <f>(D9*3)+(E9*9)</f>
        <v>9689700</v>
      </c>
      <c r="G9" s="19"/>
      <c r="H9" s="18">
        <v>-112764</v>
      </c>
      <c r="I9" s="20">
        <f>F9+H9</f>
        <v>9576936</v>
      </c>
      <c r="J9" s="23"/>
    </row>
    <row r="10" spans="1:13" x14ac:dyDescent="0.25">
      <c r="A10" s="13"/>
      <c r="B10" s="14"/>
      <c r="C10" s="15"/>
      <c r="D10" s="17"/>
      <c r="E10" s="17"/>
      <c r="F10" s="18"/>
      <c r="G10" s="19"/>
      <c r="H10" s="18"/>
      <c r="I10" s="20"/>
      <c r="J10" s="23"/>
      <c r="K10" s="21"/>
    </row>
    <row r="11" spans="1:13" x14ac:dyDescent="0.25">
      <c r="A11" s="13">
        <v>3000</v>
      </c>
      <c r="B11" s="14" t="s">
        <v>21</v>
      </c>
      <c r="C11" s="15"/>
      <c r="D11" s="17">
        <v>118805</v>
      </c>
      <c r="E11" s="17">
        <v>130669</v>
      </c>
      <c r="F11" s="18">
        <f>(D11*3)+(E11*9)</f>
        <v>1532436</v>
      </c>
      <c r="G11" s="19"/>
      <c r="H11" s="18">
        <v>-38628</v>
      </c>
      <c r="I11" s="20">
        <f t="shared" ref="I11:I19" si="0">F11+H11</f>
        <v>1493808</v>
      </c>
      <c r="J11" s="23"/>
      <c r="K11" s="48"/>
      <c r="L11" s="48"/>
      <c r="M11" s="48"/>
    </row>
    <row r="12" spans="1:13" x14ac:dyDescent="0.25">
      <c r="A12" s="13">
        <v>4000</v>
      </c>
      <c r="B12" s="14" t="s">
        <v>21</v>
      </c>
      <c r="C12" s="15"/>
      <c r="D12" s="17">
        <v>1554</v>
      </c>
      <c r="E12" s="17">
        <v>1709</v>
      </c>
      <c r="F12" s="18">
        <f t="shared" ref="F12:F19" si="1">(D12*3)+(E12*9)</f>
        <v>20043</v>
      </c>
      <c r="G12" s="19"/>
      <c r="H12" s="18">
        <v>0</v>
      </c>
      <c r="I12" s="20">
        <f t="shared" si="0"/>
        <v>20043</v>
      </c>
      <c r="J12" s="23"/>
      <c r="K12" s="48"/>
      <c r="L12" s="48"/>
      <c r="M12" s="48"/>
    </row>
    <row r="13" spans="1:13" x14ac:dyDescent="0.25">
      <c r="A13" s="13">
        <v>5000</v>
      </c>
      <c r="B13" s="14" t="s">
        <v>21</v>
      </c>
      <c r="C13" s="15"/>
      <c r="D13" s="17">
        <v>292357</v>
      </c>
      <c r="E13" s="17">
        <v>321552</v>
      </c>
      <c r="F13" s="18">
        <f t="shared" si="1"/>
        <v>3771039</v>
      </c>
      <c r="G13" s="19"/>
      <c r="H13" s="18">
        <v>-93432</v>
      </c>
      <c r="I13" s="20">
        <f t="shared" si="0"/>
        <v>3677607</v>
      </c>
      <c r="J13" s="23"/>
      <c r="K13" s="48"/>
      <c r="L13" s="48"/>
      <c r="M13" s="48"/>
    </row>
    <row r="14" spans="1:13" x14ac:dyDescent="0.25">
      <c r="A14" s="13">
        <v>6000</v>
      </c>
      <c r="B14" s="14" t="s">
        <v>21</v>
      </c>
      <c r="C14" s="15"/>
      <c r="D14" s="17">
        <v>4965</v>
      </c>
      <c r="E14" s="17">
        <v>5460</v>
      </c>
      <c r="F14" s="18">
        <f t="shared" si="1"/>
        <v>64035</v>
      </c>
      <c r="G14" s="19"/>
      <c r="H14" s="18">
        <v>-24</v>
      </c>
      <c r="I14" s="20">
        <f t="shared" si="0"/>
        <v>64011</v>
      </c>
      <c r="J14" s="23"/>
      <c r="K14" s="48"/>
      <c r="L14" s="48"/>
      <c r="M14" s="48"/>
    </row>
    <row r="15" spans="1:13" x14ac:dyDescent="0.25">
      <c r="A15" s="13">
        <v>10000</v>
      </c>
      <c r="B15" s="14" t="s">
        <v>21</v>
      </c>
      <c r="C15" s="15"/>
      <c r="D15" s="17">
        <v>10361</v>
      </c>
      <c r="E15" s="17">
        <v>11396</v>
      </c>
      <c r="F15" s="18">
        <f t="shared" si="1"/>
        <v>133647</v>
      </c>
      <c r="G15" s="19"/>
      <c r="H15" s="18">
        <v>-41328</v>
      </c>
      <c r="I15" s="20">
        <f t="shared" si="0"/>
        <v>92319</v>
      </c>
      <c r="J15" s="23"/>
      <c r="K15" s="48"/>
      <c r="L15" s="48"/>
      <c r="M15" s="48"/>
    </row>
    <row r="16" spans="1:13" x14ac:dyDescent="0.25">
      <c r="A16" s="13">
        <v>13000</v>
      </c>
      <c r="B16" s="14" t="s">
        <v>21</v>
      </c>
      <c r="C16" s="15"/>
      <c r="D16" s="17">
        <v>1510</v>
      </c>
      <c r="E16" s="17">
        <v>1662</v>
      </c>
      <c r="F16" s="18">
        <f t="shared" si="1"/>
        <v>19488</v>
      </c>
      <c r="G16" s="19"/>
      <c r="H16" s="18">
        <v>0</v>
      </c>
      <c r="I16" s="20">
        <f t="shared" si="0"/>
        <v>19488</v>
      </c>
      <c r="J16" s="23"/>
      <c r="K16" s="48"/>
      <c r="L16" s="48"/>
      <c r="M16" s="48"/>
    </row>
    <row r="17" spans="1:13" x14ac:dyDescent="0.25">
      <c r="A17" s="13">
        <v>16000</v>
      </c>
      <c r="B17" s="14" t="s">
        <v>21</v>
      </c>
      <c r="C17" s="15"/>
      <c r="D17" s="17">
        <v>126987</v>
      </c>
      <c r="E17" s="17">
        <v>139668</v>
      </c>
      <c r="F17" s="18">
        <f t="shared" si="1"/>
        <v>1637973</v>
      </c>
      <c r="G17" s="19"/>
      <c r="H17" s="18">
        <v>-7296</v>
      </c>
      <c r="I17" s="20">
        <f t="shared" si="0"/>
        <v>1630677</v>
      </c>
      <c r="J17" s="23"/>
      <c r="K17" s="48"/>
      <c r="L17" s="48"/>
      <c r="M17" s="48"/>
    </row>
    <row r="18" spans="1:13" x14ac:dyDescent="0.25">
      <c r="A18" s="13">
        <v>21000</v>
      </c>
      <c r="B18" s="14" t="s">
        <v>21</v>
      </c>
      <c r="C18" s="15"/>
      <c r="D18" s="17">
        <v>20261</v>
      </c>
      <c r="E18" s="17">
        <v>22284</v>
      </c>
      <c r="F18" s="18">
        <f t="shared" si="1"/>
        <v>261339</v>
      </c>
      <c r="G18" s="19"/>
      <c r="H18" s="18">
        <v>-228</v>
      </c>
      <c r="I18" s="20">
        <f t="shared" si="0"/>
        <v>261111</v>
      </c>
      <c r="J18" s="23"/>
      <c r="K18" s="48"/>
      <c r="L18" s="48"/>
      <c r="M18" s="48"/>
    </row>
    <row r="19" spans="1:13" x14ac:dyDescent="0.25">
      <c r="A19" s="13">
        <v>19000</v>
      </c>
      <c r="B19" s="14" t="s">
        <v>22</v>
      </c>
      <c r="C19" s="15"/>
      <c r="D19" s="17">
        <v>50500</v>
      </c>
      <c r="E19" s="17">
        <v>55600</v>
      </c>
      <c r="F19" s="18">
        <f t="shared" si="1"/>
        <v>651900</v>
      </c>
      <c r="G19" s="19"/>
      <c r="H19" s="18">
        <v>0</v>
      </c>
      <c r="I19" s="20">
        <f t="shared" si="0"/>
        <v>651900</v>
      </c>
      <c r="J19" s="23"/>
      <c r="K19" s="48"/>
      <c r="L19" s="21"/>
    </row>
    <row r="20" spans="1:13" x14ac:dyDescent="0.25">
      <c r="A20" s="24"/>
      <c r="B20" s="14"/>
      <c r="C20" s="15"/>
      <c r="D20" s="17"/>
      <c r="E20" s="17"/>
      <c r="F20" s="18"/>
      <c r="G20" s="19"/>
      <c r="H20" s="18"/>
      <c r="I20" s="20"/>
      <c r="J20" s="23"/>
      <c r="L20" s="23"/>
    </row>
    <row r="21" spans="1:13" x14ac:dyDescent="0.25">
      <c r="A21" s="13">
        <v>9000</v>
      </c>
      <c r="B21" s="14" t="s">
        <v>6</v>
      </c>
      <c r="C21" s="15"/>
      <c r="D21" s="17">
        <v>391500</v>
      </c>
      <c r="E21" s="22">
        <v>423000</v>
      </c>
      <c r="F21" s="18">
        <f t="shared" ref="F21:F25" si="2">(D21*3)+(E21*9)</f>
        <v>4981500</v>
      </c>
      <c r="G21" s="19"/>
      <c r="H21" s="18">
        <v>-52944</v>
      </c>
      <c r="I21" s="20">
        <f t="shared" ref="I21:I25" si="3">F21+H21</f>
        <v>4928556</v>
      </c>
      <c r="J21" s="23"/>
    </row>
    <row r="22" spans="1:13" x14ac:dyDescent="0.25">
      <c r="A22" s="13">
        <v>93000</v>
      </c>
      <c r="B22" s="14" t="s">
        <v>7</v>
      </c>
      <c r="C22" s="15"/>
      <c r="D22" s="25">
        <v>383000</v>
      </c>
      <c r="E22" s="22">
        <v>413600</v>
      </c>
      <c r="F22" s="18">
        <f t="shared" si="2"/>
        <v>4871400</v>
      </c>
      <c r="G22" s="19"/>
      <c r="H22" s="18">
        <v>-61752</v>
      </c>
      <c r="I22" s="20">
        <f t="shared" si="3"/>
        <v>4809648</v>
      </c>
      <c r="J22" s="23"/>
    </row>
    <row r="23" spans="1:13" x14ac:dyDescent="0.25">
      <c r="A23" s="13">
        <v>95000</v>
      </c>
      <c r="B23" s="14" t="s">
        <v>8</v>
      </c>
      <c r="C23" s="15"/>
      <c r="D23" s="25">
        <v>5700</v>
      </c>
      <c r="E23" s="22">
        <v>6200</v>
      </c>
      <c r="F23" s="18">
        <f t="shared" si="2"/>
        <v>72900</v>
      </c>
      <c r="G23" s="19"/>
      <c r="H23" s="18">
        <v>0</v>
      </c>
      <c r="I23" s="20">
        <f t="shared" si="3"/>
        <v>72900</v>
      </c>
      <c r="J23" s="23"/>
    </row>
    <row r="24" spans="1:13" x14ac:dyDescent="0.25">
      <c r="A24" s="13">
        <v>96000</v>
      </c>
      <c r="B24" s="14" t="s">
        <v>9</v>
      </c>
      <c r="C24" s="15"/>
      <c r="D24" s="25">
        <v>44900</v>
      </c>
      <c r="E24" s="22">
        <v>48500</v>
      </c>
      <c r="F24" s="18">
        <f t="shared" si="2"/>
        <v>571200</v>
      </c>
      <c r="G24" s="19"/>
      <c r="H24" s="18">
        <v>-8676</v>
      </c>
      <c r="I24" s="20">
        <f t="shared" si="3"/>
        <v>562524</v>
      </c>
      <c r="J24" s="23"/>
    </row>
    <row r="25" spans="1:13" x14ac:dyDescent="0.25">
      <c r="A25" s="13">
        <v>91000</v>
      </c>
      <c r="B25" s="14" t="s">
        <v>10</v>
      </c>
      <c r="C25" s="15"/>
      <c r="D25" s="25">
        <v>200</v>
      </c>
      <c r="E25" s="25">
        <v>300</v>
      </c>
      <c r="F25" s="18">
        <f t="shared" si="2"/>
        <v>3300</v>
      </c>
      <c r="G25" s="19"/>
      <c r="H25" s="18">
        <v>0</v>
      </c>
      <c r="I25" s="20">
        <f t="shared" si="3"/>
        <v>3300</v>
      </c>
      <c r="J25" s="23"/>
    </row>
    <row r="26" spans="1:13" x14ac:dyDescent="0.25">
      <c r="A26" s="13"/>
      <c r="B26" s="14"/>
      <c r="C26" s="15"/>
      <c r="D26" s="25"/>
      <c r="E26" s="25"/>
      <c r="F26" s="18"/>
      <c r="G26" s="19"/>
      <c r="H26" s="18"/>
      <c r="I26" s="20"/>
      <c r="J26" s="23"/>
    </row>
    <row r="27" spans="1:13" x14ac:dyDescent="0.25">
      <c r="A27" s="13">
        <v>30000</v>
      </c>
      <c r="B27" s="14" t="s">
        <v>11</v>
      </c>
      <c r="C27" s="15"/>
      <c r="D27" s="25">
        <v>2200</v>
      </c>
      <c r="E27" s="30">
        <v>2400</v>
      </c>
      <c r="F27" s="18">
        <f t="shared" ref="F27:F28" si="4">(D27*3)+(E27*9)</f>
        <v>28200</v>
      </c>
      <c r="G27" s="19"/>
      <c r="H27" s="18">
        <v>0</v>
      </c>
      <c r="I27" s="20">
        <f t="shared" ref="I27:I29" si="5">F27+H27</f>
        <v>28200</v>
      </c>
      <c r="J27" s="23"/>
      <c r="K27" s="23"/>
    </row>
    <row r="28" spans="1:13" x14ac:dyDescent="0.25">
      <c r="A28" s="13">
        <v>31000</v>
      </c>
      <c r="B28" s="14" t="s">
        <v>11</v>
      </c>
      <c r="C28" s="15"/>
      <c r="D28" s="25">
        <v>169300</v>
      </c>
      <c r="E28" s="30">
        <v>182800</v>
      </c>
      <c r="F28" s="18">
        <f t="shared" si="4"/>
        <v>2153100</v>
      </c>
      <c r="G28" s="19"/>
      <c r="H28" s="18">
        <v>-34260</v>
      </c>
      <c r="I28" s="20">
        <f t="shared" si="5"/>
        <v>2118840</v>
      </c>
      <c r="J28" s="23"/>
    </row>
    <row r="29" spans="1:13" x14ac:dyDescent="0.25">
      <c r="A29" s="13">
        <v>81000</v>
      </c>
      <c r="B29" s="14" t="s">
        <v>23</v>
      </c>
      <c r="C29" s="15"/>
      <c r="D29" s="17">
        <v>544714</v>
      </c>
      <c r="E29" s="17">
        <v>544714</v>
      </c>
      <c r="F29" s="18">
        <f>(D29*3)+(E29*9)</f>
        <v>6536568</v>
      </c>
      <c r="G29" s="19"/>
      <c r="H29" s="18">
        <v>-87597</v>
      </c>
      <c r="I29" s="46">
        <f t="shared" si="5"/>
        <v>6448971</v>
      </c>
      <c r="J29" s="23"/>
      <c r="K29" s="23"/>
    </row>
    <row r="30" spans="1:13" x14ac:dyDescent="0.25">
      <c r="A30" s="13"/>
      <c r="B30" s="14"/>
      <c r="C30" s="15"/>
      <c r="D30" s="17"/>
      <c r="E30" s="17"/>
      <c r="F30" s="18"/>
      <c r="G30" s="19"/>
      <c r="H30" s="18"/>
      <c r="I30" s="20"/>
      <c r="J30" s="23"/>
      <c r="K30" s="23"/>
    </row>
    <row r="31" spans="1:13" x14ac:dyDescent="0.25">
      <c r="A31" s="13">
        <v>170000</v>
      </c>
      <c r="B31" s="14" t="s">
        <v>12</v>
      </c>
      <c r="C31" s="15"/>
      <c r="D31" s="17">
        <v>883200</v>
      </c>
      <c r="E31" s="22">
        <v>961800</v>
      </c>
      <c r="F31" s="18">
        <f>(D31*3)+(E31*9)</f>
        <v>11305800</v>
      </c>
      <c r="G31" s="19"/>
      <c r="H31" s="18">
        <v>-65100</v>
      </c>
      <c r="I31" s="20">
        <f>F31+H31</f>
        <v>11240700</v>
      </c>
      <c r="J31" s="23"/>
    </row>
    <row r="32" spans="1:13" x14ac:dyDescent="0.25">
      <c r="A32" s="13"/>
      <c r="B32" s="14"/>
      <c r="C32" s="15"/>
      <c r="D32" s="17"/>
      <c r="E32" s="22"/>
      <c r="F32" s="18"/>
      <c r="G32" s="19"/>
      <c r="H32" s="18"/>
      <c r="I32" s="20"/>
      <c r="J32" s="23"/>
    </row>
    <row r="33" spans="1:10" x14ac:dyDescent="0.25">
      <c r="A33" s="26">
        <v>190000</v>
      </c>
      <c r="B33" s="27" t="s">
        <v>24</v>
      </c>
      <c r="C33" s="28"/>
      <c r="D33" s="29">
        <v>3580500</v>
      </c>
      <c r="E33" s="22">
        <v>3938600</v>
      </c>
      <c r="F33" s="18">
        <f>(D33*3)+(E33*9)</f>
        <v>46188900</v>
      </c>
      <c r="G33" s="19"/>
      <c r="H33" s="18">
        <v>-623688</v>
      </c>
      <c r="I33" s="20">
        <f>F33+H33</f>
        <v>45565212</v>
      </c>
      <c r="J33" s="23"/>
    </row>
    <row r="34" spans="1:10" x14ac:dyDescent="0.25">
      <c r="A34" s="26"/>
      <c r="B34" s="27"/>
      <c r="C34" s="15"/>
      <c r="D34" s="17"/>
      <c r="E34" s="22"/>
      <c r="F34" s="18"/>
      <c r="G34" s="19"/>
      <c r="H34" s="18"/>
      <c r="I34" s="20"/>
      <c r="J34" s="23"/>
    </row>
    <row r="35" spans="1:10" x14ac:dyDescent="0.25">
      <c r="A35" s="26" t="s">
        <v>13</v>
      </c>
      <c r="B35" s="27" t="s">
        <v>14</v>
      </c>
      <c r="C35" s="15"/>
      <c r="D35" s="17">
        <v>1822300</v>
      </c>
      <c r="E35" s="22">
        <v>2095600</v>
      </c>
      <c r="F35" s="18">
        <f>(D35*3)+(E35*9)</f>
        <v>24327300</v>
      </c>
      <c r="G35" s="19"/>
      <c r="H35" s="18">
        <v>-104976</v>
      </c>
      <c r="I35" s="20">
        <f>F35+H35</f>
        <v>24222324</v>
      </c>
      <c r="J35" s="23"/>
    </row>
    <row r="36" spans="1:10" x14ac:dyDescent="0.25">
      <c r="A36" s="26"/>
      <c r="B36" s="27"/>
      <c r="C36" s="15"/>
      <c r="D36" s="17"/>
      <c r="E36" s="17"/>
      <c r="F36" s="18"/>
      <c r="G36" s="19"/>
      <c r="H36" s="18"/>
      <c r="I36" s="20"/>
      <c r="J36" s="21"/>
    </row>
    <row r="37" spans="1:10" x14ac:dyDescent="0.25">
      <c r="A37" s="13">
        <v>56000</v>
      </c>
      <c r="B37" s="14" t="s">
        <v>30</v>
      </c>
      <c r="C37" s="15"/>
      <c r="D37" s="17">
        <v>8700</v>
      </c>
      <c r="E37" s="30">
        <v>9400</v>
      </c>
      <c r="F37" s="18">
        <f>(D37*3)+(E37*9)</f>
        <v>110700</v>
      </c>
      <c r="G37" s="19"/>
      <c r="H37" s="18">
        <v>0</v>
      </c>
      <c r="I37" s="20">
        <f>F37+H37</f>
        <v>110700</v>
      </c>
      <c r="J37" s="21"/>
    </row>
    <row r="38" spans="1:10" x14ac:dyDescent="0.25">
      <c r="A38" s="13"/>
      <c r="B38" s="14"/>
      <c r="C38" s="15"/>
      <c r="D38" s="17"/>
      <c r="E38" s="17"/>
      <c r="F38" s="18"/>
      <c r="G38" s="19"/>
      <c r="H38" s="18"/>
      <c r="I38" s="20"/>
      <c r="J38" s="21"/>
    </row>
    <row r="39" spans="1:10" x14ac:dyDescent="0.25">
      <c r="A39" s="13">
        <v>800001</v>
      </c>
      <c r="B39" s="14" t="s">
        <v>15</v>
      </c>
      <c r="C39" s="15"/>
      <c r="D39" s="17">
        <v>1400</v>
      </c>
      <c r="E39" s="17">
        <v>1500</v>
      </c>
      <c r="F39" s="18">
        <f>(D39*3)+(E39*9)</f>
        <v>17700</v>
      </c>
      <c r="G39" s="19"/>
      <c r="H39" s="18">
        <v>0</v>
      </c>
      <c r="I39" s="20">
        <f>F39+H39</f>
        <v>17700</v>
      </c>
      <c r="J39" s="21"/>
    </row>
    <row r="40" spans="1:10" x14ac:dyDescent="0.25">
      <c r="A40" s="13"/>
      <c r="B40" s="14"/>
      <c r="C40" s="15"/>
      <c r="D40" s="17"/>
      <c r="E40" s="17"/>
      <c r="F40" s="18"/>
      <c r="G40" s="19"/>
      <c r="H40" s="18"/>
      <c r="I40" s="20"/>
      <c r="J40" s="21"/>
    </row>
    <row r="41" spans="1:10" x14ac:dyDescent="0.25">
      <c r="A41" s="13">
        <v>817001</v>
      </c>
      <c r="B41" s="14" t="s">
        <v>16</v>
      </c>
      <c r="C41" s="15"/>
      <c r="D41" s="17">
        <v>1300</v>
      </c>
      <c r="E41" s="17">
        <v>1400</v>
      </c>
      <c r="F41" s="18">
        <f>(D41*3)+(E41*9)</f>
        <v>16500</v>
      </c>
      <c r="G41" s="19"/>
      <c r="H41" s="18">
        <v>0</v>
      </c>
      <c r="I41" s="20">
        <f>F41+H41</f>
        <v>16500</v>
      </c>
      <c r="J41" s="21"/>
    </row>
    <row r="42" spans="1:10" x14ac:dyDescent="0.25">
      <c r="A42" s="13"/>
      <c r="B42" s="14"/>
      <c r="C42" s="15"/>
      <c r="D42" s="17"/>
      <c r="E42" s="17"/>
      <c r="F42" s="18"/>
      <c r="G42" s="19"/>
      <c r="H42" s="18"/>
      <c r="I42" s="20"/>
      <c r="J42" s="21"/>
    </row>
    <row r="43" spans="1:10" x14ac:dyDescent="0.25">
      <c r="A43" s="13">
        <v>868000</v>
      </c>
      <c r="B43" s="14" t="s">
        <v>17</v>
      </c>
      <c r="C43" s="15"/>
      <c r="D43" s="17">
        <v>0</v>
      </c>
      <c r="E43" s="17">
        <v>0</v>
      </c>
      <c r="F43" s="18">
        <f>(D43*3)+(E43*9)</f>
        <v>0</v>
      </c>
      <c r="G43" s="19"/>
      <c r="H43" s="18">
        <v>0</v>
      </c>
      <c r="I43" s="20">
        <f>F43+H43</f>
        <v>0</v>
      </c>
      <c r="J43" s="21"/>
    </row>
    <row r="44" spans="1:10" x14ac:dyDescent="0.25">
      <c r="A44" s="31"/>
      <c r="B44" s="27"/>
      <c r="C44" s="15"/>
      <c r="D44" s="17"/>
      <c r="E44" s="17"/>
      <c r="F44" s="18"/>
      <c r="G44" s="19"/>
      <c r="H44" s="18"/>
      <c r="I44" s="20"/>
      <c r="J44" s="21"/>
    </row>
    <row r="45" spans="1:10" x14ac:dyDescent="0.25">
      <c r="A45" s="32">
        <v>57000</v>
      </c>
      <c r="B45" s="33" t="s">
        <v>18</v>
      </c>
      <c r="C45" s="15"/>
      <c r="D45" s="34">
        <v>29900</v>
      </c>
      <c r="E45" s="34">
        <v>32300</v>
      </c>
      <c r="F45" s="35">
        <f>(D45*3)+(E45*9)</f>
        <v>380400</v>
      </c>
      <c r="G45" s="19"/>
      <c r="H45" s="36">
        <v>0</v>
      </c>
      <c r="I45" s="37">
        <f>F45+H45</f>
        <v>380400</v>
      </c>
      <c r="J45" s="21"/>
    </row>
    <row r="46" spans="1:10" x14ac:dyDescent="0.25">
      <c r="A46" s="13"/>
      <c r="B46" s="14"/>
      <c r="C46" s="15"/>
      <c r="D46" s="17"/>
      <c r="E46" s="17"/>
      <c r="F46" s="18"/>
      <c r="G46" s="19"/>
      <c r="H46" s="18"/>
      <c r="I46" s="20"/>
    </row>
    <row r="47" spans="1:10" ht="15.75" thickBot="1" x14ac:dyDescent="0.3">
      <c r="A47" s="38" t="s">
        <v>19</v>
      </c>
      <c r="B47" s="39"/>
      <c r="C47" s="40"/>
      <c r="D47" s="41">
        <f>SUM(D5:D45)</f>
        <v>9619114</v>
      </c>
      <c r="E47" s="41">
        <f>SUM(E5:E45)</f>
        <v>10564914</v>
      </c>
      <c r="F47" s="42">
        <f>SUM(F5:F45)</f>
        <v>123941568</v>
      </c>
      <c r="G47" s="43"/>
      <c r="H47" s="42">
        <f>SUM(H5:H45)</f>
        <v>-1373385</v>
      </c>
      <c r="I47" s="44">
        <f>SUM(I5:I45)</f>
        <v>122568183</v>
      </c>
    </row>
    <row r="48" spans="1:10" x14ac:dyDescent="0.25">
      <c r="D48" s="21"/>
      <c r="E48" s="21"/>
      <c r="F48" s="23"/>
      <c r="H48" s="45"/>
      <c r="I48" s="23"/>
    </row>
    <row r="49" spans="2:6" x14ac:dyDescent="0.25">
      <c r="D49" s="21"/>
      <c r="E49" s="21"/>
      <c r="F49" s="21"/>
    </row>
    <row r="50" spans="2:6" x14ac:dyDescent="0.25">
      <c r="D50" s="21"/>
      <c r="E50" s="21"/>
      <c r="F50" s="21"/>
    </row>
    <row r="51" spans="2:6" x14ac:dyDescent="0.25">
      <c r="D51" s="21"/>
      <c r="E51" s="21"/>
      <c r="F51" s="21"/>
    </row>
    <row r="52" spans="2:6" x14ac:dyDescent="0.25">
      <c r="B52" s="47"/>
    </row>
  </sheetData>
  <mergeCells count="2">
    <mergeCell ref="A1:I1"/>
    <mergeCell ref="D3:E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2018 Budget</vt:lpstr>
      <vt:lpstr>'FY 2018 Budget'!Print_Area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Brannon C Taylor</cp:lastModifiedBy>
  <cp:lastPrinted>2017-06-26T14:40:10Z</cp:lastPrinted>
  <dcterms:created xsi:type="dcterms:W3CDTF">2015-06-08T15:44:11Z</dcterms:created>
  <dcterms:modified xsi:type="dcterms:W3CDTF">2017-10-11T15:17:03Z</dcterms:modified>
</cp:coreProperties>
</file>