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45" activeTab="0"/>
  </bookViews>
  <sheets>
    <sheet name="FR 16(7)(h)15" sheetId="1" r:id="rId1"/>
  </sheets>
  <externalReferences>
    <externalReference r:id="rId4"/>
  </externalReferences>
  <definedNames>
    <definedName name="_xlnm.Print_Area" localSheetId="0">'FR 16(7)(h)15'!$A$1:$R$37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<sst xmlns="http://schemas.openxmlformats.org/spreadsheetml/2006/main" count="28" uniqueCount="24">
  <si>
    <t>MCF SALES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</si>
  <si>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</si>
  <si>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</si>
  <si>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</si>
  <si>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</si>
  <si>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</si>
  <si>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</si>
  <si>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</si>
  <si>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</si>
  <si>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Sales Volumes-</t>
  </si>
  <si>
    <t xml:space="preserve">  Residential</t>
  </si>
  <si>
    <t>for underlying assumptions.</t>
  </si>
  <si>
    <t xml:space="preserve">  Commercial</t>
  </si>
  <si>
    <t xml:space="preserve">  Industrial</t>
  </si>
  <si>
    <t xml:space="preserve">  Public Authority</t>
  </si>
  <si>
    <t>Total Sales Volumes-</t>
  </si>
  <si>
    <t>Transportation Volumes-</t>
  </si>
  <si>
    <t>Total Volumes</t>
  </si>
  <si>
    <t>Atmos Energy Corporation</t>
  </si>
  <si>
    <t>All Volumes in Mcf at Standard Conditions</t>
  </si>
  <si>
    <t xml:space="preserve">FR 16(7)(h)15  </t>
  </si>
  <si>
    <t>For the THREE FORECASTED YEARS, Fiscal Years 2019-2021</t>
  </si>
  <si>
    <t>Reference the Testimony of Mr. Mark Martin</t>
  </si>
  <si>
    <t>Case No. 2017-00349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</si>
</sst>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6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17%20KY%20Rate%20Case\Revenues\KY%20Revenue%20%20Billing%20Unit%20Forecast%20TYE%203.3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3" max="3" width="9.28125" style="0" customWidth="1"/>
    <col min="5" max="5" width="2.140625" style="0" customWidth="1"/>
    <col min="6" max="6" width="12.7109375" style="0" customWidth="1"/>
    <col min="7" max="7" width="4.00390625" style="0" customWidth="1"/>
    <col min="8" max="8" width="12.7109375" style="0" customWidth="1"/>
    <col min="9" max="9" width="3.57421875" style="0" customWidth="1"/>
    <col min="10" max="10" width="12.7109375" style="0" customWidth="1"/>
    <col min="11" max="11" width="3.57421875" style="0" customWidth="1"/>
    <col min="12" max="12" width="12.7109375" style="0" customWidth="1"/>
    <col min="13" max="13" width="3.57421875" style="0" customWidth="1"/>
    <col min="14" max="17" width="10.7109375" style="0" customWidth="1"/>
    <col min="18" max="18" width="6.574218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20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18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1" t="s">
        <v>23</v>
      </c>
      <c r="K4" s="2"/>
      <c r="L4" s="2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21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1" t="s">
        <v>19</v>
      </c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8"/>
      <c r="G9" s="4"/>
      <c r="H9" s="18">
        <v>2019</v>
      </c>
      <c r="I9" s="4"/>
      <c r="J9" s="18">
        <f>+H9+1</f>
        <v>2020</v>
      </c>
      <c r="K9" s="4"/>
      <c r="L9" s="18">
        <f>+J9+1</f>
        <v>2021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v>10030146.499525107</v>
      </c>
      <c r="I16" s="9"/>
      <c r="J16" s="9">
        <v>10049272.308187226</v>
      </c>
      <c r="K16" s="9"/>
      <c r="L16" s="9">
        <v>10068398.621149346</v>
      </c>
      <c r="M16" s="9"/>
      <c r="N16" s="9" t="s">
        <v>22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11</v>
      </c>
      <c r="O17" s="9"/>
      <c r="P17" s="9"/>
      <c r="Q17" s="9"/>
      <c r="R17" s="9"/>
    </row>
    <row r="18" spans="1:18" ht="15.75">
      <c r="A18" s="1">
        <v>5</v>
      </c>
      <c r="F18" s="19"/>
      <c r="M18" s="9"/>
      <c r="N18" s="9"/>
      <c r="O18" s="9"/>
      <c r="P18" s="9"/>
      <c r="Q18" s="9"/>
      <c r="R18" s="9"/>
    </row>
    <row r="19" spans="1:18" ht="15.75">
      <c r="A19" s="1">
        <v>6</v>
      </c>
      <c r="B19" s="2" t="s">
        <v>12</v>
      </c>
      <c r="C19" s="2"/>
      <c r="D19" s="2"/>
      <c r="E19" s="2"/>
      <c r="F19" s="12"/>
      <c r="G19" s="9"/>
      <c r="H19" s="9">
        <v>4895832.09</v>
      </c>
      <c r="I19" s="9"/>
      <c r="J19" s="9">
        <v>4895832.09</v>
      </c>
      <c r="K19" s="9"/>
      <c r="L19" s="9">
        <v>4895832.09</v>
      </c>
      <c r="M19" s="9"/>
      <c r="N19" s="9" t="str">
        <f>N16</f>
        <v>Reference the Testimony of Mr. Mark Martin</v>
      </c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">
        <v>11</v>
      </c>
      <c r="O20" s="9"/>
      <c r="P20" s="9"/>
      <c r="Q20" s="9"/>
      <c r="R20" s="9"/>
    </row>
    <row r="21" spans="1:18" ht="15.75">
      <c r="A21" s="1">
        <v>8</v>
      </c>
      <c r="F21" s="19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13</v>
      </c>
      <c r="C22" s="2"/>
      <c r="D22" s="2"/>
      <c r="E22" s="2"/>
      <c r="F22" s="12"/>
      <c r="G22" s="9"/>
      <c r="H22" s="9">
        <v>972670.46</v>
      </c>
      <c r="I22" s="9"/>
      <c r="J22" s="9">
        <v>972670.46</v>
      </c>
      <c r="K22" s="9"/>
      <c r="L22" s="9">
        <v>972670.46</v>
      </c>
      <c r="M22" s="9"/>
      <c r="N22" s="9" t="str">
        <f>N19</f>
        <v>Reference the Testimony of Mr. Mark Martin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">
        <v>11</v>
      </c>
      <c r="O23" s="9"/>
      <c r="P23" s="9"/>
      <c r="Q23" s="9"/>
      <c r="R23" s="9"/>
    </row>
    <row r="24" spans="1:18" ht="15.75">
      <c r="A24" s="1">
        <v>11</v>
      </c>
      <c r="F24" s="19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14</v>
      </c>
      <c r="C25" s="2"/>
      <c r="D25" s="2"/>
      <c r="E25" s="2"/>
      <c r="F25" s="12"/>
      <c r="G25" s="12"/>
      <c r="H25" s="9">
        <v>963106.6699999999</v>
      </c>
      <c r="I25" s="9"/>
      <c r="J25" s="9">
        <v>963106.6699999999</v>
      </c>
      <c r="K25" s="9"/>
      <c r="L25" s="9">
        <v>963106.6699999999</v>
      </c>
      <c r="M25" s="9"/>
      <c r="N25" s="9" t="str">
        <f>N22</f>
        <v>Reference the Testimony of Mr. Mark Martin</v>
      </c>
      <c r="O25" s="9"/>
      <c r="P25" s="10"/>
      <c r="Q25" s="10"/>
      <c r="R25" s="9"/>
    </row>
    <row r="26" spans="1:18" ht="15.75">
      <c r="A26" s="1">
        <v>13</v>
      </c>
      <c r="F26" s="19"/>
      <c r="G26" s="8"/>
      <c r="H26" s="8"/>
      <c r="I26" s="8"/>
      <c r="J26" s="8"/>
      <c r="K26" s="8"/>
      <c r="L26" s="8"/>
      <c r="M26" s="9"/>
      <c r="N26" s="9" t="s">
        <v>11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15</v>
      </c>
      <c r="C28" s="2"/>
      <c r="D28" s="2"/>
      <c r="E28" s="2"/>
      <c r="F28" s="12"/>
      <c r="G28" s="9"/>
      <c r="H28" s="9">
        <f>SUM(H16:H25)</f>
        <v>16861755.719525106</v>
      </c>
      <c r="I28" s="9"/>
      <c r="J28" s="9">
        <f>SUM(J16:J25)</f>
        <v>16880881.528187223</v>
      </c>
      <c r="K28" s="9"/>
      <c r="L28" s="9">
        <f>SUM(L16:L25)</f>
        <v>16900007.841149345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19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0" ht="15.75">
      <c r="A31" s="1">
        <f t="shared" si="0"/>
        <v>18</v>
      </c>
      <c r="B31" s="2" t="s">
        <v>16</v>
      </c>
      <c r="C31" s="2"/>
      <c r="D31" s="2"/>
      <c r="E31" s="2"/>
      <c r="F31" s="12"/>
      <c r="G31" s="12"/>
      <c r="H31" s="9">
        <v>29451927</v>
      </c>
      <c r="I31" s="9"/>
      <c r="J31" s="9">
        <v>29451927</v>
      </c>
      <c r="K31" s="9"/>
      <c r="L31" s="9">
        <v>29451927</v>
      </c>
      <c r="M31" s="9"/>
      <c r="N31" s="9" t="str">
        <f>N25</f>
        <v>Reference the Testimony of Mr. Mark Martin</v>
      </c>
      <c r="O31" s="9"/>
      <c r="P31" s="10"/>
      <c r="Q31" s="10"/>
      <c r="R31" s="2"/>
      <c r="T31" s="20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">
        <v>11</v>
      </c>
      <c r="O32" s="9"/>
      <c r="P32" s="9"/>
      <c r="Q32" s="9"/>
      <c r="R32" s="2"/>
    </row>
    <row r="33" spans="1:18" ht="15.75">
      <c r="A33" s="1">
        <f t="shared" si="0"/>
        <v>20</v>
      </c>
      <c r="F33" s="19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17</v>
      </c>
      <c r="C34" s="2"/>
      <c r="D34" s="2"/>
      <c r="E34" s="2"/>
      <c r="F34" s="12"/>
      <c r="G34" s="14"/>
      <c r="H34" s="14">
        <f>+H31+H28</f>
        <v>46313682.719525106</v>
      </c>
      <c r="I34" s="14"/>
      <c r="J34" s="14">
        <f>+J31+J28</f>
        <v>46332808.52818722</v>
      </c>
      <c r="K34" s="14"/>
      <c r="L34" s="14">
        <f>+L31+L28</f>
        <v>46351934.841149345</v>
      </c>
      <c r="M34" s="9"/>
      <c r="N34" s="9"/>
      <c r="O34" s="9"/>
      <c r="P34" s="2"/>
      <c r="Q34" s="2"/>
      <c r="R34" s="2"/>
    </row>
    <row r="35" spans="1:18" ht="16.5" thickTop="1">
      <c r="A35" s="1"/>
      <c r="F35" s="19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F36" s="19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F37" s="19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F38" s="19"/>
      <c r="K38" s="2"/>
      <c r="L38" s="2"/>
      <c r="M38" s="2"/>
      <c r="N38" s="2"/>
      <c r="O38" s="2"/>
      <c r="P38" s="2"/>
      <c r="Q38" s="2"/>
      <c r="R38" s="2"/>
    </row>
    <row r="39" spans="1:18" ht="15.75">
      <c r="A39" s="1"/>
      <c r="B39" s="15"/>
      <c r="K39" s="2"/>
      <c r="L39" s="2"/>
      <c r="M39" s="2"/>
      <c r="N39" s="2"/>
      <c r="O39" s="2"/>
      <c r="P39" s="2"/>
      <c r="Q39" s="2"/>
      <c r="R39" s="2"/>
    </row>
    <row r="40" spans="1:18" ht="15.75">
      <c r="A40" s="1"/>
      <c r="K40" s="2"/>
      <c r="L40" s="2"/>
      <c r="M40" s="2"/>
      <c r="N40" s="2"/>
      <c r="O40" s="2"/>
      <c r="P40" s="2"/>
      <c r="Q40" s="2"/>
      <c r="R40" s="2"/>
    </row>
    <row r="41" spans="1:18" ht="15.7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  <c r="N41" s="2"/>
      <c r="O41" s="2"/>
      <c r="P41" s="2"/>
      <c r="Q41" s="2"/>
      <c r="R41" s="2"/>
    </row>
    <row r="42" spans="1:18" ht="15.7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N42" s="2"/>
      <c r="O42" s="2"/>
      <c r="P42" s="2"/>
      <c r="Q42" s="2"/>
      <c r="R42" s="2"/>
    </row>
    <row r="43" spans="1:18" ht="15.7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2"/>
      <c r="O43" s="2"/>
      <c r="P43" s="2"/>
      <c r="Q43" s="2"/>
      <c r="R43" s="2"/>
    </row>
    <row r="44" spans="1:18" ht="15.7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2"/>
      <c r="O44" s="2"/>
      <c r="P44" s="2"/>
      <c r="Q44" s="2"/>
      <c r="R44" s="2"/>
    </row>
    <row r="45" spans="1:18" ht="15.7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2"/>
      <c r="O45" s="2"/>
      <c r="P45" s="2"/>
      <c r="Q45" s="2"/>
      <c r="R45" s="2"/>
    </row>
    <row r="46" spans="1:18" ht="15.7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2"/>
      <c r="O46" s="2"/>
      <c r="P46" s="2"/>
      <c r="Q46" s="2"/>
      <c r="R46" s="2"/>
    </row>
    <row r="47" spans="1:18" ht="15.7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"/>
      <c r="O47" s="2"/>
      <c r="P47" s="2"/>
      <c r="Q47" s="2"/>
      <c r="R47" s="2"/>
    </row>
    <row r="48" spans="1:18" ht="15.7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2"/>
      <c r="O48" s="2"/>
      <c r="P48" s="2"/>
      <c r="Q48" s="2"/>
      <c r="R48" s="2"/>
    </row>
    <row r="49" spans="1:18" ht="15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2"/>
      <c r="O49" s="2"/>
      <c r="P49" s="2"/>
      <c r="Q49" s="2"/>
      <c r="R49" s="2"/>
    </row>
    <row r="50" spans="1:18" ht="15.7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2"/>
      <c r="O50" s="2"/>
      <c r="P50" s="2"/>
      <c r="Q50" s="2"/>
      <c r="R50" s="2"/>
    </row>
    <row r="51" spans="1:18" ht="15.7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2"/>
      <c r="O51" s="2"/>
      <c r="P51" s="2"/>
      <c r="Q51" s="2"/>
      <c r="R51" s="2"/>
    </row>
    <row r="52" spans="1:18" ht="15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1" r:id="rId1"/>
  <headerFooter alignWithMargins="0">
    <oddHeader>&amp;RCASE NO. 2017-00349
FR_16(7)(h)15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2017-08-29T15:04:25Z</cp:lastPrinted>
  <dcterms:created xsi:type="dcterms:W3CDTF">2006-12-21T19:15:46Z</dcterms:created>
  <dcterms:modified xsi:type="dcterms:W3CDTF">2017-08-29T15:04:30Z</dcterms:modified>
  <cp:category/>
  <cp:version/>
  <cp:contentType/>
  <cp:contentStatus/>
</cp:coreProperties>
</file>