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17 CASES\1732 Duke Energy Kentucky\"/>
    </mc:Choice>
  </mc:AlternateContent>
  <bookViews>
    <workbookView xWindow="0" yWindow="0" windowWidth="19200" windowHeight="74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5" i="1"/>
  <c r="G14" i="1"/>
  <c r="I14" i="1"/>
  <c r="H14" i="1"/>
  <c r="H12" i="1"/>
  <c r="I12" i="1" s="1"/>
  <c r="H11" i="1"/>
  <c r="I11" i="1" s="1"/>
  <c r="I10" i="1"/>
  <c r="H10" i="1"/>
  <c r="F12" i="1"/>
  <c r="E11" i="1"/>
  <c r="F11" i="1" s="1"/>
  <c r="F10" i="1"/>
  <c r="E10" i="1"/>
  <c r="D11" i="1"/>
  <c r="D10" i="1"/>
  <c r="C11" i="1"/>
</calcChain>
</file>

<file path=xl/sharedStrings.xml><?xml version="1.0" encoding="utf-8"?>
<sst xmlns="http://schemas.openxmlformats.org/spreadsheetml/2006/main" count="30" uniqueCount="27">
  <si>
    <t>Plant</t>
  </si>
  <si>
    <t>East Bend</t>
  </si>
  <si>
    <t>Woodsdale</t>
  </si>
  <si>
    <t>Solar Facilities</t>
  </si>
  <si>
    <t>Net Generation</t>
  </si>
  <si>
    <t>Capacity</t>
  </si>
  <si>
    <t>MWH  1/</t>
  </si>
  <si>
    <t>1/  For East Bend and Woodsdale, per 2016 FERC Form 1 [FR 16(7)(k)].</t>
  </si>
  <si>
    <t>MW   2/</t>
  </si>
  <si>
    <t>2/  For East Bend and Woodsdale, per response to AG-DR-01-087.  For solar, per Company Application in Case No. 2017-00155.</t>
  </si>
  <si>
    <t>--</t>
  </si>
  <si>
    <t>Factor  3/</t>
  </si>
  <si>
    <t>3/  For East Bend and Woodsdale, calculated per 2016 experience.  For solar facilities, per Company Application in Case No. 2017-00155.</t>
  </si>
  <si>
    <t>Test Year</t>
  </si>
  <si>
    <t>Energy</t>
  </si>
  <si>
    <t>Demand</t>
  </si>
  <si>
    <t>Gross Plant  5/</t>
  </si>
  <si>
    <t>5/  Per response to AG-DR-01-086.</t>
  </si>
  <si>
    <t>4/  Although the solar facilities' planning capacity factor is only 21.6%, Duke Energy Kentucky's peak demands invariably occur in a Summer month between the hours of 1:00 p.m. and 6:00 p.m. (per response to Staff-DR-2-004).  As such, the solar facilities are expected to contribute to peak load requirements.  Therefore, solar has been classified as 50%/energy and 50%/demand.</t>
  </si>
  <si>
    <t>Classification %  4/</t>
  </si>
  <si>
    <t xml:space="preserve">Classification $  </t>
  </si>
  <si>
    <t>TOTAL</t>
  </si>
  <si>
    <t>% Energy</t>
  </si>
  <si>
    <t>% Demand</t>
  </si>
  <si>
    <t>Development of Base-Intermediate-Peak Generation Classification</t>
  </si>
  <si>
    <t>Schedule GAW-3</t>
  </si>
  <si>
    <t>DUKE ENERGY KENTUCKY,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</si>
</sst>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0%"/>
    <numFmt numFmtId="166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164" fontId="0" fillId="0" borderId="0" xfId="0" quotePrefix="1" applyNumberFormat="1"/>
    <xf numFmtId="165" fontId="0" fillId="0" borderId="0" xfId="1" applyNumberFormat="1" applyFont="1"/>
    <xf numFmtId="3" fontId="0" fillId="0" borderId="0" xfId="0" quotePrefix="1" applyNumberFormat="1" applyAlignment="1">
      <alignment horizontal="right"/>
    </xf>
    <xf numFmtId="166" fontId="0" fillId="0" borderId="0" xfId="0" applyNumberFormat="1"/>
    <xf numFmtId="0" fontId="0" fillId="0" borderId="0" xfId="0" applyAlignment="1">
      <alignment horizontal="left"/>
    </xf>
    <xf numFmtId="10" fontId="0" fillId="0" borderId="0" xfId="1" applyNumberFormat="1" applyFo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1" xfId="0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K9" sqref="K9"/>
    </sheetView>
  </sheetViews>
  <sheetFormatPr defaultRowHeight="15" x14ac:dyDescent="0.25"/>
  <cols>
    <col min="1" max="1" width="13.85546875" bestFit="1" customWidth="1"/>
    <col min="2" max="2" width="15" bestFit="1" customWidth="1"/>
    <col min="3" max="3" width="11.7109375" customWidth="1"/>
    <col min="4" max="6" width="11.85546875" customWidth="1"/>
    <col min="7" max="7" width="13.85546875" bestFit="1" customWidth="1"/>
    <col min="8" max="8" width="13" customWidth="1"/>
    <col min="9" max="9" width="16.28515625" customWidth="1"/>
  </cols>
  <sheetData>
    <row r="1" spans="1:9" x14ac:dyDescent="0.25">
      <c r="H1" s="10" t="s">
        <v>25</v>
      </c>
    </row>
    <row r="3" spans="1:9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</row>
    <row r="4" spans="1:9" x14ac:dyDescent="0.25">
      <c r="A4" s="16" t="s">
        <v>24</v>
      </c>
      <c r="B4" s="16"/>
      <c r="C4" s="16"/>
      <c r="D4" s="16"/>
      <c r="E4" s="16"/>
      <c r="F4" s="16"/>
      <c r="G4" s="16"/>
      <c r="H4" s="16"/>
      <c r="I4" s="16"/>
    </row>
    <row r="5" spans="1:9" x14ac:dyDescent="0.25">
      <c r="A5" s="11"/>
      <c r="B5" s="11"/>
      <c r="C5" s="11"/>
      <c r="D5" s="11"/>
      <c r="E5" s="11"/>
      <c r="F5" s="11"/>
      <c r="G5" s="11"/>
      <c r="H5" s="11"/>
      <c r="I5" s="11"/>
    </row>
    <row r="6" spans="1:9" s="2" customFormat="1" x14ac:dyDescent="0.25">
      <c r="A6" s="12"/>
      <c r="B6" s="12">
        <v>2016</v>
      </c>
      <c r="C6" s="12"/>
      <c r="D6" s="12"/>
      <c r="E6" s="12"/>
      <c r="F6" s="12"/>
      <c r="G6" s="12"/>
      <c r="H6" s="9"/>
      <c r="I6" s="9"/>
    </row>
    <row r="7" spans="1:9" s="2" customFormat="1" x14ac:dyDescent="0.25">
      <c r="A7" s="12"/>
      <c r="B7" s="12" t="s">
        <v>4</v>
      </c>
      <c r="C7" s="12" t="s">
        <v>5</v>
      </c>
      <c r="D7" s="12" t="s">
        <v>5</v>
      </c>
      <c r="E7" s="14" t="s">
        <v>19</v>
      </c>
      <c r="F7" s="14"/>
      <c r="G7" s="12" t="s">
        <v>13</v>
      </c>
      <c r="H7" s="14" t="s">
        <v>20</v>
      </c>
      <c r="I7" s="14"/>
    </row>
    <row r="8" spans="1:9" s="2" customFormat="1" x14ac:dyDescent="0.25">
      <c r="A8" s="13" t="s">
        <v>0</v>
      </c>
      <c r="B8" s="13" t="s">
        <v>6</v>
      </c>
      <c r="C8" s="13" t="s">
        <v>8</v>
      </c>
      <c r="D8" s="13" t="s">
        <v>11</v>
      </c>
      <c r="E8" s="13" t="s">
        <v>14</v>
      </c>
      <c r="F8" s="13" t="s">
        <v>15</v>
      </c>
      <c r="G8" s="13" t="s">
        <v>16</v>
      </c>
      <c r="H8" s="13" t="s">
        <v>14</v>
      </c>
      <c r="I8" s="13" t="s">
        <v>15</v>
      </c>
    </row>
    <row r="10" spans="1:9" x14ac:dyDescent="0.25">
      <c r="A10" t="s">
        <v>1</v>
      </c>
      <c r="B10" s="1">
        <v>3667297</v>
      </c>
      <c r="C10">
        <v>600</v>
      </c>
      <c r="D10" s="8">
        <f>B10/8760/C10</f>
        <v>0.69773535007610343</v>
      </c>
      <c r="E10" s="8">
        <f>D10</f>
        <v>0.69773535007610343</v>
      </c>
      <c r="F10" s="8">
        <f>1-E10</f>
        <v>0.30226464992389657</v>
      </c>
      <c r="G10" s="6">
        <v>799619608</v>
      </c>
      <c r="H10" s="6">
        <f>E10*G10</f>
        <v>557922867.11559665</v>
      </c>
      <c r="I10" s="6">
        <f>G10-H10</f>
        <v>241696740.88440335</v>
      </c>
    </row>
    <row r="11" spans="1:9" x14ac:dyDescent="0.25">
      <c r="A11" t="s">
        <v>2</v>
      </c>
      <c r="B11" s="1">
        <v>31659</v>
      </c>
      <c r="C11">
        <f>94*6</f>
        <v>564</v>
      </c>
      <c r="D11" s="8">
        <f>B11/8760/C11</f>
        <v>6.4078742834936366E-3</v>
      </c>
      <c r="E11" s="8">
        <f>D11</f>
        <v>6.4078742834936366E-3</v>
      </c>
      <c r="F11" s="8">
        <f>1-E11</f>
        <v>0.99359212571650635</v>
      </c>
      <c r="G11" s="6">
        <v>319573334</v>
      </c>
      <c r="H11" s="6">
        <f t="shared" ref="H11:H12" si="0">E11*G11</f>
        <v>2047785.7486289225</v>
      </c>
      <c r="I11" s="6">
        <f t="shared" ref="I11:I12" si="1">G11-H11</f>
        <v>317525548.25137109</v>
      </c>
    </row>
    <row r="12" spans="1:9" x14ac:dyDescent="0.25">
      <c r="A12" t="s">
        <v>3</v>
      </c>
      <c r="B12" s="5" t="s">
        <v>10</v>
      </c>
      <c r="C12" s="3">
        <v>6.8</v>
      </c>
      <c r="D12" s="8">
        <v>0.216</v>
      </c>
      <c r="E12" s="8">
        <v>0.5</v>
      </c>
      <c r="F12" s="8">
        <f>1-E12</f>
        <v>0.5</v>
      </c>
      <c r="G12" s="6">
        <v>14573894</v>
      </c>
      <c r="H12" s="6">
        <f t="shared" si="0"/>
        <v>7286947</v>
      </c>
      <c r="I12" s="6">
        <f t="shared" si="1"/>
        <v>7286947</v>
      </c>
    </row>
    <row r="14" spans="1:9" x14ac:dyDescent="0.25">
      <c r="A14" t="s">
        <v>21</v>
      </c>
      <c r="G14" s="6">
        <f>SUM(G10:G12)</f>
        <v>1133766836</v>
      </c>
      <c r="H14" s="6">
        <f>SUM(H10:H12)</f>
        <v>567257599.86422563</v>
      </c>
      <c r="I14" s="6">
        <f>SUM(I10:I12)</f>
        <v>566509236.13577437</v>
      </c>
    </row>
    <row r="15" spans="1:9" x14ac:dyDescent="0.25">
      <c r="A15" t="s">
        <v>22</v>
      </c>
      <c r="H15" s="8">
        <f>H14/G14</f>
        <v>0.50033003422956501</v>
      </c>
      <c r="I15" s="4"/>
    </row>
    <row r="16" spans="1:9" x14ac:dyDescent="0.25">
      <c r="A16" t="s">
        <v>23</v>
      </c>
      <c r="H16" s="4"/>
      <c r="I16" s="8">
        <f>I14/G14</f>
        <v>0.49966996577043499</v>
      </c>
    </row>
    <row r="17" spans="1:9" x14ac:dyDescent="0.25">
      <c r="A17" s="11"/>
      <c r="B17" s="11"/>
      <c r="C17" s="11"/>
      <c r="D17" s="11"/>
      <c r="E17" s="11"/>
      <c r="F17" s="11"/>
      <c r="G17" s="11"/>
      <c r="H17" s="11"/>
      <c r="I17" s="11"/>
    </row>
    <row r="19" spans="1:9" x14ac:dyDescent="0.25">
      <c r="A19" t="s">
        <v>7</v>
      </c>
    </row>
    <row r="20" spans="1:9" x14ac:dyDescent="0.25">
      <c r="A20" t="s">
        <v>9</v>
      </c>
    </row>
    <row r="21" spans="1:9" x14ac:dyDescent="0.25">
      <c r="A21" t="s">
        <v>12</v>
      </c>
    </row>
    <row r="22" spans="1:9" s="7" customFormat="1" ht="47.25" customHeight="1" x14ac:dyDescent="0.25">
      <c r="A22" s="15" t="s">
        <v>18</v>
      </c>
      <c r="B22" s="15"/>
      <c r="C22" s="15"/>
      <c r="D22" s="15"/>
      <c r="E22" s="15"/>
      <c r="F22" s="15"/>
      <c r="G22" s="15"/>
      <c r="H22" s="15"/>
      <c r="I22" s="15"/>
    </row>
    <row r="23" spans="1:9" x14ac:dyDescent="0.25">
      <c r="A23" t="s">
        <v>17</v>
      </c>
    </row>
  </sheetData>
  <mergeCells count="5">
    <mergeCell ref="E7:F7"/>
    <mergeCell ref="H7:I7"/>
    <mergeCell ref="A22:I22"/>
    <mergeCell ref="A3:I3"/>
    <mergeCell ref="A4:I4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Dolen</dc:creator>
  <cp:lastModifiedBy>Jenny Dolen</cp:lastModifiedBy>
  <cp:lastPrinted>2017-12-21T16:08:45Z</cp:lastPrinted>
  <dcterms:created xsi:type="dcterms:W3CDTF">2017-11-14T18:52:24Z</dcterms:created>
  <dcterms:modified xsi:type="dcterms:W3CDTF">2017-12-21T16:08:51Z</dcterms:modified>
</cp:coreProperties>
</file>