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0520" windowHeight="4065"/>
  </bookViews>
  <sheets>
    <sheet name="Sheet1" sheetId="1" r:id="rId1"/>
  </sheets>
  <definedNames>
    <definedName name="_xlnm.Print_Area" localSheetId="0">Sheet1!$A$1:$I$33</definedName>
  </definedNames>
  <calcPr calcId="145621"/>
</workbook>
</file>

<file path=xl/calcChain.xml><?xml version="1.0" encoding="utf-8"?>
<calcChain xmlns="http://schemas.openxmlformats.org/spreadsheetml/2006/main">
  <c r="D25" i="1" l="1"/>
  <c r="D15" i="1"/>
  <c r="D12" i="1" l="1"/>
  <c r="B7" i="1"/>
  <c r="B28" i="1" l="1"/>
  <c r="D7" i="1" l="1"/>
  <c r="D28" i="1" l="1"/>
</calcChain>
</file>

<file path=xl/sharedStrings.xml><?xml version="1.0" encoding="utf-8"?>
<sst xmlns="http://schemas.openxmlformats.org/spreadsheetml/2006/main" count="16" uniqueCount="16">
  <si>
    <t>Total Cost Per Hour</t>
  </si>
  <si>
    <t>Remote Reconnect (AMI)</t>
  </si>
  <si>
    <t>Approximate Hours</t>
  </si>
  <si>
    <t>Duke Energy Kentucky</t>
  </si>
  <si>
    <t>Cost</t>
  </si>
  <si>
    <t>Propose</t>
  </si>
  <si>
    <t>Calculation of Remote Reconnection Fee</t>
  </si>
  <si>
    <t>Loading Factor</t>
  </si>
  <si>
    <t>Loads on Base Labor</t>
  </si>
  <si>
    <t xml:space="preserve">  Payroll Taxes</t>
  </si>
  <si>
    <t xml:space="preserve">  Pension &amp; Benefits</t>
  </si>
  <si>
    <t xml:space="preserve">  Incentives</t>
  </si>
  <si>
    <t>Labor Overheads</t>
  </si>
  <si>
    <t>Base Labor - Loaded</t>
  </si>
  <si>
    <t>Base Labor - Midwest Call Center Representatives</t>
  </si>
  <si>
    <t>Average $/Hour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</si>
</sst>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&quot;$&quot;#,##0.00"/>
    <numFmt numFmtId="165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gray125">
        <bgColor theme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164" fontId="0" fillId="0" borderId="0" xfId="0" applyNumberFormat="1"/>
    <xf numFmtId="165" fontId="0" fillId="0" borderId="0" xfId="2" applyNumberFormat="1" applyFont="1"/>
    <xf numFmtId="165" fontId="3" fillId="0" borderId="0" xfId="2" applyNumberFormat="1" applyFont="1"/>
    <xf numFmtId="0" fontId="3" fillId="0" borderId="0" xfId="0" applyFont="1"/>
    <xf numFmtId="164" fontId="3" fillId="0" borderId="0" xfId="0" applyNumberFormat="1" applyFont="1"/>
    <xf numFmtId="165" fontId="0" fillId="0" borderId="0" xfId="0" applyNumberFormat="1"/>
    <xf numFmtId="0" fontId="0" fillId="2" borderId="0" xfId="0" applyFill="1"/>
    <xf numFmtId="43" fontId="0" fillId="0" borderId="0" xfId="1" applyNumberFormat="1" applyFont="1"/>
    <xf numFmtId="0" fontId="3" fillId="0" borderId="0" xfId="0" applyFont="1" applyAlignment="1">
      <alignment horizontal="right"/>
    </xf>
    <xf numFmtId="10" fontId="0" fillId="0" borderId="0" xfId="2" applyNumberFormat="1" applyFont="1"/>
    <xf numFmtId="10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view="pageLayout" zoomScaleNormal="100" workbookViewId="0"/>
  </sheetViews>
  <sheetFormatPr defaultRowHeight="15" x14ac:dyDescent="0.25"/>
  <cols>
    <col min="1" max="1" width="29.140625" customWidth="1"/>
    <col min="2" max="2" width="21.28515625" customWidth="1"/>
    <col min="3" max="3" width="2.7109375" customWidth="1"/>
    <col min="4" max="4" width="12.85546875" customWidth="1"/>
  </cols>
  <sheetData>
    <row r="1" spans="1:6" x14ac:dyDescent="0.25">
      <c r="A1" s="1" t="s">
        <v>3</v>
      </c>
    </row>
    <row r="2" spans="1:6" x14ac:dyDescent="0.25">
      <c r="A2" s="1" t="s">
        <v>6</v>
      </c>
    </row>
    <row r="5" spans="1:6" x14ac:dyDescent="0.25">
      <c r="A5" t="s">
        <v>14</v>
      </c>
      <c r="D5" s="2">
        <v>16.16</v>
      </c>
      <c r="F5" t="s">
        <v>15</v>
      </c>
    </row>
    <row r="7" spans="1:6" x14ac:dyDescent="0.25">
      <c r="A7" t="s">
        <v>7</v>
      </c>
      <c r="B7" s="11">
        <f>SUM(B8:B10)</f>
        <v>0.31210000000000004</v>
      </c>
      <c r="D7" s="2">
        <f>ROUND($D$5*B7,2)</f>
        <v>5.04</v>
      </c>
      <c r="F7" t="s">
        <v>8</v>
      </c>
    </row>
    <row r="8" spans="1:6" x14ac:dyDescent="0.25">
      <c r="A8" t="s">
        <v>9</v>
      </c>
      <c r="B8" s="11">
        <v>7.6499999999999999E-2</v>
      </c>
      <c r="C8" s="5"/>
      <c r="D8" s="6"/>
    </row>
    <row r="9" spans="1:6" x14ac:dyDescent="0.25">
      <c r="A9" t="s">
        <v>10</v>
      </c>
      <c r="B9" s="11">
        <v>0.2056</v>
      </c>
      <c r="D9" s="2"/>
    </row>
    <row r="10" spans="1:6" x14ac:dyDescent="0.25">
      <c r="A10" t="s">
        <v>11</v>
      </c>
      <c r="B10" s="11">
        <v>0.03</v>
      </c>
    </row>
    <row r="11" spans="1:6" x14ac:dyDescent="0.25">
      <c r="B11" s="3"/>
    </row>
    <row r="12" spans="1:6" x14ac:dyDescent="0.25">
      <c r="A12" t="s">
        <v>13</v>
      </c>
      <c r="B12" s="4"/>
      <c r="D12" s="2">
        <f>D5+D7</f>
        <v>21.2</v>
      </c>
    </row>
    <row r="15" spans="1:6" x14ac:dyDescent="0.25">
      <c r="A15" t="s">
        <v>12</v>
      </c>
      <c r="B15" s="12">
        <v>0.60650000000000004</v>
      </c>
      <c r="D15" s="2">
        <f>ROUND($D$12*B15,2)</f>
        <v>12.86</v>
      </c>
    </row>
    <row r="17" spans="1:9" x14ac:dyDescent="0.25">
      <c r="D17" s="2"/>
    </row>
    <row r="19" spans="1:9" x14ac:dyDescent="0.25">
      <c r="B19" s="3"/>
      <c r="D19" s="2"/>
    </row>
    <row r="21" spans="1:9" x14ac:dyDescent="0.25">
      <c r="B21" s="3"/>
      <c r="D21" s="2"/>
    </row>
    <row r="22" spans="1:9" x14ac:dyDescent="0.25">
      <c r="B22" s="3"/>
      <c r="D22" s="2"/>
    </row>
    <row r="23" spans="1:9" x14ac:dyDescent="0.25">
      <c r="B23" s="7"/>
    </row>
    <row r="25" spans="1:9" x14ac:dyDescent="0.25">
      <c r="A25" t="s">
        <v>0</v>
      </c>
      <c r="D25" s="2">
        <f>D5+D7+D15</f>
        <v>34.06</v>
      </c>
    </row>
    <row r="26" spans="1:9" x14ac:dyDescent="0.25">
      <c r="A26" s="8"/>
      <c r="B26" s="8"/>
      <c r="C26" s="8"/>
      <c r="D26" s="8"/>
      <c r="E26" s="8"/>
      <c r="F26" s="8"/>
      <c r="G26" s="8"/>
      <c r="H26" s="8"/>
      <c r="I26" s="8"/>
    </row>
    <row r="27" spans="1:9" x14ac:dyDescent="0.25">
      <c r="B27" s="10" t="s">
        <v>2</v>
      </c>
      <c r="D27" t="s">
        <v>4</v>
      </c>
      <c r="H27" t="s">
        <v>5</v>
      </c>
    </row>
    <row r="28" spans="1:9" x14ac:dyDescent="0.25">
      <c r="A28" t="s">
        <v>1</v>
      </c>
      <c r="B28" s="9">
        <f>368/60/60</f>
        <v>0.10222222222222223</v>
      </c>
      <c r="D28" s="2">
        <f>$D$25*B28</f>
        <v>3.4816888888888893</v>
      </c>
      <c r="H28" s="2">
        <v>3.45</v>
      </c>
    </row>
    <row r="29" spans="1:9" x14ac:dyDescent="0.25">
      <c r="B29" s="9"/>
      <c r="D29" s="2"/>
      <c r="H29" s="2"/>
    </row>
    <row r="30" spans="1:9" x14ac:dyDescent="0.25">
      <c r="B30" s="9"/>
      <c r="D30" s="2"/>
      <c r="H30" s="2"/>
    </row>
    <row r="31" spans="1:9" x14ac:dyDescent="0.25">
      <c r="B31" s="9"/>
      <c r="D31" s="2"/>
      <c r="H31" s="2"/>
    </row>
    <row r="32" spans="1:9" x14ac:dyDescent="0.25">
      <c r="B32" s="9"/>
      <c r="D32" s="2"/>
      <c r="H32" s="2"/>
    </row>
    <row r="33" spans="2:8" x14ac:dyDescent="0.25">
      <c r="B33" s="9"/>
      <c r="D33" s="2"/>
      <c r="H33" s="2"/>
    </row>
    <row r="34" spans="2:8" x14ac:dyDescent="0.25">
      <c r="B34" s="9"/>
    </row>
  </sheetData>
  <pageMargins left="0.7" right="0.7" top="0.75" bottom="0.75" header="0.3" footer="0.3"/>
  <pageSetup scale="80" orientation="portrait" r:id="rId1"/>
  <headerFooter>
    <oddHeader>&amp;R&amp;"Times New Roman,Bold"&amp;10KyPSC Case No. 2017-00321
AG-DR-02-040 Attachment 2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ace8dc78-f72f-446e-be2b-b93d2c0549dc">Sailers</Witnes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B4F9D769397A4B9CC6B02A2352A1B6" ma:contentTypeVersion="2" ma:contentTypeDescription="Create a new document." ma:contentTypeScope="" ma:versionID="32a6c64bc67fd6dc23ce6e169db15490">
  <xsd:schema xmlns:xsd="http://www.w3.org/2001/XMLSchema" xmlns:xs="http://www.w3.org/2001/XMLSchema" xmlns:p="http://schemas.microsoft.com/office/2006/metadata/properties" xmlns:ns2="ace8dc78-f72f-446e-be2b-b93d2c0549dc" targetNamespace="http://schemas.microsoft.com/office/2006/metadata/properties" ma:root="true" ma:fieldsID="2cc048f8f59d8d8f6098479745d20e00" ns2:_="">
    <xsd:import namespace="ace8dc78-f72f-446e-be2b-b93d2c0549dc"/>
    <xsd:element name="properties">
      <xsd:complexType>
        <xsd:sequence>
          <xsd:element name="documentManagement">
            <xsd:complexType>
              <xsd:all>
                <xsd:element ref="ns2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e8dc78-f72f-446e-be2b-b93d2c0549dc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02F7B4-FF9B-4902-A8DF-CDF1CB6CC03A}">
  <ds:schemaRefs>
    <ds:schemaRef ds:uri="http://purl.org/dc/dcmitype/"/>
    <ds:schemaRef ds:uri="http://www.w3.org/XML/1998/namespace"/>
    <ds:schemaRef ds:uri="http://schemas.microsoft.com/office/2006/documentManagement/types"/>
    <ds:schemaRef ds:uri="ace8dc78-f72f-446e-be2b-b93d2c0549dc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6A173036-689F-43B9-957B-0C62E67F5B5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88FB33-2309-4572-906D-922D28E3AE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e8dc78-f72f-446e-be2b-b93d2c0549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Duke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Ziolkowski, Jim</dc:creator>
  <cp:lastModifiedBy>Sailers, Bruce L</cp:lastModifiedBy>
  <cp:lastPrinted>2017-08-22T13:04:30Z</cp:lastPrinted>
  <dcterms:created xsi:type="dcterms:W3CDTF">2017-05-09T21:27:38Z</dcterms:created>
  <dcterms:modified xsi:type="dcterms:W3CDTF">2017-12-11T13:39:37Z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0x010100EFB4F9D769397A4B9CC6B02A2352A1B6</vt:lpwstr>
  </property>
</Properties>
</file>