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35" windowWidth="20490" windowHeight="7200" tabRatio="937"/>
  </bookViews>
  <sheets>
    <sheet name="DEK - Coal Ash AG2-16" sheetId="35" r:id="rId1"/>
    <sheet name="182315 2017" sheetId="36" r:id="rId2"/>
    <sheet name="182315 2016" sheetId="37" r:id="rId3"/>
    <sheet name="182315 2015" sheetId="38" r:id="rId4"/>
    <sheet name="182315 2015 GAIN" sheetId="39" r:id="rId5"/>
    <sheet name="182471 2017" sheetId="42" r:id="rId6"/>
    <sheet name="182471 2016" sheetId="41" r:id="rId7"/>
    <sheet name="182471 2015" sheetId="40" r:id="rId8"/>
    <sheet name="182471 2017 RETURN" sheetId="43" r:id="rId9"/>
    <sheet name="182471 2016 RETURN" sheetId="44" r:id="rId10"/>
    <sheet name="182471 2015 RETURN" sheetId="45" r:id="rId11"/>
  </sheets>
  <definedNames>
    <definedName name="_xlnm.Print_Area" localSheetId="0">'DEK - Coal Ash AG2-16'!$A$1:$I$42</definedName>
    <definedName name="_xlnm.Print_Titles" localSheetId="0">'DEK - Coal Ash AG2-16'!$4:$10</definedName>
  </definedNames>
  <calcPr calcId="145621"/>
</workbook>
</file>

<file path=xl/calcChain.xml><?xml version="1.0" encoding="utf-8"?>
<calcChain xmlns="http://schemas.openxmlformats.org/spreadsheetml/2006/main">
  <c r="E35" i="35" l="1"/>
  <c r="E33" i="35"/>
  <c r="E29" i="35"/>
  <c r="E25" i="35"/>
  <c r="E16" i="35"/>
  <c r="E12" i="35"/>
  <c r="H34" i="35" l="1"/>
  <c r="I34" i="35"/>
  <c r="G34" i="35"/>
  <c r="E34" i="35" l="1"/>
  <c r="I30" i="35" l="1"/>
  <c r="I26" i="35"/>
  <c r="I17" i="35"/>
  <c r="I22" i="35" s="1"/>
  <c r="I13" i="35"/>
  <c r="I21" i="35" s="1"/>
  <c r="I20" i="35" s="1"/>
  <c r="H13" i="35" l="1"/>
  <c r="H21" i="35" s="1"/>
  <c r="G13" i="35"/>
  <c r="G21" i="35" l="1"/>
  <c r="E13" i="35"/>
  <c r="H30" i="35"/>
  <c r="G30" i="35"/>
  <c r="E30" i="35" s="1"/>
  <c r="H26" i="35"/>
  <c r="G26" i="35"/>
  <c r="E26" i="35" s="1"/>
  <c r="H17" i="35"/>
  <c r="H22" i="35" s="1"/>
  <c r="H20" i="35" s="1"/>
  <c r="G17" i="35"/>
  <c r="E17" i="35" s="1"/>
  <c r="E21" i="35" l="1"/>
  <c r="G22" i="35"/>
  <c r="E22" i="35" s="1"/>
  <c r="G20" i="35" l="1"/>
  <c r="E20" i="35" s="1"/>
</calcChain>
</file>

<file path=xl/sharedStrings.xml><?xml version="1.0" encoding="utf-8"?>
<sst xmlns="http://schemas.openxmlformats.org/spreadsheetml/2006/main" count="1045" uniqueCount="97">
  <si>
    <t>A</t>
  </si>
  <si>
    <t>B</t>
  </si>
  <si>
    <t>C</t>
  </si>
  <si>
    <t>F</t>
  </si>
  <si>
    <t xml:space="preserve">Coal Combustion Residuals (CCR) Asset Retirement Obligations (ARO) Accounting </t>
  </si>
  <si>
    <t>Account No.</t>
  </si>
  <si>
    <t>Description</t>
  </si>
  <si>
    <t>DR (CR)</t>
  </si>
  <si>
    <t>Asset retirement obligations</t>
  </si>
  <si>
    <t>Depreciation expense for asset retirement costs</t>
  </si>
  <si>
    <t>Accumulated provision for depreciation of electric utility plant</t>
  </si>
  <si>
    <t>411.10</t>
  </si>
  <si>
    <t>Accretion expense</t>
  </si>
  <si>
    <t>D</t>
  </si>
  <si>
    <t xml:space="preserve"> </t>
  </si>
  <si>
    <t>E</t>
  </si>
  <si>
    <t>Gains from disposition of utility plant</t>
  </si>
  <si>
    <t>Total</t>
  </si>
  <si>
    <t>Other regulatory assets- Spend Reg Asset (CCR)</t>
  </si>
  <si>
    <t>**</t>
  </si>
  <si>
    <t>Other regulatory assets -Theoretical**</t>
  </si>
  <si>
    <t>To record accretion expense for the asset retirement obligation which will continue through expected settlement completion</t>
  </si>
  <si>
    <t>To record depreciation expense for the ARO asset (recorded over the life of the related asset)</t>
  </si>
  <si>
    <t>Duke Energy Kentucky</t>
  </si>
  <si>
    <t xml:space="preserve">DEK CCR ARO </t>
  </si>
  <si>
    <t>Through 10/31</t>
  </si>
  <si>
    <t>Coal Ash Spend Debt Return</t>
  </si>
  <si>
    <t>Contra Equity Coal Ash Spend Reg Asset</t>
  </si>
  <si>
    <t>To offset gains on expenditures from closure activities</t>
  </si>
  <si>
    <t>To offset depreciation expense and accretion expense recorded in A and B above so that ARO accounting is deferred for future regulatory recovery</t>
  </si>
  <si>
    <t>Fiscal Year and Period</t>
  </si>
  <si>
    <t>Journal ID</t>
  </si>
  <si>
    <t>Journal Description</t>
  </si>
  <si>
    <t>Operator ID JD</t>
  </si>
  <si>
    <t>Invoice ID JD</t>
  </si>
  <si>
    <t>Resource Type ID CB</t>
  </si>
  <si>
    <t>Period Activity</t>
  </si>
  <si>
    <t>75081 - DE Kentucky Fossil</t>
  </si>
  <si>
    <t>ARODF10004</t>
  </si>
  <si>
    <t>ARO Deferral - 1</t>
  </si>
  <si>
    <t>FMISRUN</t>
  </si>
  <si>
    <t>Sum of Activity in 201701:</t>
  </si>
  <si>
    <t>Sum of Activity in 201702:</t>
  </si>
  <si>
    <t>Sum of Activity in 201703:</t>
  </si>
  <si>
    <t>Sum of Activity in 201704:</t>
  </si>
  <si>
    <t>Sum of Activity in 201705:</t>
  </si>
  <si>
    <t>Sum of Activity in 201706:</t>
  </si>
  <si>
    <t>Sum of Activity in 201707:</t>
  </si>
  <si>
    <t>Sum of Activity in 201708:</t>
  </si>
  <si>
    <t>Sum of Activity in 201709:</t>
  </si>
  <si>
    <t>Sum of Activity in 201710:</t>
  </si>
  <si>
    <t>Sum:</t>
  </si>
  <si>
    <t>0182315 - Reg Asset- Coal Ash Pond ARO</t>
  </si>
  <si>
    <t>Sum of Activity in 201601:</t>
  </si>
  <si>
    <t>Sum of Activity in 201602:</t>
  </si>
  <si>
    <t>Sum of Activity in 201603:</t>
  </si>
  <si>
    <t>Sum of Activity in 201604:</t>
  </si>
  <si>
    <t>Sum of Activity in 201605:</t>
  </si>
  <si>
    <t>Sum of Activity in 201606:</t>
  </si>
  <si>
    <t>Sum of Activity in 201607:</t>
  </si>
  <si>
    <t>Sum of Activity in 201608:</t>
  </si>
  <si>
    <t>Sum of Activity in 201609:</t>
  </si>
  <si>
    <t>Sum of Activity in 201610:</t>
  </si>
  <si>
    <t>Sum of Activity in 201611:</t>
  </si>
  <si>
    <t>Sum of Activity in 201612:</t>
  </si>
  <si>
    <t>DEFERACCR</t>
  </si>
  <si>
    <t>To defer the accretion adjustm</t>
  </si>
  <si>
    <t>JMILTON</t>
  </si>
  <si>
    <t>To re-defer the ARO accretion</t>
  </si>
  <si>
    <t>DEFDEPACCR</t>
  </si>
  <si>
    <t>To defer ARO depreciation and</t>
  </si>
  <si>
    <t>REVDEFDPAC</t>
  </si>
  <si>
    <t>Entry to reverse the deferral</t>
  </si>
  <si>
    <t>Sum of Activity in 201507:</t>
  </si>
  <si>
    <t>DEKACCRDEP</t>
  </si>
  <si>
    <t>To defer the YTD Depreciation</t>
  </si>
  <si>
    <t>DEKCADEFER</t>
  </si>
  <si>
    <t>To defer East Bend Coal Ash Po</t>
  </si>
  <si>
    <t>Sum of Activity in 201512:</t>
  </si>
  <si>
    <t>DEFAROGL</t>
  </si>
  <si>
    <t>To defer the annual gain/losse</t>
  </si>
  <si>
    <t>JMORRO3</t>
  </si>
  <si>
    <t>SPENDRECL2</t>
  </si>
  <si>
    <t>To reclass the Coal Ash Spend</t>
  </si>
  <si>
    <t>SPENDRECLA</t>
  </si>
  <si>
    <t>YTDSPEND</t>
  </si>
  <si>
    <t>Recognize incremental CCR Comp</t>
  </si>
  <si>
    <t>0182471 - Coal Ash Spend-Retail (NC&amp;MW)</t>
  </si>
  <si>
    <t>KLCARTE</t>
  </si>
  <si>
    <t>CASPENDRET</t>
  </si>
  <si>
    <t>To recognize the Debt &amp; Equity</t>
  </si>
  <si>
    <t>The "Theoretical" Regulatory Asset is used to record ARO accretion and depreciation deferrals. Duke Energy Kentucky moves the dollars that have accumulated from depreciation and accretion to the Spend Regulatory Asset during the monthly closing process to reflect actual spend.</t>
  </si>
  <si>
    <t>To record the return on coal ash spend, net of COR Credit, and defer equity portion</t>
  </si>
  <si>
    <t xml:space="preserve">To reclassify actual spend incurred, net of COR Credit, from the Theoretical Reg Asset to Spend Reg Asset for tracking purposes and in preparation for recognition / regulatory filings </t>
  </si>
  <si>
    <t>ENTRIES IMPACTING THE REGULATORY ASSETS NOTED BELOW.</t>
  </si>
  <si>
    <t xml:space="preserve">SEE TABS WITHIN THIS FILE TO PROVIDE THE DETAILS OF THE JOURNAL </t>
  </si>
  <si>
    <t>Journal Entries - Coal 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</si>
</sst>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_);[Red]\(&quot;$&quot;#,##0\)"/>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0.00\ ;[Red]\(#,##0.00\)"/>
    <numFmt numFmtId="167" formatCode="0.000%"/>
    <numFmt numFmtId="168" formatCode="&quot;$&quot;#,##0\ ;\(&quot;$&quot;#,##0\)"/>
    <numFmt numFmtId="169" formatCode="0.000000000%"/>
    <numFmt numFmtId="170" formatCode="_(* #,##0.000000_);_(* \(#,##0.000000\);_(* &quot;-&quot;??_);_(@_)"/>
    <numFmt numFmtId="171" formatCode="#,##0.00&quot; $&quot;;\-#,##0.00&quot; $&quot;"/>
    <numFmt numFmtId="172" formatCode="0.000000_)"/>
    <numFmt numFmtId="173" formatCode="mm/dd/yy_)"/>
    <numFmt numFmtId="174" formatCode="0.00_)"/>
    <numFmt numFmtId="175" formatCode="[$-409]mmmm\ d\,\ yyyy;@"/>
    <numFmt numFmtId="176" formatCode="#,##0_ ;[Red]\(#,##0\)\ "/>
    <numFmt numFmtId="177" formatCode="General_)"/>
    <numFmt numFmtId="178" formatCode="0.00000000%"/>
    <numFmt numFmtId="179" formatCode="_(* #,##0.00000_);_(* \(#,##0.00000\);_(* &quot;-&quot;??_);_(@_)"/>
    <numFmt numFmtId="180" formatCode="_-* #,##0_-;\-* #,##0_-;_-* &quot;-&quot;_-;_-@_-"/>
    <numFmt numFmtId="181" formatCode="_-* #,##0.00_-;\-* #,##0.00_-;_-* &quot;-&quot;??_-;_-@_-"/>
    <numFmt numFmtId="182" formatCode="_(\ #,##0.0_);_(\ \(#,##0.0\);_(\ &quot;-&quot;?_);_(@_)"/>
    <numFmt numFmtId="183" formatCode="_(\ #,##0_);_(\ \(#,##0\);_(\ &quot;-&quot;?_);_(@_)"/>
  </numFmts>
  <fonts count="70">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sz val="10"/>
      <name val="Arial"/>
      <family val="2"/>
    </font>
    <font>
      <sz val="10"/>
      <color theme="1"/>
      <name val="Arial"/>
      <family val="2"/>
    </font>
    <font>
      <sz val="10"/>
      <color indexed="8"/>
      <name val="Book Antiqua"/>
      <family val="1"/>
    </font>
    <font>
      <sz val="11"/>
      <color indexed="8"/>
      <name val="Arial"/>
      <family val="2"/>
    </font>
    <font>
      <b/>
      <sz val="12"/>
      <color indexed="9"/>
      <name val="Times New Roman"/>
      <family val="1"/>
    </font>
    <font>
      <sz val="10"/>
      <name val="Courier"/>
      <family val="3"/>
    </font>
    <font>
      <b/>
      <sz val="10"/>
      <name val="MS Sans Serif"/>
      <family val="2"/>
    </font>
    <font>
      <sz val="8"/>
      <name val="Arial"/>
      <family val="2"/>
    </font>
    <font>
      <sz val="11"/>
      <name val="Tms Rmn"/>
      <family val="1"/>
    </font>
    <font>
      <sz val="10"/>
      <name val="MS Sans Serif"/>
      <family val="2"/>
    </font>
    <font>
      <sz val="11"/>
      <name val="Times New Roman"/>
      <family val="1"/>
    </font>
    <font>
      <sz val="10"/>
      <color indexed="24"/>
      <name val="Times New Roman"/>
      <family val="1"/>
    </font>
    <font>
      <b/>
      <sz val="10"/>
      <color indexed="10"/>
      <name val="Arial"/>
      <family val="2"/>
    </font>
    <font>
      <sz val="12"/>
      <color indexed="12"/>
      <name val="SWISS"/>
      <family val="2"/>
    </font>
    <font>
      <b/>
      <u/>
      <sz val="11"/>
      <color indexed="37"/>
      <name val="Arial"/>
      <family val="2"/>
    </font>
    <font>
      <b/>
      <sz val="12"/>
      <name val="Arial"/>
      <family val="2"/>
    </font>
    <font>
      <sz val="10"/>
      <color indexed="12"/>
      <name val="Arial"/>
      <family val="2"/>
    </font>
    <font>
      <sz val="12"/>
      <color indexed="8"/>
      <name val="Arial"/>
      <family val="2"/>
    </font>
    <font>
      <b/>
      <i/>
      <sz val="12"/>
      <color indexed="57"/>
      <name val="Swiss"/>
      <family val="2"/>
    </font>
    <font>
      <sz val="11"/>
      <color indexed="32"/>
      <name val="Arial"/>
      <family val="2"/>
    </font>
    <font>
      <b/>
      <sz val="12"/>
      <name val="Swiss"/>
      <family val="2"/>
    </font>
    <font>
      <b/>
      <sz val="11"/>
      <color indexed="18"/>
      <name val="Arial"/>
      <family val="2"/>
    </font>
    <font>
      <sz val="10"/>
      <color indexed="56"/>
      <name val="Courier"/>
      <family val="3"/>
    </font>
    <font>
      <sz val="11"/>
      <color indexed="16"/>
      <name val="Arial"/>
      <family val="2"/>
    </font>
    <font>
      <i/>
      <sz val="12"/>
      <color indexed="38"/>
      <name val="Swiss"/>
      <family val="2"/>
    </font>
    <font>
      <sz val="7"/>
      <name val="Small Fonts"/>
      <family val="2"/>
    </font>
    <font>
      <b/>
      <i/>
      <sz val="16"/>
      <name val="Helv"/>
    </font>
    <font>
      <sz val="12"/>
      <name val="Arial"/>
      <family val="2"/>
    </font>
    <font>
      <b/>
      <sz val="11"/>
      <color indexed="16"/>
      <name val="Times New Roman"/>
      <family val="1"/>
    </font>
    <font>
      <b/>
      <sz val="10"/>
      <name val="Book Antiqua"/>
      <family val="1"/>
    </font>
    <font>
      <sz val="10"/>
      <color indexed="18"/>
      <name val="Times New Roman"/>
      <family val="1"/>
    </font>
    <font>
      <b/>
      <i/>
      <sz val="10"/>
      <color indexed="38"/>
      <name val="Arial"/>
      <family val="2"/>
    </font>
    <font>
      <b/>
      <sz val="12"/>
      <color indexed="38"/>
      <name val="Swiss"/>
      <family val="2"/>
    </font>
    <font>
      <i/>
      <sz val="10"/>
      <name val="MS Sans Serif"/>
      <family val="2"/>
    </font>
    <font>
      <b/>
      <sz val="14"/>
      <color indexed="8"/>
      <name val="Helv"/>
    </font>
    <font>
      <b/>
      <sz val="12"/>
      <color indexed="18"/>
      <name val="Arial"/>
      <family val="2"/>
    </font>
    <font>
      <sz val="11"/>
      <name val="Book Antiqua"/>
      <family val="1"/>
    </font>
    <font>
      <i/>
      <sz val="12"/>
      <color indexed="50"/>
      <name val="Arial"/>
      <family val="2"/>
    </font>
    <font>
      <sz val="12"/>
      <color indexed="8"/>
      <name val="Arial MT"/>
    </font>
    <font>
      <sz val="8"/>
      <color indexed="12"/>
      <name val="Arial"/>
      <family val="2"/>
    </font>
    <font>
      <u/>
      <sz val="8.4"/>
      <color indexed="12"/>
      <name val="Arial"/>
      <family val="2"/>
    </font>
    <font>
      <b/>
      <u/>
      <sz val="11"/>
      <color theme="1"/>
      <name val="Calibri"/>
      <family val="2"/>
      <scheme val="minor"/>
    </font>
    <font>
      <sz val="11"/>
      <color rgb="FFFF0000"/>
      <name val="Calibri"/>
      <family val="2"/>
      <scheme val="minor"/>
    </font>
    <font>
      <sz val="11"/>
      <color theme="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color rgb="FFFF0000"/>
      <name val="Calibri"/>
      <family val="2"/>
      <scheme val="minor"/>
    </font>
    <font>
      <b/>
      <i/>
      <sz val="11"/>
      <color rgb="FFFF0000"/>
      <name val="Calibri"/>
      <family val="2"/>
      <scheme val="minor"/>
    </font>
    <font>
      <b/>
      <sz val="8"/>
      <color rgb="FF000000"/>
      <name val="Arial"/>
      <family val="2"/>
    </font>
    <font>
      <sz val="8"/>
      <color rgb="FF000000"/>
      <name val="Arial"/>
      <family val="2"/>
    </font>
    <font>
      <b/>
      <sz val="12"/>
      <color rgb="FF000000"/>
      <name val="Arial"/>
      <family val="2"/>
    </font>
    <font>
      <b/>
      <sz val="12"/>
      <color theme="1"/>
      <name val="Times New Roman"/>
      <family val="1"/>
    </font>
  </fonts>
  <fills count="50">
    <fill>
      <patternFill patternType="none"/>
    </fill>
    <fill>
      <patternFill patternType="gray125"/>
    </fill>
    <fill>
      <patternFill patternType="solid">
        <fgColor indexed="44"/>
        <bgColor indexed="64"/>
      </patternFill>
    </fill>
    <fill>
      <patternFill patternType="solid">
        <fgColor indexed="22"/>
        <bgColor indexed="55"/>
      </patternFill>
    </fill>
    <fill>
      <patternFill patternType="solid">
        <fgColor indexed="56"/>
        <bgColor indexed="64"/>
      </patternFill>
    </fill>
    <fill>
      <patternFill patternType="solid">
        <fgColor indexed="22"/>
      </patternFill>
    </fill>
    <fill>
      <patternFill patternType="solid">
        <fgColor indexed="22"/>
        <bgColor indexed="64"/>
      </patternFill>
    </fill>
    <fill>
      <patternFill patternType="solid">
        <fgColor indexed="13"/>
        <bgColor indexed="13"/>
      </patternFill>
    </fill>
    <fill>
      <patternFill patternType="solid">
        <fgColor indexed="14"/>
        <bgColor indexed="14"/>
      </patternFill>
    </fill>
    <fill>
      <patternFill patternType="solid">
        <fgColor indexed="10"/>
        <bgColor indexed="10"/>
      </patternFill>
    </fill>
    <fill>
      <patternFill patternType="solid">
        <fgColor indexed="9"/>
        <bgColor indexed="64"/>
      </patternFill>
    </fill>
    <fill>
      <patternFill patternType="solid">
        <fgColor indexed="22"/>
        <bgColor indexed="22"/>
      </patternFill>
    </fill>
    <fill>
      <patternFill patternType="solid">
        <fgColor indexed="26"/>
        <bgColor indexed="64"/>
      </patternFill>
    </fill>
    <fill>
      <patternFill patternType="mediumGray">
        <fgColor indexed="22"/>
      </patternFill>
    </fill>
    <fill>
      <patternFill patternType="solid">
        <fgColor indexed="15"/>
      </patternFill>
    </fill>
    <fill>
      <patternFill patternType="solid">
        <fgColor indexed="43"/>
        <bgColor indexed="64"/>
      </patternFill>
    </fill>
    <fill>
      <patternFill patternType="solid">
        <fgColor indexed="15"/>
        <bgColor indexed="1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style="double">
        <color indexed="64"/>
      </left>
      <right/>
      <top/>
      <bottom style="hair">
        <color indexed="64"/>
      </bottom>
      <diagonal/>
    </border>
    <border>
      <left style="dotted">
        <color indexed="23"/>
      </left>
      <right style="dotted">
        <color indexed="23"/>
      </right>
      <top style="dotted">
        <color indexed="23"/>
      </top>
      <bottom style="dotted">
        <color indexed="23"/>
      </bottom>
      <diagonal/>
    </border>
    <border>
      <left style="medium">
        <color indexed="8"/>
      </left>
      <right style="medium">
        <color indexed="8"/>
      </right>
      <top style="medium">
        <color indexed="8"/>
      </top>
      <bottom style="medium">
        <color indexed="8"/>
      </bottom>
      <diagonal/>
    </border>
    <border>
      <left/>
      <right/>
      <top style="thick">
        <color indexed="64"/>
      </top>
      <bottom style="thick">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dotted">
        <color indexed="10"/>
      </left>
      <right style="dotted">
        <color indexed="10"/>
      </right>
      <top style="dotted">
        <color indexed="10"/>
      </top>
      <bottom style="dotted">
        <color indexed="10"/>
      </bottom>
      <diagonal/>
    </border>
    <border>
      <left style="double">
        <color indexed="64"/>
      </left>
      <right style="double">
        <color indexed="64"/>
      </right>
      <top style="double">
        <color indexed="64"/>
      </top>
      <bottom style="double">
        <color indexed="64"/>
      </bottom>
      <diagonal/>
    </border>
    <border>
      <left style="hair">
        <color indexed="10"/>
      </left>
      <right style="hair">
        <color indexed="10"/>
      </right>
      <top style="hair">
        <color indexed="10"/>
      </top>
      <bottom style="hair">
        <color indexed="10"/>
      </bottom>
      <diagonal/>
    </border>
    <border>
      <left style="thin">
        <color indexed="32"/>
      </left>
      <right style="thin">
        <color indexed="32"/>
      </right>
      <top style="thin">
        <color indexed="32"/>
      </top>
      <bottom style="thin">
        <color indexed="32"/>
      </bottom>
      <diagonal/>
    </border>
    <border>
      <left style="dotted">
        <color indexed="50"/>
      </left>
      <right/>
      <top style="dotted">
        <color indexed="50"/>
      </top>
      <bottom/>
      <diagonal/>
    </border>
    <border>
      <left style="thin">
        <color indexed="56"/>
      </left>
      <right style="thin">
        <color indexed="56"/>
      </right>
      <top style="thin">
        <color indexed="56"/>
      </top>
      <bottom style="thin">
        <color indexed="56"/>
      </bottom>
      <diagonal/>
    </border>
    <border>
      <left style="dotted">
        <color indexed="16"/>
      </left>
      <right style="dotted">
        <color indexed="16"/>
      </right>
      <top style="dotted">
        <color indexed="16"/>
      </top>
      <bottom style="dotted">
        <color indexed="1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s>
  <cellStyleXfs count="416">
    <xf numFmtId="0" fontId="0" fillId="0" borderId="0"/>
    <xf numFmtId="43" fontId="3"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3" fillId="0" borderId="0"/>
    <xf numFmtId="43" fontId="3" fillId="0" borderId="0" applyFont="0" applyFill="0" applyBorder="0" applyAlignment="0" applyProtection="0"/>
    <xf numFmtId="0" fontId="3" fillId="0" borderId="0"/>
    <xf numFmtId="0" fontId="6" fillId="0" borderId="0"/>
    <xf numFmtId="0" fontId="3" fillId="0" borderId="0"/>
    <xf numFmtId="2" fontId="6" fillId="0" borderId="1" applyNumberFormat="0" applyFont="0" applyFill="0" applyAlignment="0"/>
    <xf numFmtId="0" fontId="8" fillId="0" borderId="1"/>
    <xf numFmtId="166" fontId="6" fillId="2" borderId="6">
      <alignment horizontal="center" vertical="center"/>
    </xf>
    <xf numFmtId="167" fontId="9" fillId="3" borderId="7" applyNumberFormat="0"/>
    <xf numFmtId="37" fontId="9" fillId="0" borderId="8">
      <protection locked="0"/>
    </xf>
    <xf numFmtId="0" fontId="10" fillId="4" borderId="9" applyNumberFormat="0" applyFont="0" applyFill="0" applyAlignment="0"/>
    <xf numFmtId="0" fontId="11" fillId="0" borderId="10"/>
    <xf numFmtId="0" fontId="12" fillId="0" borderId="0" applyNumberFormat="0" applyFill="0" applyBorder="0" applyAlignment="0" applyProtection="0"/>
    <xf numFmtId="0" fontId="13"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3" fontId="17" fillId="0" borderId="0" applyFont="0" applyFill="0" applyBorder="0" applyAlignment="0" applyProtection="0"/>
    <xf numFmtId="37" fontId="9" fillId="5" borderId="11"/>
    <xf numFmtId="44" fontId="6"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168" fontId="17" fillId="0" borderId="0" applyFont="0" applyFill="0" applyBorder="0" applyAlignment="0" applyProtection="0"/>
    <xf numFmtId="43" fontId="6" fillId="0" borderId="0" applyBorder="0"/>
    <xf numFmtId="0" fontId="17"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0" fontId="18" fillId="6" borderId="0">
      <alignment horizontal="left"/>
    </xf>
    <xf numFmtId="37" fontId="9" fillId="0" borderId="0"/>
    <xf numFmtId="165" fontId="6" fillId="0" borderId="0"/>
    <xf numFmtId="165" fontId="6" fillId="0" borderId="0"/>
    <xf numFmtId="3" fontId="11" fillId="6" borderId="12">
      <protection locked="0"/>
    </xf>
    <xf numFmtId="2" fontId="17" fillId="0" borderId="0" applyFont="0" applyFill="0" applyBorder="0" applyAlignment="0" applyProtection="0"/>
    <xf numFmtId="0" fontId="19" fillId="7" borderId="10"/>
    <xf numFmtId="38" fontId="13" fillId="6" borderId="0" applyNumberFormat="0" applyBorder="0" applyAlignment="0" applyProtection="0"/>
    <xf numFmtId="0" fontId="20" fillId="0" borderId="0" applyNumberFormat="0" applyFill="0" applyBorder="0" applyAlignment="0" applyProtection="0"/>
    <xf numFmtId="0" fontId="21" fillId="0" borderId="4" applyNumberFormat="0" applyAlignment="0" applyProtection="0">
      <alignment horizontal="left" vertical="center"/>
    </xf>
    <xf numFmtId="0" fontId="21" fillId="0" borderId="1">
      <alignment horizontal="left" vertical="center"/>
    </xf>
    <xf numFmtId="171" fontId="6" fillId="0" borderId="0">
      <protection locked="0"/>
    </xf>
    <xf numFmtId="171" fontId="6" fillId="0" borderId="0">
      <protection locked="0"/>
    </xf>
    <xf numFmtId="0" fontId="22" fillId="0" borderId="13" applyNumberFormat="0" applyFill="0" applyAlignment="0" applyProtection="0"/>
    <xf numFmtId="0" fontId="11" fillId="8" borderId="8"/>
    <xf numFmtId="0" fontId="11" fillId="9" borderId="10"/>
    <xf numFmtId="0" fontId="11" fillId="7" borderId="10"/>
    <xf numFmtId="0" fontId="23" fillId="10" borderId="0"/>
    <xf numFmtId="172" fontId="24" fillId="11" borderId="14" applyAlignment="0"/>
    <xf numFmtId="10" fontId="13" fillId="12" borderId="2" applyNumberFormat="0" applyBorder="0" applyAlignment="0" applyProtection="0"/>
    <xf numFmtId="10" fontId="25" fillId="0" borderId="15" applyFont="0" applyAlignment="0">
      <protection locked="0"/>
    </xf>
    <xf numFmtId="38" fontId="26" fillId="11" borderId="16" applyNumberFormat="0" applyFont="0" applyBorder="0" applyAlignment="0" applyProtection="0"/>
    <xf numFmtId="0" fontId="13" fillId="6" borderId="0"/>
    <xf numFmtId="173" fontId="27" fillId="6" borderId="8" applyNumberFormat="0"/>
    <xf numFmtId="0" fontId="28" fillId="2" borderId="17"/>
    <xf numFmtId="0" fontId="26" fillId="0" borderId="10"/>
    <xf numFmtId="0" fontId="11" fillId="11" borderId="14"/>
    <xf numFmtId="37" fontId="29" fillId="0" borderId="18"/>
    <xf numFmtId="38" fontId="30" fillId="0" borderId="0"/>
    <xf numFmtId="37" fontId="31" fillId="0" borderId="0"/>
    <xf numFmtId="174" fontId="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6" fillId="0" borderId="0"/>
    <xf numFmtId="0" fontId="3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6" fillId="0" borderId="0"/>
    <xf numFmtId="0" fontId="17" fillId="0" borderId="0"/>
    <xf numFmtId="0" fontId="6" fillId="0" borderId="0"/>
    <xf numFmtId="0" fontId="17"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0" fontId="6" fillId="0" borderId="0"/>
    <xf numFmtId="0" fontId="17" fillId="0" borderId="0"/>
    <xf numFmtId="0" fontId="6" fillId="0" borderId="0"/>
    <xf numFmtId="0" fontId="17" fillId="0" borderId="0"/>
    <xf numFmtId="0" fontId="3" fillId="0" borderId="0"/>
    <xf numFmtId="0" fontId="3" fillId="0" borderId="0"/>
    <xf numFmtId="175" fontId="3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6" fillId="0" borderId="0"/>
    <xf numFmtId="0" fontId="6" fillId="0" borderId="0"/>
    <xf numFmtId="0" fontId="3" fillId="0" borderId="0"/>
    <xf numFmtId="0" fontId="6" fillId="0" borderId="0"/>
    <xf numFmtId="0" fontId="3" fillId="0" borderId="0"/>
    <xf numFmtId="0" fontId="34" fillId="0" borderId="0" applyBorder="0">
      <alignment horizontal="centerContinuous"/>
    </xf>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5" fillId="12" borderId="0" applyNumberFormat="0" applyBorder="0" applyAlignment="0" applyProtection="0"/>
    <xf numFmtId="0" fontId="15" fillId="0" borderId="0" applyNumberFormat="0" applyFont="0" applyFill="0" applyBorder="0" applyAlignment="0" applyProtection="0">
      <alignment horizontal="left"/>
    </xf>
    <xf numFmtId="15" fontId="15" fillId="0" borderId="0" applyFont="0" applyFill="0" applyBorder="0" applyAlignment="0" applyProtection="0"/>
    <xf numFmtId="4" fontId="15" fillId="0" borderId="0" applyFont="0" applyFill="0" applyBorder="0" applyAlignment="0" applyProtection="0"/>
    <xf numFmtId="176" fontId="36" fillId="0" borderId="3"/>
    <xf numFmtId="0" fontId="12" fillId="0" borderId="5">
      <alignment horizontal="center"/>
    </xf>
    <xf numFmtId="3" fontId="15" fillId="0" borderId="0" applyFont="0" applyFill="0" applyBorder="0" applyAlignment="0" applyProtection="0"/>
    <xf numFmtId="0" fontId="15" fillId="13" borderId="0" applyNumberFormat="0" applyFont="0" applyBorder="0" applyAlignment="0" applyProtection="0"/>
    <xf numFmtId="3" fontId="37" fillId="0" borderId="0" applyNumberFormat="0"/>
    <xf numFmtId="3" fontId="38" fillId="0" borderId="0" applyNumberFormat="0" applyFill="0" applyBorder="0" applyAlignment="0"/>
    <xf numFmtId="0" fontId="19" fillId="0" borderId="0"/>
    <xf numFmtId="0" fontId="39" fillId="0" borderId="0" applyNumberFormat="0" applyFill="0" applyBorder="0" applyAlignment="0" applyProtection="0"/>
    <xf numFmtId="37" fontId="40" fillId="0" borderId="0"/>
    <xf numFmtId="37" fontId="40" fillId="14" borderId="8"/>
    <xf numFmtId="0" fontId="41" fillId="6" borderId="8">
      <alignment horizontal="center"/>
    </xf>
    <xf numFmtId="0" fontId="42" fillId="0" borderId="0"/>
    <xf numFmtId="9" fontId="6" fillId="0" borderId="0" applyFont="0" applyFill="0" applyBorder="0" applyAlignment="0" applyProtection="0"/>
    <xf numFmtId="0" fontId="19" fillId="0" borderId="0"/>
    <xf numFmtId="37" fontId="43" fillId="0" borderId="0" applyNumberFormat="0"/>
    <xf numFmtId="177" fontId="44" fillId="0" borderId="0"/>
    <xf numFmtId="37" fontId="13" fillId="15" borderId="0" applyNumberFormat="0" applyBorder="0" applyAlignment="0" applyProtection="0"/>
    <xf numFmtId="37" fontId="13" fillId="0" borderId="0"/>
    <xf numFmtId="3" fontId="45" fillId="0" borderId="13" applyProtection="0"/>
    <xf numFmtId="0" fontId="11" fillId="16" borderId="10"/>
    <xf numFmtId="178" fontId="6"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0" fontId="46" fillId="0" borderId="0" applyNumberFormat="0" applyFill="0" applyBorder="0" applyAlignment="0" applyProtection="0">
      <alignment vertical="top"/>
      <protection locked="0"/>
    </xf>
    <xf numFmtId="0" fontId="49" fillId="0" borderId="0"/>
    <xf numFmtId="6" fontId="49" fillId="0" borderId="0" applyFont="0" applyFill="0" applyBorder="0" applyAlignment="0" applyProtection="0"/>
    <xf numFmtId="6"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3" fillId="0" borderId="0"/>
    <xf numFmtId="44" fontId="6" fillId="0" borderId="0" applyFont="0" applyFill="0" applyBorder="0" applyAlignment="0" applyProtection="0"/>
    <xf numFmtId="9" fontId="3" fillId="0" borderId="0" applyFont="0" applyFill="0" applyBorder="0" applyAlignment="0" applyProtection="0"/>
    <xf numFmtId="6" fontId="49" fillId="0" borderId="0" applyFont="0" applyFill="0" applyBorder="0" applyAlignment="0" applyProtection="0"/>
    <xf numFmtId="0" fontId="49" fillId="0" borderId="0"/>
    <xf numFmtId="0" fontId="49" fillId="0" borderId="0"/>
    <xf numFmtId="6" fontId="49" fillId="0" borderId="0" applyFont="0" applyFill="0" applyBorder="0" applyAlignment="0" applyProtection="0"/>
    <xf numFmtId="43" fontId="49" fillId="0" borderId="0" applyFont="0" applyFill="0" applyBorder="0" applyAlignment="0" applyProtection="0"/>
    <xf numFmtId="0" fontId="49" fillId="0" borderId="0"/>
    <xf numFmtId="6" fontId="49" fillId="0" borderId="0" applyFont="0" applyFill="0" applyBorder="0" applyAlignment="0" applyProtection="0"/>
    <xf numFmtId="43" fontId="49" fillId="0" borderId="0" applyFont="0" applyFill="0" applyBorder="0" applyAlignment="0" applyProtection="0"/>
    <xf numFmtId="0" fontId="50" fillId="0" borderId="0" applyNumberFormat="0" applyFill="0" applyBorder="0" applyAlignment="0" applyProtection="0"/>
    <xf numFmtId="0" fontId="51" fillId="0" borderId="19" applyNumberFormat="0" applyFill="0" applyAlignment="0" applyProtection="0"/>
    <xf numFmtId="0" fontId="52" fillId="0" borderId="20" applyNumberFormat="0" applyFill="0" applyAlignment="0" applyProtection="0"/>
    <xf numFmtId="0" fontId="53" fillId="0" borderId="21" applyNumberFormat="0" applyFill="0" applyAlignment="0" applyProtection="0"/>
    <xf numFmtId="0" fontId="53" fillId="0" borderId="0" applyNumberFormat="0" applyFill="0" applyBorder="0" applyAlignment="0" applyProtection="0"/>
    <xf numFmtId="0" fontId="54" fillId="17" borderId="0" applyNumberFormat="0" applyBorder="0" applyAlignment="0" applyProtection="0"/>
    <xf numFmtId="0" fontId="55" fillId="18" borderId="0" applyNumberFormat="0" applyBorder="0" applyAlignment="0" applyProtection="0"/>
    <xf numFmtId="0" fontId="56" fillId="19" borderId="0" applyNumberFormat="0" applyBorder="0" applyAlignment="0" applyProtection="0"/>
    <xf numFmtId="0" fontId="57" fillId="20" borderId="22" applyNumberFormat="0" applyAlignment="0" applyProtection="0"/>
    <xf numFmtId="0" fontId="58" fillId="21" borderId="23" applyNumberFormat="0" applyAlignment="0" applyProtection="0"/>
    <xf numFmtId="0" fontId="59" fillId="21" borderId="22" applyNumberFormat="0" applyAlignment="0" applyProtection="0"/>
    <xf numFmtId="0" fontId="60" fillId="0" borderId="24" applyNumberFormat="0" applyFill="0" applyAlignment="0" applyProtection="0"/>
    <xf numFmtId="0" fontId="61" fillId="22" borderId="25" applyNumberFormat="0" applyAlignment="0" applyProtection="0"/>
    <xf numFmtId="0" fontId="48" fillId="0" borderId="0" applyNumberFormat="0" applyFill="0" applyBorder="0" applyAlignment="0" applyProtection="0"/>
    <xf numFmtId="0" fontId="3" fillId="23" borderId="26" applyNumberFormat="0" applyFont="0" applyAlignment="0" applyProtection="0"/>
    <xf numFmtId="0" fontId="62" fillId="0" borderId="0" applyNumberFormat="0" applyFill="0" applyBorder="0" applyAlignment="0" applyProtection="0"/>
    <xf numFmtId="0" fontId="1" fillId="0" borderId="27" applyNumberFormat="0" applyFill="0" applyAlignment="0" applyProtection="0"/>
    <xf numFmtId="0" fontId="6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63" fillId="39" borderId="0" applyNumberFormat="0" applyBorder="0" applyAlignment="0" applyProtection="0"/>
    <xf numFmtId="0" fontId="6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63" fillId="47" borderId="0" applyNumberFormat="0" applyBorder="0" applyAlignment="0" applyProtection="0"/>
    <xf numFmtId="44" fontId="3" fillId="0" borderId="0" applyFont="0" applyFill="0" applyBorder="0" applyAlignment="0" applyProtection="0"/>
  </cellStyleXfs>
  <cellXfs count="61">
    <xf numFmtId="0" fontId="0" fillId="0" borderId="0" xfId="0"/>
    <xf numFmtId="0" fontId="1" fillId="0" borderId="0" xfId="0" applyFont="1" applyFill="1" applyBorder="1" applyAlignment="1">
      <alignment vertical="top"/>
    </xf>
    <xf numFmtId="0" fontId="47" fillId="0" borderId="0" xfId="0" applyFont="1" applyFill="1" applyBorder="1" applyAlignment="1">
      <alignment vertical="top"/>
    </xf>
    <xf numFmtId="0" fontId="3" fillId="0" borderId="0" xfId="285" applyFill="1" applyBorder="1" applyAlignment="1">
      <alignment horizontal="center" vertical="top"/>
    </xf>
    <xf numFmtId="0" fontId="3" fillId="0" borderId="0" xfId="285" applyFill="1" applyBorder="1" applyAlignment="1">
      <alignment vertical="top"/>
    </xf>
    <xf numFmtId="164" fontId="0" fillId="0" borderId="0" xfId="1" applyNumberFormat="1" applyFont="1" applyFill="1" applyBorder="1" applyAlignment="1">
      <alignment horizontal="center" vertical="top"/>
    </xf>
    <xf numFmtId="0" fontId="4" fillId="0" borderId="0" xfId="285" applyFont="1" applyFill="1" applyAlignment="1">
      <alignment horizontal="center" vertical="top"/>
    </xf>
    <xf numFmtId="0" fontId="4" fillId="0" borderId="0" xfId="285" applyFont="1" applyFill="1" applyAlignment="1">
      <alignment vertical="top" wrapText="1"/>
    </xf>
    <xf numFmtId="164" fontId="4" fillId="0" borderId="0" xfId="1" applyNumberFormat="1" applyFont="1" applyFill="1" applyAlignment="1">
      <alignment horizontal="center" vertical="top"/>
    </xf>
    <xf numFmtId="0" fontId="3" fillId="0" borderId="0" xfId="285" applyFill="1" applyAlignment="1">
      <alignment horizontal="center" vertical="top"/>
    </xf>
    <xf numFmtId="0" fontId="3" fillId="0" borderId="0" xfId="285" applyFill="1" applyAlignment="1">
      <alignment vertical="top" wrapText="1"/>
    </xf>
    <xf numFmtId="0" fontId="3" fillId="0" borderId="0" xfId="285" applyFill="1" applyAlignment="1">
      <alignment horizontal="center" vertical="top" wrapText="1"/>
    </xf>
    <xf numFmtId="0" fontId="3" fillId="0" borderId="0" xfId="285" quotePrefix="1" applyFill="1" applyAlignment="1">
      <alignment horizontal="center" vertical="top" wrapText="1"/>
    </xf>
    <xf numFmtId="0" fontId="3" fillId="0" borderId="0" xfId="285" quotePrefix="1" applyFill="1" applyAlignment="1">
      <alignment horizontal="center" vertical="top"/>
    </xf>
    <xf numFmtId="0" fontId="3" fillId="0" borderId="0" xfId="285" applyFill="1" applyAlignment="1">
      <alignment vertical="top"/>
    </xf>
    <xf numFmtId="0" fontId="0" fillId="0" borderId="0" xfId="285" applyFont="1" applyFill="1" applyAlignment="1">
      <alignment horizontal="center" vertical="top"/>
    </xf>
    <xf numFmtId="0" fontId="0" fillId="0" borderId="0" xfId="0" applyFont="1" applyFill="1" applyBorder="1" applyAlignment="1">
      <alignment vertical="top"/>
    </xf>
    <xf numFmtId="0" fontId="0" fillId="0" borderId="0" xfId="0" applyFont="1" applyFill="1" applyAlignment="1">
      <alignment horizontal="center" vertical="top"/>
    </xf>
    <xf numFmtId="182" fontId="3" fillId="0" borderId="0" xfId="285" applyNumberFormat="1" applyFill="1" applyAlignment="1">
      <alignment horizontal="center" vertical="top" wrapText="1"/>
    </xf>
    <xf numFmtId="182" fontId="3" fillId="0" borderId="0" xfId="285" applyNumberFormat="1" applyFill="1" applyAlignment="1">
      <alignment horizontal="center" vertical="top"/>
    </xf>
    <xf numFmtId="182" fontId="5" fillId="0" borderId="0" xfId="1" applyNumberFormat="1" applyFont="1" applyFill="1" applyAlignment="1">
      <alignment horizontal="center" vertical="top"/>
    </xf>
    <xf numFmtId="182" fontId="0" fillId="0" borderId="0" xfId="1" applyNumberFormat="1" applyFont="1" applyFill="1" applyAlignment="1">
      <alignment horizontal="center" vertical="top"/>
    </xf>
    <xf numFmtId="0" fontId="0" fillId="0" borderId="0" xfId="0" applyFont="1" applyFill="1" applyBorder="1" applyAlignment="1">
      <alignment horizontal="left" vertical="top"/>
    </xf>
    <xf numFmtId="0" fontId="0" fillId="0" borderId="0" xfId="0" applyFill="1" applyAlignment="1">
      <alignment vertical="top"/>
    </xf>
    <xf numFmtId="0" fontId="0" fillId="0" borderId="0" xfId="0" applyFont="1" applyFill="1" applyAlignment="1">
      <alignment vertical="top"/>
    </xf>
    <xf numFmtId="182" fontId="0" fillId="0" borderId="0" xfId="0" applyNumberFormat="1" applyFill="1" applyAlignment="1">
      <alignment horizontal="center" vertical="top"/>
    </xf>
    <xf numFmtId="0" fontId="2" fillId="0" borderId="0" xfId="285" applyFont="1" applyFill="1" applyBorder="1" applyAlignment="1">
      <alignment vertical="top"/>
    </xf>
    <xf numFmtId="0" fontId="1" fillId="0" borderId="0" xfId="0" applyFont="1" applyFill="1" applyAlignment="1">
      <alignment vertical="top"/>
    </xf>
    <xf numFmtId="0" fontId="64" fillId="0" borderId="0" xfId="0" applyFont="1" applyFill="1" applyAlignment="1">
      <alignment vertical="top"/>
    </xf>
    <xf numFmtId="0" fontId="1" fillId="0" borderId="0" xfId="0" applyFont="1" applyFill="1" applyAlignment="1">
      <alignment horizontal="center" vertical="top"/>
    </xf>
    <xf numFmtId="0" fontId="2" fillId="0" borderId="0" xfId="0" applyFont="1" applyFill="1" applyAlignment="1">
      <alignment vertical="top"/>
    </xf>
    <xf numFmtId="0" fontId="0" fillId="0" borderId="0" xfId="0" applyFill="1" applyAlignment="1">
      <alignment horizontal="center" vertical="top"/>
    </xf>
    <xf numFmtId="0" fontId="49" fillId="0" borderId="0" xfId="358" applyFill="1" applyAlignment="1">
      <alignment vertical="top"/>
    </xf>
    <xf numFmtId="0" fontId="49" fillId="0" borderId="0" xfId="367" applyFill="1" applyAlignment="1">
      <alignment horizontal="center" vertical="top"/>
    </xf>
    <xf numFmtId="0" fontId="0" fillId="0" borderId="0" xfId="0" applyFont="1" applyFill="1" applyBorder="1" applyAlignment="1">
      <alignment horizontal="center" vertical="top"/>
    </xf>
    <xf numFmtId="164" fontId="0" fillId="0" borderId="0" xfId="1" applyNumberFormat="1" applyFont="1" applyFill="1" applyAlignment="1">
      <alignment horizontal="center" vertical="top"/>
    </xf>
    <xf numFmtId="43" fontId="0" fillId="0" borderId="0" xfId="0" applyNumberFormat="1" applyFill="1" applyAlignment="1">
      <alignment vertical="top"/>
    </xf>
    <xf numFmtId="0" fontId="65" fillId="0" borderId="0" xfId="0" applyFont="1" applyFill="1" applyAlignment="1">
      <alignment vertical="top"/>
    </xf>
    <xf numFmtId="0" fontId="0" fillId="0" borderId="0" xfId="0" applyFill="1" applyAlignment="1">
      <alignment horizontal="right" vertical="top"/>
    </xf>
    <xf numFmtId="0" fontId="66" fillId="48" borderId="28" xfId="0" applyFont="1" applyFill="1" applyBorder="1" applyAlignment="1">
      <alignment horizontal="center" vertical="center" wrapText="1"/>
    </xf>
    <xf numFmtId="0" fontId="67" fillId="0" borderId="29" xfId="0" applyFont="1" applyBorder="1" applyAlignment="1">
      <alignment horizontal="left" vertical="center" wrapText="1"/>
    </xf>
    <xf numFmtId="0" fontId="67" fillId="0" borderId="29" xfId="0" applyFont="1" applyBorder="1" applyAlignment="1">
      <alignment horizontal="right" vertical="center" wrapText="1"/>
    </xf>
    <xf numFmtId="4" fontId="67" fillId="0" borderId="29" xfId="0" applyNumberFormat="1" applyFont="1" applyBorder="1" applyAlignment="1">
      <alignment horizontal="right" vertical="center" wrapText="1"/>
    </xf>
    <xf numFmtId="0" fontId="66" fillId="48" borderId="30" xfId="0" applyFont="1" applyFill="1" applyBorder="1" applyAlignment="1">
      <alignment horizontal="left" vertical="center" wrapText="1"/>
    </xf>
    <xf numFmtId="0" fontId="66" fillId="48" borderId="30" xfId="0" applyFont="1" applyFill="1" applyBorder="1" applyAlignment="1">
      <alignment horizontal="right" vertical="center" wrapText="1"/>
    </xf>
    <xf numFmtId="4" fontId="66" fillId="48" borderId="30" xfId="0" applyNumberFormat="1" applyFont="1" applyFill="1" applyBorder="1" applyAlignment="1">
      <alignment horizontal="right" vertical="center" wrapText="1"/>
    </xf>
    <xf numFmtId="0" fontId="67" fillId="49" borderId="0" xfId="0" applyFont="1" applyFill="1" applyAlignment="1">
      <alignment horizontal="left" vertical="center" wrapText="1"/>
    </xf>
    <xf numFmtId="0" fontId="66" fillId="49" borderId="29" xfId="0" applyFont="1" applyFill="1" applyBorder="1" applyAlignment="1">
      <alignment horizontal="left" vertical="center" wrapText="1"/>
    </xf>
    <xf numFmtId="0" fontId="66" fillId="49" borderId="29" xfId="0" applyFont="1" applyFill="1" applyBorder="1" applyAlignment="1">
      <alignment horizontal="right" vertical="center" wrapText="1"/>
    </xf>
    <xf numFmtId="4" fontId="66" fillId="49" borderId="29" xfId="0" applyNumberFormat="1" applyFont="1" applyFill="1" applyBorder="1" applyAlignment="1">
      <alignment horizontal="right" vertical="center" wrapText="1"/>
    </xf>
    <xf numFmtId="0" fontId="69" fillId="0" borderId="0" xfId="0" applyFont="1" applyAlignment="1">
      <alignment horizontal="right" vertical="center"/>
    </xf>
    <xf numFmtId="0" fontId="69" fillId="0" borderId="0" xfId="0" applyFont="1" applyAlignment="1">
      <alignment horizontal="right"/>
    </xf>
    <xf numFmtId="183" fontId="5" fillId="0" borderId="0" xfId="1" applyNumberFormat="1" applyFont="1" applyFill="1" applyAlignment="1">
      <alignment horizontal="center" vertical="top"/>
    </xf>
    <xf numFmtId="183" fontId="3" fillId="0" borderId="0" xfId="285" applyNumberFormat="1" applyFill="1" applyAlignment="1">
      <alignment horizontal="center" vertical="top" wrapText="1"/>
    </xf>
    <xf numFmtId="183" fontId="0" fillId="0" borderId="0" xfId="1" applyNumberFormat="1" applyFont="1" applyFill="1" applyAlignment="1">
      <alignment horizontal="center" vertical="top"/>
    </xf>
    <xf numFmtId="183" fontId="0" fillId="0" borderId="0" xfId="0" applyNumberFormat="1" applyFont="1" applyFill="1" applyBorder="1" applyAlignment="1">
      <alignment horizontal="center" vertical="top"/>
    </xf>
    <xf numFmtId="183" fontId="0" fillId="0" borderId="0" xfId="0" applyNumberFormat="1" applyFill="1" applyAlignment="1">
      <alignment horizontal="center" vertical="top"/>
    </xf>
    <xf numFmtId="0" fontId="0" fillId="0" borderId="0" xfId="0" applyFill="1" applyAlignment="1">
      <alignment horizontal="left" vertical="top" wrapText="1"/>
    </xf>
    <xf numFmtId="0" fontId="2" fillId="0" borderId="0" xfId="285" applyFont="1" applyFill="1" applyAlignment="1">
      <alignment horizontal="left" vertical="top" wrapText="1"/>
    </xf>
    <xf numFmtId="0" fontId="68" fillId="48" borderId="31" xfId="0" applyFont="1" applyFill="1" applyBorder="1" applyAlignment="1">
      <alignment horizontal="left" vertical="center" wrapText="1"/>
    </xf>
    <xf numFmtId="0" fontId="68" fillId="48" borderId="0" xfId="0" applyFont="1" applyFill="1" applyBorder="1" applyAlignment="1">
      <alignment horizontal="left" vertical="center" wrapText="1"/>
    </xf>
  </cellXfs>
  <cellStyles count="416">
    <cellStyle name="20% - Accent1" xfId="392" builtinId="30" customBuiltin="1"/>
    <cellStyle name="20% - Accent2" xfId="396" builtinId="34" customBuiltin="1"/>
    <cellStyle name="20% - Accent3" xfId="400" builtinId="38" customBuiltin="1"/>
    <cellStyle name="20% - Accent4" xfId="404" builtinId="42" customBuiltin="1"/>
    <cellStyle name="20% - Accent5" xfId="408" builtinId="46" customBuiltin="1"/>
    <cellStyle name="20% - Accent6" xfId="412" builtinId="50" customBuiltin="1"/>
    <cellStyle name="40% - Accent1" xfId="393" builtinId="31" customBuiltin="1"/>
    <cellStyle name="40% - Accent2" xfId="397" builtinId="35" customBuiltin="1"/>
    <cellStyle name="40% - Accent3" xfId="401" builtinId="39" customBuiltin="1"/>
    <cellStyle name="40% - Accent4" xfId="405" builtinId="43" customBuiltin="1"/>
    <cellStyle name="40% - Accent5" xfId="409" builtinId="47" customBuiltin="1"/>
    <cellStyle name="40% - Accent6" xfId="413" builtinId="51" customBuiltin="1"/>
    <cellStyle name="60% - Accent1" xfId="394" builtinId="32" customBuiltin="1"/>
    <cellStyle name="60% - Accent2" xfId="398" builtinId="36" customBuiltin="1"/>
    <cellStyle name="60% - Accent3" xfId="402" builtinId="40" customBuiltin="1"/>
    <cellStyle name="60% - Accent4" xfId="406" builtinId="44" customBuiltin="1"/>
    <cellStyle name="60% - Accent5" xfId="410" builtinId="48" customBuiltin="1"/>
    <cellStyle name="60% - Accent6" xfId="414" builtinId="52" customBuiltin="1"/>
    <cellStyle name="a125body" xfId="10"/>
    <cellStyle name="Accent1" xfId="391" builtinId="29" customBuiltin="1"/>
    <cellStyle name="Accent2" xfId="395" builtinId="33" customBuiltin="1"/>
    <cellStyle name="Accent3" xfId="399" builtinId="37" customBuiltin="1"/>
    <cellStyle name="Accent4" xfId="403" builtinId="41" customBuiltin="1"/>
    <cellStyle name="Accent5" xfId="407" builtinId="45" customBuiltin="1"/>
    <cellStyle name="Accent6" xfId="411" builtinId="49" customBuiltin="1"/>
    <cellStyle name="Activity" xfId="11"/>
    <cellStyle name="Actual Date" xfId="12"/>
    <cellStyle name="Assumption" xfId="13"/>
    <cellStyle name="Bad" xfId="380" builtinId="27" customBuiltin="1"/>
    <cellStyle name="BegBal" xfId="14"/>
    <cellStyle name="BIM" xfId="15"/>
    <cellStyle name="Calculation" xfId="384" builtinId="22" customBuiltin="1"/>
    <cellStyle name="Calculation in Model" xfId="16"/>
    <cellStyle name="Check Cell" xfId="386" builtinId="23" customBuiltin="1"/>
    <cellStyle name="ColLevel_" xfId="17"/>
    <cellStyle name="column1" xfId="18"/>
    <cellStyle name="Comma" xfId="1" builtinId="3"/>
    <cellStyle name="Comma  - Style1" xfId="19"/>
    <cellStyle name="Comma  - Style2" xfId="20"/>
    <cellStyle name="Comma  - Style3" xfId="21"/>
    <cellStyle name="Comma  - Style4" xfId="22"/>
    <cellStyle name="Comma  - Style5" xfId="23"/>
    <cellStyle name="Comma  - Style6" xfId="24"/>
    <cellStyle name="Comma  - Style7" xfId="25"/>
    <cellStyle name="Comma  - Style8" xfId="26"/>
    <cellStyle name="Comma 10" xfId="27"/>
    <cellStyle name="Comma 10 2" xfId="28"/>
    <cellStyle name="Comma 10 3" xfId="29"/>
    <cellStyle name="Comma 10 4" xfId="30"/>
    <cellStyle name="Comma 11" xfId="31"/>
    <cellStyle name="Comma 11 2" xfId="32"/>
    <cellStyle name="Comma 11 2 2" xfId="33"/>
    <cellStyle name="Comma 11 3" xfId="34"/>
    <cellStyle name="Comma 11 4" xfId="35"/>
    <cellStyle name="Comma 11 5" xfId="36"/>
    <cellStyle name="Comma 11 6" xfId="37"/>
    <cellStyle name="Comma 12" xfId="38"/>
    <cellStyle name="Comma 12 2" xfId="39"/>
    <cellStyle name="Comma 12 3" xfId="40"/>
    <cellStyle name="Comma 12 4" xfId="41"/>
    <cellStyle name="Comma 13" xfId="42"/>
    <cellStyle name="Comma 13 2" xfId="43"/>
    <cellStyle name="Comma 13 3" xfId="44"/>
    <cellStyle name="Comma 13 4" xfId="45"/>
    <cellStyle name="Comma 14" xfId="46"/>
    <cellStyle name="Comma 14 2" xfId="47"/>
    <cellStyle name="Comma 14 3" xfId="48"/>
    <cellStyle name="Comma 14 4" xfId="49"/>
    <cellStyle name="Comma 15" xfId="50"/>
    <cellStyle name="Comma 15 2" xfId="51"/>
    <cellStyle name="Comma 15 3" xfId="52"/>
    <cellStyle name="Comma 16" xfId="53"/>
    <cellStyle name="Comma 17" xfId="54"/>
    <cellStyle name="Comma 18" xfId="55"/>
    <cellStyle name="Comma 19" xfId="56"/>
    <cellStyle name="Comma 2" xfId="6"/>
    <cellStyle name="Comma 2 2" xfId="2"/>
    <cellStyle name="Comma 2 3" xfId="57"/>
    <cellStyle name="Comma 2 3 2" xfId="58"/>
    <cellStyle name="Comma 2 4" xfId="59"/>
    <cellStyle name="Comma 20" xfId="60"/>
    <cellStyle name="Comma 20 2" xfId="61"/>
    <cellStyle name="Comma 21" xfId="62"/>
    <cellStyle name="Comma 22" xfId="63"/>
    <cellStyle name="Comma 23" xfId="361"/>
    <cellStyle name="Comma 24" xfId="362"/>
    <cellStyle name="Comma 25" xfId="370"/>
    <cellStyle name="Comma 26" xfId="373"/>
    <cellStyle name="Comma 3" xfId="64"/>
    <cellStyle name="Comma 3 2" xfId="65"/>
    <cellStyle name="Comma 3 3" xfId="66"/>
    <cellStyle name="Comma 3 3 2" xfId="67"/>
    <cellStyle name="Comma 3 3 3" xfId="68"/>
    <cellStyle name="Comma 3 4" xfId="69"/>
    <cellStyle name="Comma 3 5" xfId="70"/>
    <cellStyle name="Comma 3 6" xfId="71"/>
    <cellStyle name="Comma 3 7" xfId="72"/>
    <cellStyle name="Comma 4" xfId="73"/>
    <cellStyle name="Comma 4 2" xfId="74"/>
    <cellStyle name="Comma 4 2 2" xfId="75"/>
    <cellStyle name="Comma 4 2 3" xfId="76"/>
    <cellStyle name="Comma 4 3" xfId="77"/>
    <cellStyle name="Comma 4 4" xfId="78"/>
    <cellStyle name="Comma 4 5" xfId="79"/>
    <cellStyle name="Comma 4 6" xfId="80"/>
    <cellStyle name="Comma 5" xfId="81"/>
    <cellStyle name="Comma 5 2" xfId="82"/>
    <cellStyle name="Comma 5 2 2" xfId="83"/>
    <cellStyle name="Comma 5 2 3" xfId="84"/>
    <cellStyle name="Comma 5 3" xfId="85"/>
    <cellStyle name="Comma 5 4" xfId="86"/>
    <cellStyle name="Comma 5 5" xfId="87"/>
    <cellStyle name="Comma 5 6" xfId="88"/>
    <cellStyle name="Comma 6" xfId="89"/>
    <cellStyle name="Comma 6 2" xfId="90"/>
    <cellStyle name="Comma 6 3" xfId="91"/>
    <cellStyle name="Comma 6 4" xfId="92"/>
    <cellStyle name="Comma 7" xfId="93"/>
    <cellStyle name="Comma 7 2" xfId="94"/>
    <cellStyle name="Comma 7 3" xfId="95"/>
    <cellStyle name="Comma 7 4" xfId="96"/>
    <cellStyle name="Comma 8" xfId="97"/>
    <cellStyle name="Comma 8 2" xfId="98"/>
    <cellStyle name="Comma 8 3" xfId="99"/>
    <cellStyle name="Comma 8 4" xfId="100"/>
    <cellStyle name="Comma 9" xfId="101"/>
    <cellStyle name="Comma 9 2" xfId="102"/>
    <cellStyle name="Comma 9 3" xfId="103"/>
    <cellStyle name="Comma 9 4" xfId="104"/>
    <cellStyle name="Comma0" xfId="105"/>
    <cellStyle name="Condition" xfId="106"/>
    <cellStyle name="Currency [0] 2" xfId="360"/>
    <cellStyle name="Currency 10" xfId="372"/>
    <cellStyle name="Currency 2" xfId="107"/>
    <cellStyle name="Currency 2 2" xfId="364"/>
    <cellStyle name="Currency 22" xfId="415"/>
    <cellStyle name="Currency 3" xfId="108"/>
    <cellStyle name="Currency 4" xfId="109"/>
    <cellStyle name="Currency 4 2" xfId="110"/>
    <cellStyle name="Currency 5" xfId="111"/>
    <cellStyle name="Currency 6" xfId="112"/>
    <cellStyle name="Currency 7" xfId="359"/>
    <cellStyle name="Currency 8" xfId="366"/>
    <cellStyle name="Currency 9" xfId="369"/>
    <cellStyle name="Currency0" xfId="113"/>
    <cellStyle name="Currency2" xfId="114"/>
    <cellStyle name="Date" xfId="115"/>
    <cellStyle name="Dezimal [0]_fee projec" xfId="116"/>
    <cellStyle name="Dezimal_fee projec" xfId="117"/>
    <cellStyle name="Error" xfId="118"/>
    <cellStyle name="Errortest" xfId="119"/>
    <cellStyle name="Explanatory Text" xfId="389" builtinId="53" customBuiltin="1"/>
    <cellStyle name="f" xfId="120"/>
    <cellStyle name="f_vlookup" xfId="121"/>
    <cellStyle name="File Input Cell" xfId="122"/>
    <cellStyle name="Fixed" xfId="123"/>
    <cellStyle name="Fixed Inputs from Catawba Contracts" xfId="124"/>
    <cellStyle name="Good" xfId="379" builtinId="26" customBuiltin="1"/>
    <cellStyle name="Grey" xfId="125"/>
    <cellStyle name="HEADER" xfId="126"/>
    <cellStyle name="Header1" xfId="127"/>
    <cellStyle name="Header2" xfId="128"/>
    <cellStyle name="Heading 1" xfId="375" builtinId="16" customBuiltin="1"/>
    <cellStyle name="Heading 2" xfId="376" builtinId="17" customBuiltin="1"/>
    <cellStyle name="Heading 3" xfId="377" builtinId="18" customBuiltin="1"/>
    <cellStyle name="Heading 4" xfId="378" builtinId="19" customBuiltin="1"/>
    <cellStyle name="Heading1" xfId="129"/>
    <cellStyle name="Heading2" xfId="130"/>
    <cellStyle name="HIGHLIGHT" xfId="131"/>
    <cellStyle name="Historical Inputs" xfId="132"/>
    <cellStyle name="Hot Inputs" xfId="133"/>
    <cellStyle name="Imported data from another worksheet" xfId="134"/>
    <cellStyle name="inc/dec" xfId="135"/>
    <cellStyle name="IndirectReference" xfId="136"/>
    <cellStyle name="Input" xfId="382" builtinId="20" customBuiltin="1"/>
    <cellStyle name="Input [yellow]" xfId="137"/>
    <cellStyle name="Input Percent" xfId="138"/>
    <cellStyle name="inputarea" xfId="139"/>
    <cellStyle name="Lines" xfId="140"/>
    <cellStyle name="Linked Cell" xfId="385" builtinId="24" customBuiltin="1"/>
    <cellStyle name="Manual Input" xfId="141"/>
    <cellStyle name="Manual Input Cell" xfId="142"/>
    <cellStyle name="mennu bar" xfId="143"/>
    <cellStyle name="Model Generated Cell" xfId="144"/>
    <cellStyle name="ModGen" xfId="145"/>
    <cellStyle name="Names" xfId="146"/>
    <cellStyle name="Neutral" xfId="381" builtinId="28" customBuiltin="1"/>
    <cellStyle name="no dec" xfId="147"/>
    <cellStyle name="Normal" xfId="0" builtinId="0"/>
    <cellStyle name="Normal - Style1" xfId="148"/>
    <cellStyle name="Normal 10" xfId="5"/>
    <cellStyle name="Normal 10 2" xfId="149"/>
    <cellStyle name="Normal 10 2 2" xfId="150"/>
    <cellStyle name="Normal 10 2 3" xfId="151"/>
    <cellStyle name="Normal 10 3" xfId="152"/>
    <cellStyle name="Normal 10 4" xfId="153"/>
    <cellStyle name="Normal 10 5" xfId="154"/>
    <cellStyle name="Normal 10 6" xfId="155"/>
    <cellStyle name="Normal 11" xfId="156"/>
    <cellStyle name="Normal 11 2" xfId="157"/>
    <cellStyle name="Normal 11 2 2" xfId="158"/>
    <cellStyle name="Normal 11 2 2 2" xfId="159"/>
    <cellStyle name="Normal 11 2 2 3" xfId="160"/>
    <cellStyle name="Normal 11 2 3" xfId="161"/>
    <cellStyle name="Normal 11 2 4" xfId="162"/>
    <cellStyle name="Normal 11 2 5" xfId="163"/>
    <cellStyle name="Normal 11 2 6" xfId="164"/>
    <cellStyle name="Normal 11 3" xfId="165"/>
    <cellStyle name="Normal 11 3 2" xfId="166"/>
    <cellStyle name="Normal 11 3 3" xfId="167"/>
    <cellStyle name="Normal 11 4" xfId="168"/>
    <cellStyle name="Normal 11 5" xfId="169"/>
    <cellStyle name="Normal 11 6" xfId="170"/>
    <cellStyle name="Normal 11 7" xfId="171"/>
    <cellStyle name="Normal 12" xfId="172"/>
    <cellStyle name="Normal 12 2" xfId="173"/>
    <cellStyle name="Normal 12 2 2" xfId="174"/>
    <cellStyle name="Normal 12 2 3" xfId="175"/>
    <cellStyle name="Normal 12 3" xfId="176"/>
    <cellStyle name="Normal 12 4" xfId="177"/>
    <cellStyle name="Normal 12 5" xfId="178"/>
    <cellStyle name="Normal 12 6" xfId="179"/>
    <cellStyle name="Normal 13" xfId="180"/>
    <cellStyle name="Normal 13 2" xfId="181"/>
    <cellStyle name="Normal 13 2 2" xfId="182"/>
    <cellStyle name="Normal 14" xfId="183"/>
    <cellStyle name="Normal 14 2" xfId="184"/>
    <cellStyle name="Normal 14 2 2" xfId="185"/>
    <cellStyle name="Normal 14 2 3" xfId="186"/>
    <cellStyle name="Normal 14 2 4" xfId="187"/>
    <cellStyle name="Normal 14 3" xfId="188"/>
    <cellStyle name="Normal 14 4" xfId="189"/>
    <cellStyle name="Normal 14 5" xfId="190"/>
    <cellStyle name="Normal 14 6" xfId="191"/>
    <cellStyle name="Normal 15" xfId="192"/>
    <cellStyle name="Normal 15 2" xfId="193"/>
    <cellStyle name="Normal 15 2 2" xfId="194"/>
    <cellStyle name="Normal 15 2 3" xfId="195"/>
    <cellStyle name="Normal 15 3" xfId="196"/>
    <cellStyle name="Normal 15 4" xfId="197"/>
    <cellStyle name="Normal 15 5" xfId="198"/>
    <cellStyle name="Normal 15 6" xfId="199"/>
    <cellStyle name="Normal 16" xfId="200"/>
    <cellStyle name="Normal 16 2" xfId="201"/>
    <cellStyle name="Normal 16 3" xfId="202"/>
    <cellStyle name="Normal 16 4" xfId="203"/>
    <cellStyle name="Normal 16 5" xfId="204"/>
    <cellStyle name="Normal 17" xfId="205"/>
    <cellStyle name="Normal 17 2" xfId="206"/>
    <cellStyle name="Normal 17 3" xfId="207"/>
    <cellStyle name="Normal 17 4" xfId="208"/>
    <cellStyle name="Normal 18" xfId="209"/>
    <cellStyle name="Normal 18 2" xfId="210"/>
    <cellStyle name="Normal 18 3" xfId="211"/>
    <cellStyle name="Normal 18 4" xfId="212"/>
    <cellStyle name="Normal 19" xfId="213"/>
    <cellStyle name="Normal 19 2" xfId="214"/>
    <cellStyle name="Normal 19 3" xfId="215"/>
    <cellStyle name="Normal 19 4" xfId="216"/>
    <cellStyle name="Normal 2" xfId="3"/>
    <cellStyle name="Normal 2 2" xfId="217"/>
    <cellStyle name="Normal 2 3" xfId="218"/>
    <cellStyle name="Normal 2 4" xfId="219"/>
    <cellStyle name="Normal 2 4 2" xfId="220"/>
    <cellStyle name="Normal 2 4 2 2" xfId="221"/>
    <cellStyle name="Normal 2 4 2 3" xfId="222"/>
    <cellStyle name="Normal 2 4 3" xfId="223"/>
    <cellStyle name="Normal 2 4 4" xfId="224"/>
    <cellStyle name="Normal 2 4 5" xfId="225"/>
    <cellStyle name="Normal 2 4 6" xfId="226"/>
    <cellStyle name="Normal 20" xfId="7"/>
    <cellStyle name="Normal 20 2" xfId="227"/>
    <cellStyle name="Normal 20 3" xfId="228"/>
    <cellStyle name="Normal 20 4" xfId="229"/>
    <cellStyle name="Normal 21" xfId="230"/>
    <cellStyle name="Normal 21 2" xfId="231"/>
    <cellStyle name="Normal 21 3" xfId="232"/>
    <cellStyle name="Normal 21 4" xfId="233"/>
    <cellStyle name="Normal 22" xfId="234"/>
    <cellStyle name="Normal 22 2" xfId="235"/>
    <cellStyle name="Normal 22 2 2" xfId="236"/>
    <cellStyle name="Normal 22 3" xfId="237"/>
    <cellStyle name="Normal 22 4" xfId="238"/>
    <cellStyle name="Normal 22 5" xfId="239"/>
    <cellStyle name="Normal 23" xfId="240"/>
    <cellStyle name="Normal 23 2" xfId="241"/>
    <cellStyle name="Normal 23 3" xfId="242"/>
    <cellStyle name="Normal 23 4" xfId="243"/>
    <cellStyle name="Normal 24" xfId="244"/>
    <cellStyle name="Normal 24 2" xfId="245"/>
    <cellStyle name="Normal 24 3" xfId="246"/>
    <cellStyle name="Normal 24 4" xfId="247"/>
    <cellStyle name="Normal 25" xfId="9"/>
    <cellStyle name="Normal 25 2" xfId="248"/>
    <cellStyle name="Normal 25 3" xfId="249"/>
    <cellStyle name="Normal 26" xfId="250"/>
    <cellStyle name="Normal 26 2" xfId="251"/>
    <cellStyle name="Normal 26 3" xfId="252"/>
    <cellStyle name="Normal 27" xfId="253"/>
    <cellStyle name="Normal 28" xfId="254"/>
    <cellStyle name="Normal 29" xfId="255"/>
    <cellStyle name="Normal 3" xfId="256"/>
    <cellStyle name="Normal 3 2" xfId="8"/>
    <cellStyle name="Normal 3 2 2" xfId="257"/>
    <cellStyle name="Normal 3 2 3" xfId="258"/>
    <cellStyle name="Normal 3 3" xfId="259"/>
    <cellStyle name="Normal 3 4" xfId="260"/>
    <cellStyle name="Normal 3 5" xfId="363"/>
    <cellStyle name="Normal 30" xfId="261"/>
    <cellStyle name="Normal 31" xfId="262"/>
    <cellStyle name="Normal 32" xfId="263"/>
    <cellStyle name="Normal 33" xfId="264"/>
    <cellStyle name="Normal 33 2" xfId="265"/>
    <cellStyle name="Normal 34" xfId="266"/>
    <cellStyle name="Normal 35" xfId="267"/>
    <cellStyle name="Normal 36" xfId="268"/>
    <cellStyle name="Normal 37" xfId="269"/>
    <cellStyle name="Normal 38" xfId="358"/>
    <cellStyle name="Normal 39" xfId="367"/>
    <cellStyle name="Normal 4" xfId="270"/>
    <cellStyle name="Normal 4 2" xfId="271"/>
    <cellStyle name="Normal 4 2 2" xfId="272"/>
    <cellStyle name="Normal 4 2 2 2" xfId="273"/>
    <cellStyle name="Normal 4 3" xfId="274"/>
    <cellStyle name="Normal 4 4" xfId="275"/>
    <cellStyle name="Normal 4 5" xfId="276"/>
    <cellStyle name="Normal 40" xfId="277"/>
    <cellStyle name="Normal 41" xfId="368"/>
    <cellStyle name="Normal 42" xfId="371"/>
    <cellStyle name="Normal 5" xfId="4"/>
    <cellStyle name="Normal 5 2" xfId="278"/>
    <cellStyle name="Normal 5 2 2" xfId="279"/>
    <cellStyle name="Normal 5 2 3" xfId="280"/>
    <cellStyle name="Normal 5 3" xfId="281"/>
    <cellStyle name="Normal 5 4" xfId="282"/>
    <cellStyle name="Normal 5 5" xfId="283"/>
    <cellStyle name="Normal 5 6" xfId="284"/>
    <cellStyle name="Normal 6" xfId="285"/>
    <cellStyle name="Normal 6 2" xfId="286"/>
    <cellStyle name="Normal 6 2 2" xfId="287"/>
    <cellStyle name="Normal 6 2 2 2" xfId="288"/>
    <cellStyle name="Normal 6 2 2 3" xfId="289"/>
    <cellStyle name="Normal 6 2 3" xfId="290"/>
    <cellStyle name="Normal 6 2 4" xfId="291"/>
    <cellStyle name="Normal 6 2 5" xfId="292"/>
    <cellStyle name="Normal 6 2 6" xfId="293"/>
    <cellStyle name="Normal 6 3" xfId="294"/>
    <cellStyle name="Normal 6 3 2" xfId="295"/>
    <cellStyle name="Normal 6 3 3" xfId="296"/>
    <cellStyle name="Normal 6 4" xfId="297"/>
    <cellStyle name="Normal 6 5" xfId="298"/>
    <cellStyle name="Normal 6 6" xfId="299"/>
    <cellStyle name="Normal 6 7" xfId="300"/>
    <cellStyle name="Normal 7" xfId="301"/>
    <cellStyle name="Normal 7 2" xfId="302"/>
    <cellStyle name="Normal 7 2 2" xfId="303"/>
    <cellStyle name="Normal 7 2 3" xfId="304"/>
    <cellStyle name="Normal 7 3" xfId="305"/>
    <cellStyle name="Normal 7 4" xfId="306"/>
    <cellStyle name="Normal 7 5" xfId="307"/>
    <cellStyle name="Normal 7 6" xfId="308"/>
    <cellStyle name="Normal 8" xfId="309"/>
    <cellStyle name="Normal 8 2" xfId="310"/>
    <cellStyle name="Normal 8 3" xfId="311"/>
    <cellStyle name="Normal 9" xfId="312"/>
    <cellStyle name="Normal 9 2" xfId="313"/>
    <cellStyle name="Normal 9 2 2" xfId="314"/>
    <cellStyle name="Normal 9 3" xfId="315"/>
    <cellStyle name="Note" xfId="388" builtinId="10" customBuiltin="1"/>
    <cellStyle name="Output" xfId="383" builtinId="21" customBuiltin="1"/>
    <cellStyle name="Output Report Heading_C_BS5_D_C_YTD_CONSG_ALL_U" xfId="316"/>
    <cellStyle name="Percent [2]" xfId="317"/>
    <cellStyle name="Percent 2" xfId="318"/>
    <cellStyle name="Percent 2 2" xfId="319"/>
    <cellStyle name="Percent 2 3" xfId="365"/>
    <cellStyle name="Percent 3" xfId="320"/>
    <cellStyle name="Percent 4" xfId="321"/>
    <cellStyle name="Percent 4 2" xfId="322"/>
    <cellStyle name="Percent 4 2 2" xfId="323"/>
    <cellStyle name="Percent 4 2 3" xfId="324"/>
    <cellStyle name="Percent 4 3" xfId="325"/>
    <cellStyle name="Percent 4 4" xfId="326"/>
    <cellStyle name="Percent 4 5" xfId="327"/>
    <cellStyle name="Percent 4 6" xfId="328"/>
    <cellStyle name="Phase" xfId="329"/>
    <cellStyle name="PSChar" xfId="330"/>
    <cellStyle name="PSDate" xfId="331"/>
    <cellStyle name="PSDec" xfId="332"/>
    <cellStyle name="PSDetail" xfId="333"/>
    <cellStyle name="PSHeading" xfId="334"/>
    <cellStyle name="PSInt" xfId="335"/>
    <cellStyle name="PSSpacer" xfId="336"/>
    <cellStyle name="Rangename" xfId="337"/>
    <cellStyle name="Rangenames" xfId="338"/>
    <cellStyle name="Result field" xfId="339"/>
    <cellStyle name="RowLevel_" xfId="340"/>
    <cellStyle name="Schedule Heading" xfId="341"/>
    <cellStyle name="Screen Display Heading" xfId="342"/>
    <cellStyle name="Setup" xfId="343"/>
    <cellStyle name="Standard_By Team" xfId="344"/>
    <cellStyle name="Style 1" xfId="345"/>
    <cellStyle name="Summary Column Cell" xfId="346"/>
    <cellStyle name="Title" xfId="374" builtinId="15" customBuiltin="1"/>
    <cellStyle name="Total" xfId="390" builtinId="25" customBuiltin="1"/>
    <cellStyle name="Transition" xfId="347"/>
    <cellStyle name="Undefined" xfId="348"/>
    <cellStyle name="Unprot" xfId="349"/>
    <cellStyle name="Unprot$" xfId="350"/>
    <cellStyle name="Unprotect" xfId="351"/>
    <cellStyle name="Variable Inputs" xfId="352"/>
    <cellStyle name="Währung [0]_fee projec" xfId="353"/>
    <cellStyle name="Währung_fee projec" xfId="354"/>
    <cellStyle name="Warning Text" xfId="387" builtinId="11" customBuiltin="1"/>
    <cellStyle name="콤마 [0]_VERA" xfId="355"/>
    <cellStyle name="콤마_VERA" xfId="356"/>
    <cellStyle name="하이퍼링크_VERA" xfId="357"/>
  </cellStyles>
  <dxfs count="0"/>
  <tableStyles count="0" defaultTableStyle="TableStyleMedium2" defaultPivotStyle="PivotStyleLight16"/>
  <colors>
    <mruColors>
      <color rgb="FF5DC362"/>
      <color rgb="FFFF33CC"/>
      <color rgb="FF0000FF"/>
      <color rgb="FF006600"/>
      <color rgb="FF41CCD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5"/>
  <sheetViews>
    <sheetView tabSelected="1" view="pageLayout" zoomScaleNormal="100" workbookViewId="0">
      <selection activeCell="G56" sqref="G56"/>
    </sheetView>
  </sheetViews>
  <sheetFormatPr defaultRowHeight="15"/>
  <cols>
    <col min="1" max="1" width="2.7109375" style="23" customWidth="1"/>
    <col min="2" max="2" width="12.85546875" style="31" customWidth="1"/>
    <col min="3" max="3" width="42.85546875" style="23" customWidth="1"/>
    <col min="4" max="4" width="1.7109375" style="23" customWidth="1"/>
    <col min="5" max="5" width="17.85546875" style="35" customWidth="1"/>
    <col min="6" max="6" width="1.7109375" style="35" customWidth="1"/>
    <col min="7" max="9" width="17.85546875" style="35" customWidth="1"/>
    <col min="10" max="10" width="9.140625" style="23"/>
    <col min="11" max="11" width="9.5703125" style="23" bestFit="1" customWidth="1"/>
    <col min="12" max="16384" width="9.140625" style="23"/>
  </cols>
  <sheetData>
    <row r="1" spans="1:13" ht="15.75">
      <c r="A1" s="27" t="s">
        <v>23</v>
      </c>
      <c r="B1" s="17"/>
      <c r="C1" s="24"/>
      <c r="D1" s="24"/>
      <c r="E1" s="24"/>
      <c r="F1" s="24"/>
      <c r="G1" s="23"/>
      <c r="H1" s="23"/>
      <c r="I1" s="50"/>
    </row>
    <row r="2" spans="1:13" ht="15.75">
      <c r="A2" s="27" t="s">
        <v>4</v>
      </c>
      <c r="B2" s="29"/>
      <c r="C2" s="24"/>
      <c r="D2" s="24"/>
      <c r="E2" s="24"/>
      <c r="F2" s="24"/>
      <c r="G2" s="28"/>
      <c r="H2" s="23"/>
      <c r="I2" s="50"/>
    </row>
    <row r="3" spans="1:13" ht="15" customHeight="1">
      <c r="A3" s="1" t="s">
        <v>96</v>
      </c>
      <c r="B3" s="1"/>
      <c r="C3" s="1"/>
      <c r="D3" s="1"/>
      <c r="E3" s="1"/>
      <c r="F3" s="1"/>
      <c r="G3" s="1"/>
      <c r="H3" s="5"/>
      <c r="I3" s="50"/>
      <c r="J3" s="16"/>
      <c r="K3" s="16"/>
      <c r="M3" s="16"/>
    </row>
    <row r="4" spans="1:13" ht="15" customHeight="1">
      <c r="A4" s="1"/>
      <c r="B4" s="17"/>
      <c r="C4" s="37"/>
      <c r="D4" s="24"/>
      <c r="G4" s="5"/>
      <c r="H4" s="5"/>
      <c r="I4" s="50"/>
    </row>
    <row r="5" spans="1:13" ht="15" customHeight="1">
      <c r="A5" s="1"/>
      <c r="B5" s="17"/>
      <c r="C5" s="37"/>
      <c r="D5" s="24"/>
      <c r="G5" s="5"/>
      <c r="H5" s="5"/>
      <c r="I5" s="5"/>
      <c r="L5" s="50"/>
    </row>
    <row r="6" spans="1:13" ht="15" customHeight="1">
      <c r="A6" s="1" t="s">
        <v>95</v>
      </c>
      <c r="B6" s="17"/>
      <c r="C6" s="37"/>
      <c r="D6" s="24"/>
      <c r="G6" s="5"/>
      <c r="H6" s="5"/>
      <c r="I6" s="51"/>
      <c r="L6" s="50"/>
    </row>
    <row r="7" spans="1:13" ht="15" customHeight="1">
      <c r="A7" s="1" t="s">
        <v>94</v>
      </c>
      <c r="B7" s="17"/>
      <c r="C7" s="37"/>
      <c r="D7" s="24"/>
      <c r="G7" s="5"/>
      <c r="H7" s="5"/>
      <c r="I7" s="5"/>
      <c r="L7" s="50"/>
    </row>
    <row r="8" spans="1:13" ht="15.75">
      <c r="A8" s="1"/>
      <c r="G8" s="35" t="s">
        <v>25</v>
      </c>
      <c r="L8" s="50"/>
    </row>
    <row r="9" spans="1:13">
      <c r="A9" s="2" t="s">
        <v>24</v>
      </c>
      <c r="B9" s="3"/>
      <c r="C9" s="26"/>
      <c r="D9" s="4"/>
      <c r="E9" s="5" t="s">
        <v>17</v>
      </c>
      <c r="F9" s="4"/>
      <c r="G9" s="3">
        <v>2017</v>
      </c>
      <c r="H9" s="3">
        <v>2016</v>
      </c>
      <c r="I9" s="31">
        <v>2015</v>
      </c>
    </row>
    <row r="10" spans="1:13">
      <c r="A10" s="32"/>
      <c r="B10" s="6" t="s">
        <v>5</v>
      </c>
      <c r="C10" s="7" t="s">
        <v>6</v>
      </c>
      <c r="D10" s="7"/>
      <c r="E10" s="8" t="s">
        <v>7</v>
      </c>
      <c r="F10" s="7"/>
      <c r="G10" s="6" t="s">
        <v>7</v>
      </c>
      <c r="H10" s="6" t="s">
        <v>7</v>
      </c>
      <c r="I10" s="6" t="s">
        <v>7</v>
      </c>
    </row>
    <row r="11" spans="1:13">
      <c r="E11" s="23"/>
      <c r="F11" s="23"/>
      <c r="G11" s="23"/>
      <c r="H11" s="23"/>
      <c r="I11" s="23"/>
    </row>
    <row r="12" spans="1:13" ht="30">
      <c r="A12" s="15" t="s">
        <v>0</v>
      </c>
      <c r="B12" s="11">
        <v>403.1</v>
      </c>
      <c r="C12" s="10" t="s">
        <v>9</v>
      </c>
      <c r="D12" s="10"/>
      <c r="E12" s="53">
        <f>SUM(G12:I12)</f>
        <v>7630765.0700000003</v>
      </c>
      <c r="F12" s="18"/>
      <c r="G12" s="52">
        <v>1208152.93</v>
      </c>
      <c r="H12" s="52">
        <v>3474833.99</v>
      </c>
      <c r="I12" s="52">
        <v>2947778.15</v>
      </c>
    </row>
    <row r="13" spans="1:13" ht="30">
      <c r="A13" s="33"/>
      <c r="B13" s="11">
        <v>108</v>
      </c>
      <c r="C13" s="10" t="s">
        <v>10</v>
      </c>
      <c r="D13" s="10"/>
      <c r="E13" s="53">
        <f>SUM(G13:I13)</f>
        <v>-7630765.0700000003</v>
      </c>
      <c r="F13" s="18"/>
      <c r="G13" s="52">
        <f>-G12</f>
        <v>-1208152.93</v>
      </c>
      <c r="H13" s="52">
        <f>-H12</f>
        <v>-3474833.99</v>
      </c>
      <c r="I13" s="52">
        <f>-I12</f>
        <v>-2947778.15</v>
      </c>
      <c r="K13" s="36"/>
    </row>
    <row r="14" spans="1:13" ht="20.25" customHeight="1">
      <c r="A14" s="33"/>
      <c r="B14" s="11"/>
      <c r="C14" s="58" t="s">
        <v>22</v>
      </c>
      <c r="D14" s="58"/>
      <c r="E14" s="58"/>
      <c r="F14" s="58"/>
      <c r="G14" s="58"/>
      <c r="H14" s="21"/>
      <c r="I14" s="21"/>
    </row>
    <row r="15" spans="1:13">
      <c r="A15" s="31"/>
      <c r="E15" s="25"/>
      <c r="F15" s="25"/>
      <c r="G15" s="20"/>
      <c r="H15" s="21"/>
      <c r="I15" s="21"/>
    </row>
    <row r="16" spans="1:13">
      <c r="A16" s="15" t="s">
        <v>1</v>
      </c>
      <c r="B16" s="12" t="s">
        <v>11</v>
      </c>
      <c r="C16" s="10" t="s">
        <v>12</v>
      </c>
      <c r="D16" s="10"/>
      <c r="E16" s="53">
        <f t="shared" ref="E16:E17" si="0">SUM(G16:I16)</f>
        <v>7639288.54</v>
      </c>
      <c r="F16" s="53"/>
      <c r="G16" s="52">
        <v>1204263.77</v>
      </c>
      <c r="H16" s="54">
        <v>3520676.8200000003</v>
      </c>
      <c r="I16" s="54">
        <v>2914347.95</v>
      </c>
    </row>
    <row r="17" spans="1:9">
      <c r="A17" s="33"/>
      <c r="B17" s="11">
        <v>230</v>
      </c>
      <c r="C17" s="10" t="s">
        <v>8</v>
      </c>
      <c r="D17" s="10"/>
      <c r="E17" s="53">
        <f t="shared" si="0"/>
        <v>-7639288.54</v>
      </c>
      <c r="F17" s="53"/>
      <c r="G17" s="52">
        <f>-G16</f>
        <v>-1204263.77</v>
      </c>
      <c r="H17" s="54">
        <f>-H16</f>
        <v>-3520676.8200000003</v>
      </c>
      <c r="I17" s="54">
        <f>-I16</f>
        <v>-2914347.95</v>
      </c>
    </row>
    <row r="18" spans="1:9" ht="30.75" customHeight="1">
      <c r="A18" s="33"/>
      <c r="B18" s="11"/>
      <c r="C18" s="58" t="s">
        <v>21</v>
      </c>
      <c r="D18" s="58"/>
      <c r="E18" s="58"/>
      <c r="F18" s="58"/>
      <c r="G18" s="58"/>
      <c r="H18" s="21"/>
      <c r="I18" s="21"/>
    </row>
    <row r="19" spans="1:9">
      <c r="A19" s="31"/>
      <c r="E19" s="25"/>
      <c r="F19" s="25"/>
      <c r="G19" s="20"/>
      <c r="H19" s="21"/>
      <c r="I19" s="21"/>
    </row>
    <row r="20" spans="1:9">
      <c r="A20" s="15" t="s">
        <v>2</v>
      </c>
      <c r="B20" s="9">
        <v>182.3</v>
      </c>
      <c r="C20" s="23" t="s">
        <v>20</v>
      </c>
      <c r="D20" s="10"/>
      <c r="E20" s="53">
        <f t="shared" ref="E20:E22" si="1">SUM(G20:I20)</f>
        <v>15270053.610000001</v>
      </c>
      <c r="F20" s="53"/>
      <c r="G20" s="52">
        <f>-G21-G22</f>
        <v>2412416.7000000002</v>
      </c>
      <c r="H20" s="52">
        <f t="shared" ref="H20:I20" si="2">-H21-H22</f>
        <v>6995510.8100000005</v>
      </c>
      <c r="I20" s="52">
        <f t="shared" si="2"/>
        <v>5862126.0999999996</v>
      </c>
    </row>
    <row r="21" spans="1:9" ht="30">
      <c r="A21" s="9" t="s">
        <v>14</v>
      </c>
      <c r="B21" s="9">
        <v>403.1</v>
      </c>
      <c r="C21" s="10" t="s">
        <v>9</v>
      </c>
      <c r="D21" s="10"/>
      <c r="E21" s="53">
        <f t="shared" si="1"/>
        <v>-7630765.0700000003</v>
      </c>
      <c r="F21" s="53"/>
      <c r="G21" s="52">
        <f>G13</f>
        <v>-1208152.93</v>
      </c>
      <c r="H21" s="52">
        <f>H13</f>
        <v>-3474833.99</v>
      </c>
      <c r="I21" s="52">
        <f>I13</f>
        <v>-2947778.15</v>
      </c>
    </row>
    <row r="22" spans="1:9">
      <c r="A22" s="33"/>
      <c r="B22" s="13" t="s">
        <v>11</v>
      </c>
      <c r="C22" s="10" t="s">
        <v>12</v>
      </c>
      <c r="D22" s="10"/>
      <c r="E22" s="53">
        <f t="shared" si="1"/>
        <v>-7639288.54</v>
      </c>
      <c r="F22" s="53"/>
      <c r="G22" s="52">
        <f>G17</f>
        <v>-1204263.77</v>
      </c>
      <c r="H22" s="52">
        <f>H17</f>
        <v>-3520676.8200000003</v>
      </c>
      <c r="I22" s="52">
        <f>I17</f>
        <v>-2914347.95</v>
      </c>
    </row>
    <row r="23" spans="1:9" ht="30.75" customHeight="1">
      <c r="A23" s="33"/>
      <c r="B23" s="33"/>
      <c r="C23" s="58" t="s">
        <v>29</v>
      </c>
      <c r="D23" s="58"/>
      <c r="E23" s="58"/>
      <c r="F23" s="58"/>
      <c r="G23" s="58"/>
      <c r="H23" s="21"/>
      <c r="I23" s="21"/>
    </row>
    <row r="24" spans="1:9">
      <c r="A24" s="33"/>
      <c r="B24" s="9"/>
      <c r="C24" s="14"/>
      <c r="D24" s="14"/>
      <c r="E24" s="19"/>
      <c r="F24" s="19"/>
      <c r="G24" s="20"/>
      <c r="H24" s="21"/>
      <c r="I24" s="21"/>
    </row>
    <row r="25" spans="1:9">
      <c r="A25" s="34" t="s">
        <v>13</v>
      </c>
      <c r="B25" s="17">
        <v>411.6</v>
      </c>
      <c r="C25" s="22" t="s">
        <v>16</v>
      </c>
      <c r="D25" s="22"/>
      <c r="E25" s="53">
        <f t="shared" ref="E25:E26" si="3">SUM(G25:I25)</f>
        <v>584976.81000000006</v>
      </c>
      <c r="F25" s="55"/>
      <c r="G25" s="52">
        <v>0</v>
      </c>
      <c r="H25" s="52">
        <v>0</v>
      </c>
      <c r="I25" s="52">
        <v>584976.81000000006</v>
      </c>
    </row>
    <row r="26" spans="1:9">
      <c r="A26" s="16"/>
      <c r="B26" s="9">
        <v>182.315</v>
      </c>
      <c r="C26" s="23" t="s">
        <v>20</v>
      </c>
      <c r="D26" s="10"/>
      <c r="E26" s="53">
        <f t="shared" si="3"/>
        <v>-584976.81000000006</v>
      </c>
      <c r="F26" s="53"/>
      <c r="G26" s="52">
        <f>-G25</f>
        <v>0</v>
      </c>
      <c r="H26" s="52">
        <f>-H25</f>
        <v>0</v>
      </c>
      <c r="I26" s="52">
        <f>-I25</f>
        <v>-584976.81000000006</v>
      </c>
    </row>
    <row r="27" spans="1:9" ht="23.25" customHeight="1">
      <c r="A27" s="16"/>
      <c r="B27" s="17"/>
      <c r="C27" s="58" t="s">
        <v>28</v>
      </c>
      <c r="D27" s="58"/>
      <c r="E27" s="58"/>
      <c r="F27" s="58"/>
      <c r="G27" s="58"/>
      <c r="H27" s="21"/>
      <c r="I27" s="21"/>
    </row>
    <row r="28" spans="1:9">
      <c r="E28" s="25"/>
      <c r="F28" s="25"/>
      <c r="G28" s="20"/>
      <c r="H28" s="21"/>
      <c r="I28" s="21"/>
    </row>
    <row r="29" spans="1:9" ht="15.75" customHeight="1">
      <c r="A29" s="31" t="s">
        <v>15</v>
      </c>
      <c r="B29" s="31">
        <v>182.471</v>
      </c>
      <c r="C29" s="23" t="s">
        <v>18</v>
      </c>
      <c r="E29" s="53">
        <f t="shared" ref="E29:E30" si="4">SUM(G29:I29)</f>
        <v>12686975.109999999</v>
      </c>
      <c r="F29" s="56"/>
      <c r="G29" s="52">
        <v>4050927.63</v>
      </c>
      <c r="H29" s="52">
        <v>4777963.5599999996</v>
      </c>
      <c r="I29" s="52">
        <v>3858083.92</v>
      </c>
    </row>
    <row r="30" spans="1:9" ht="18" customHeight="1">
      <c r="B30" s="31">
        <v>182.315</v>
      </c>
      <c r="C30" s="23" t="s">
        <v>20</v>
      </c>
      <c r="E30" s="53">
        <f t="shared" si="4"/>
        <v>-12686975.109999999</v>
      </c>
      <c r="F30" s="56"/>
      <c r="G30" s="52">
        <f>-G29</f>
        <v>-4050927.63</v>
      </c>
      <c r="H30" s="52">
        <f>-H29</f>
        <v>-4777963.5599999996</v>
      </c>
      <c r="I30" s="52">
        <f>-I29</f>
        <v>-3858083.92</v>
      </c>
    </row>
    <row r="31" spans="1:9" ht="35.25" customHeight="1">
      <c r="C31" s="58" t="s">
        <v>93</v>
      </c>
      <c r="D31" s="58"/>
      <c r="E31" s="58"/>
      <c r="F31" s="58"/>
      <c r="G31" s="58"/>
      <c r="H31" s="21"/>
      <c r="I31" s="21"/>
    </row>
    <row r="32" spans="1:9">
      <c r="E32" s="25"/>
      <c r="F32" s="25"/>
      <c r="G32" s="20"/>
      <c r="H32" s="21"/>
      <c r="I32" s="21"/>
    </row>
    <row r="33" spans="1:9">
      <c r="A33" s="31" t="s">
        <v>3</v>
      </c>
      <c r="B33" s="31">
        <v>182.471</v>
      </c>
      <c r="C33" s="23" t="s">
        <v>18</v>
      </c>
      <c r="E33" s="53">
        <f t="shared" ref="E33:E35" si="5">SUM(G33:I33)</f>
        <v>843549.50999999989</v>
      </c>
      <c r="F33" s="56"/>
      <c r="G33" s="52">
        <v>482108.64999999997</v>
      </c>
      <c r="H33" s="54">
        <v>347437.23</v>
      </c>
      <c r="I33" s="54">
        <v>14003.63</v>
      </c>
    </row>
    <row r="34" spans="1:9">
      <c r="B34" s="31">
        <v>431.3</v>
      </c>
      <c r="C34" s="23" t="s">
        <v>26</v>
      </c>
      <c r="E34" s="53">
        <f t="shared" si="5"/>
        <v>-234263.51999999996</v>
      </c>
      <c r="F34" s="56"/>
      <c r="G34" s="52">
        <f>-G33-G35</f>
        <v>-131389.47999999998</v>
      </c>
      <c r="H34" s="52">
        <f t="shared" ref="H34:I34" si="6">-H33-H35</f>
        <v>-98489.289999999979</v>
      </c>
      <c r="I34" s="52">
        <f t="shared" si="6"/>
        <v>-4384.75</v>
      </c>
    </row>
    <row r="35" spans="1:9">
      <c r="B35" s="31">
        <v>186.251</v>
      </c>
      <c r="C35" s="23" t="s">
        <v>27</v>
      </c>
      <c r="E35" s="53">
        <f t="shared" si="5"/>
        <v>-609285.99</v>
      </c>
      <c r="F35" s="56"/>
      <c r="G35" s="52">
        <v>-350719.17</v>
      </c>
      <c r="H35" s="54">
        <v>-248947.94</v>
      </c>
      <c r="I35" s="54">
        <v>-9618.8799999999992</v>
      </c>
    </row>
    <row r="36" spans="1:9">
      <c r="C36" s="30" t="s">
        <v>92</v>
      </c>
      <c r="E36" s="25"/>
      <c r="F36" s="25"/>
      <c r="G36" s="20"/>
      <c r="H36" s="21"/>
      <c r="I36" s="21"/>
    </row>
    <row r="37" spans="1:9">
      <c r="B37" s="23"/>
    </row>
    <row r="38" spans="1:9" ht="24.75" customHeight="1">
      <c r="B38" s="38" t="s">
        <v>19</v>
      </c>
      <c r="C38" s="57" t="s">
        <v>91</v>
      </c>
      <c r="D38" s="57"/>
      <c r="E38" s="57"/>
      <c r="F38" s="57"/>
      <c r="G38" s="57"/>
    </row>
    <row r="39" spans="1:9" ht="24.75" customHeight="1">
      <c r="B39" s="23"/>
      <c r="C39" s="57"/>
      <c r="D39" s="57"/>
      <c r="E39" s="57"/>
      <c r="F39" s="57"/>
      <c r="G39" s="57"/>
    </row>
    <row r="40" spans="1:9" ht="22.5" customHeight="1">
      <c r="B40" s="23"/>
      <c r="C40" s="57"/>
      <c r="D40" s="57"/>
      <c r="E40" s="57"/>
      <c r="F40" s="57"/>
      <c r="G40" s="57"/>
    </row>
    <row r="41" spans="1:9" ht="24.75" hidden="1" customHeight="1">
      <c r="B41" s="23"/>
      <c r="C41" s="57"/>
      <c r="D41" s="57"/>
      <c r="E41" s="57"/>
      <c r="F41" s="57"/>
      <c r="G41" s="57"/>
    </row>
    <row r="42" spans="1:9" ht="24.75" hidden="1" customHeight="1">
      <c r="B42" s="23"/>
      <c r="C42" s="57"/>
      <c r="D42" s="57"/>
      <c r="E42" s="57"/>
      <c r="F42" s="57"/>
      <c r="G42" s="57"/>
    </row>
    <row r="43" spans="1:9">
      <c r="B43" s="23"/>
    </row>
    <row r="44" spans="1:9">
      <c r="B44" s="23"/>
    </row>
    <row r="45" spans="1:9">
      <c r="B45" s="23"/>
    </row>
    <row r="46" spans="1:9">
      <c r="B46" s="23"/>
    </row>
    <row r="47" spans="1:9">
      <c r="B47" s="23"/>
    </row>
    <row r="48" spans="1:9">
      <c r="B48" s="23"/>
    </row>
    <row r="49" spans="2:2">
      <c r="B49" s="23"/>
    </row>
    <row r="50" spans="2:2">
      <c r="B50" s="23"/>
    </row>
    <row r="51" spans="2:2">
      <c r="B51" s="23"/>
    </row>
    <row r="52" spans="2:2">
      <c r="B52" s="23"/>
    </row>
    <row r="53" spans="2:2">
      <c r="B53" s="23"/>
    </row>
    <row r="54" spans="2:2">
      <c r="B54" s="23"/>
    </row>
    <row r="55" spans="2:2">
      <c r="B55" s="23"/>
    </row>
    <row r="56" spans="2:2">
      <c r="B56" s="23"/>
    </row>
    <row r="57" spans="2:2">
      <c r="B57" s="23"/>
    </row>
    <row r="58" spans="2:2">
      <c r="B58" s="23"/>
    </row>
    <row r="59" spans="2:2">
      <c r="B59" s="23"/>
    </row>
    <row r="60" spans="2:2">
      <c r="B60" s="23"/>
    </row>
    <row r="61" spans="2:2">
      <c r="B61" s="23"/>
    </row>
    <row r="62" spans="2:2">
      <c r="B62" s="23"/>
    </row>
    <row r="63" spans="2:2">
      <c r="B63" s="23"/>
    </row>
    <row r="64" spans="2:2">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row r="121" spans="2:2">
      <c r="B121" s="23"/>
    </row>
    <row r="122" spans="2:2">
      <c r="B122" s="23"/>
    </row>
    <row r="123" spans="2:2">
      <c r="B123" s="23"/>
    </row>
    <row r="124" spans="2:2">
      <c r="B124" s="23"/>
    </row>
    <row r="125" spans="2:2">
      <c r="B125" s="23"/>
    </row>
    <row r="126" spans="2:2">
      <c r="B126" s="23"/>
    </row>
    <row r="127" spans="2:2">
      <c r="B127" s="23"/>
    </row>
    <row r="128" spans="2:2">
      <c r="B128" s="23"/>
    </row>
    <row r="129" spans="2:2">
      <c r="B129" s="23"/>
    </row>
    <row r="130" spans="2:2">
      <c r="B130" s="23"/>
    </row>
    <row r="131" spans="2:2">
      <c r="B131" s="23"/>
    </row>
    <row r="132" spans="2:2">
      <c r="B132" s="23"/>
    </row>
    <row r="133" spans="2:2">
      <c r="B133" s="23"/>
    </row>
    <row r="134" spans="2:2">
      <c r="B134" s="23"/>
    </row>
    <row r="135" spans="2:2">
      <c r="B135" s="23"/>
    </row>
    <row r="136" spans="2:2">
      <c r="B136" s="23"/>
    </row>
    <row r="137" spans="2:2">
      <c r="B137" s="23"/>
    </row>
    <row r="138" spans="2:2">
      <c r="B138" s="23"/>
    </row>
    <row r="139" spans="2:2">
      <c r="B139" s="23"/>
    </row>
    <row r="140" spans="2:2">
      <c r="B140" s="23"/>
    </row>
    <row r="141" spans="2:2">
      <c r="B141" s="23"/>
    </row>
    <row r="142" spans="2:2">
      <c r="B142" s="23"/>
    </row>
    <row r="143" spans="2:2">
      <c r="B143" s="23"/>
    </row>
    <row r="144" spans="2:2">
      <c r="B144" s="23"/>
    </row>
    <row r="145" spans="2:2">
      <c r="B145" s="23"/>
    </row>
    <row r="146" spans="2:2">
      <c r="B146" s="23"/>
    </row>
    <row r="147" spans="2:2">
      <c r="B147" s="23"/>
    </row>
    <row r="148" spans="2:2">
      <c r="B148" s="23"/>
    </row>
    <row r="149" spans="2:2">
      <c r="B149" s="23"/>
    </row>
    <row r="150" spans="2:2">
      <c r="B150" s="23"/>
    </row>
    <row r="151" spans="2:2">
      <c r="B151" s="23"/>
    </row>
    <row r="152" spans="2:2">
      <c r="B152" s="23"/>
    </row>
    <row r="153" spans="2:2">
      <c r="B153" s="23"/>
    </row>
    <row r="154" spans="2:2">
      <c r="B154" s="23"/>
    </row>
    <row r="155" spans="2:2">
      <c r="B155" s="23"/>
    </row>
    <row r="156" spans="2:2">
      <c r="B156" s="23"/>
    </row>
    <row r="157" spans="2:2">
      <c r="B157" s="23"/>
    </row>
    <row r="158" spans="2:2">
      <c r="B158" s="23"/>
    </row>
    <row r="159" spans="2:2">
      <c r="B159" s="23"/>
    </row>
    <row r="160" spans="2:2">
      <c r="B160" s="23"/>
    </row>
    <row r="161" spans="2:2">
      <c r="B161" s="23"/>
    </row>
    <row r="162" spans="2:2">
      <c r="B162" s="23"/>
    </row>
    <row r="163" spans="2:2">
      <c r="B163" s="23"/>
    </row>
    <row r="164" spans="2:2">
      <c r="B164" s="23"/>
    </row>
    <row r="165" spans="2:2">
      <c r="B165" s="23"/>
    </row>
    <row r="166" spans="2:2">
      <c r="B166" s="23"/>
    </row>
    <row r="167" spans="2:2">
      <c r="B167" s="23"/>
    </row>
    <row r="168" spans="2:2">
      <c r="B168" s="23"/>
    </row>
    <row r="169" spans="2:2">
      <c r="B169" s="23"/>
    </row>
    <row r="170" spans="2:2">
      <c r="B170" s="23"/>
    </row>
    <row r="171" spans="2:2">
      <c r="B171" s="23"/>
    </row>
    <row r="172" spans="2:2">
      <c r="B172" s="23"/>
    </row>
    <row r="173" spans="2:2">
      <c r="B173" s="23"/>
    </row>
    <row r="174" spans="2:2">
      <c r="B174" s="23"/>
    </row>
    <row r="175" spans="2:2">
      <c r="B175" s="23"/>
    </row>
    <row r="176" spans="2:2">
      <c r="B176" s="23"/>
    </row>
    <row r="177" spans="2:2">
      <c r="B177" s="23"/>
    </row>
    <row r="178" spans="2:2">
      <c r="B178" s="23"/>
    </row>
    <row r="179" spans="2:2">
      <c r="B179" s="23"/>
    </row>
    <row r="180" spans="2:2">
      <c r="B180" s="23"/>
    </row>
    <row r="181" spans="2:2">
      <c r="B181" s="23"/>
    </row>
    <row r="182" spans="2:2">
      <c r="B182" s="23"/>
    </row>
    <row r="183" spans="2:2">
      <c r="B183" s="23"/>
    </row>
    <row r="184" spans="2:2">
      <c r="B184" s="23"/>
    </row>
    <row r="185" spans="2:2">
      <c r="B185" s="23"/>
    </row>
    <row r="186" spans="2:2">
      <c r="B186" s="23"/>
    </row>
    <row r="187" spans="2:2">
      <c r="B187" s="23"/>
    </row>
    <row r="188" spans="2:2">
      <c r="B188" s="23"/>
    </row>
    <row r="189" spans="2:2">
      <c r="B189" s="23"/>
    </row>
    <row r="190" spans="2:2">
      <c r="B190" s="23"/>
    </row>
    <row r="191" spans="2:2">
      <c r="B191" s="23"/>
    </row>
    <row r="192" spans="2:2">
      <c r="B192" s="23"/>
    </row>
    <row r="193" spans="2:2">
      <c r="B193" s="23"/>
    </row>
    <row r="194" spans="2:2">
      <c r="B194" s="23"/>
    </row>
    <row r="195" spans="2:2">
      <c r="B195" s="23"/>
    </row>
    <row r="196" spans="2:2">
      <c r="B196" s="23"/>
    </row>
    <row r="197" spans="2:2">
      <c r="B197" s="23"/>
    </row>
    <row r="198" spans="2:2">
      <c r="B198" s="23"/>
    </row>
    <row r="199" spans="2:2">
      <c r="B199" s="23"/>
    </row>
    <row r="200" spans="2:2">
      <c r="B200" s="23"/>
    </row>
    <row r="201" spans="2:2">
      <c r="B201" s="23"/>
    </row>
    <row r="202" spans="2:2">
      <c r="B202" s="23"/>
    </row>
    <row r="203" spans="2:2">
      <c r="B203" s="23"/>
    </row>
    <row r="204" spans="2:2">
      <c r="B204" s="23"/>
    </row>
    <row r="205" spans="2:2">
      <c r="B205" s="23"/>
    </row>
    <row r="206" spans="2:2">
      <c r="B206" s="23"/>
    </row>
    <row r="207" spans="2:2">
      <c r="B207" s="23"/>
    </row>
    <row r="208" spans="2:2">
      <c r="B208" s="23"/>
    </row>
    <row r="209" spans="2:2">
      <c r="B209" s="23"/>
    </row>
    <row r="210" spans="2:2">
      <c r="B210" s="23"/>
    </row>
    <row r="211" spans="2:2">
      <c r="B211" s="23"/>
    </row>
    <row r="212" spans="2:2">
      <c r="B212" s="23"/>
    </row>
    <row r="213" spans="2:2">
      <c r="B213" s="23"/>
    </row>
    <row r="214" spans="2:2">
      <c r="B214" s="23"/>
    </row>
    <row r="215" spans="2:2">
      <c r="B215" s="23"/>
    </row>
    <row r="216" spans="2:2">
      <c r="B216" s="23"/>
    </row>
    <row r="217" spans="2:2">
      <c r="B217" s="23"/>
    </row>
    <row r="218" spans="2:2">
      <c r="B218" s="23"/>
    </row>
    <row r="219" spans="2:2">
      <c r="B219" s="23"/>
    </row>
    <row r="220" spans="2:2">
      <c r="B220" s="23"/>
    </row>
    <row r="221" spans="2:2">
      <c r="B221" s="23"/>
    </row>
    <row r="222" spans="2:2">
      <c r="B222" s="23"/>
    </row>
    <row r="223" spans="2:2">
      <c r="B223" s="23"/>
    </row>
    <row r="224" spans="2:2">
      <c r="B224" s="23"/>
    </row>
    <row r="225" spans="2:2">
      <c r="B225" s="23"/>
    </row>
    <row r="226" spans="2:2">
      <c r="B226" s="23"/>
    </row>
    <row r="227" spans="2:2">
      <c r="B227" s="23"/>
    </row>
    <row r="228" spans="2:2">
      <c r="B228" s="23"/>
    </row>
    <row r="229" spans="2:2">
      <c r="B229" s="23"/>
    </row>
    <row r="230" spans="2:2">
      <c r="B230" s="23"/>
    </row>
    <row r="231" spans="2:2">
      <c r="B231" s="23"/>
    </row>
    <row r="232" spans="2:2">
      <c r="B232" s="23"/>
    </row>
    <row r="233" spans="2:2">
      <c r="B233" s="23"/>
    </row>
    <row r="234" spans="2:2">
      <c r="B234" s="23"/>
    </row>
    <row r="235" spans="2:2">
      <c r="B235" s="23"/>
    </row>
    <row r="236" spans="2:2">
      <c r="B236" s="23"/>
    </row>
    <row r="237" spans="2:2">
      <c r="B237" s="23"/>
    </row>
    <row r="238" spans="2:2">
      <c r="B238" s="23"/>
    </row>
    <row r="239" spans="2:2">
      <c r="B239" s="23"/>
    </row>
    <row r="240" spans="2:2">
      <c r="B240" s="23"/>
    </row>
    <row r="241" spans="2:2">
      <c r="B241" s="23"/>
    </row>
    <row r="242" spans="2:2">
      <c r="B242" s="23"/>
    </row>
    <row r="243" spans="2:2">
      <c r="B243" s="23"/>
    </row>
    <row r="244" spans="2:2">
      <c r="B244" s="23"/>
    </row>
    <row r="245" spans="2:2">
      <c r="B245" s="23"/>
    </row>
    <row r="246" spans="2:2">
      <c r="B246" s="23"/>
    </row>
    <row r="247" spans="2:2">
      <c r="B247" s="23"/>
    </row>
    <row r="248" spans="2:2">
      <c r="B248" s="23"/>
    </row>
    <row r="249" spans="2:2">
      <c r="B249" s="23"/>
    </row>
    <row r="250" spans="2:2">
      <c r="B250" s="23"/>
    </row>
    <row r="251" spans="2:2">
      <c r="B251" s="23"/>
    </row>
    <row r="252" spans="2:2">
      <c r="B252" s="23"/>
    </row>
    <row r="253" spans="2:2">
      <c r="B253" s="23"/>
    </row>
    <row r="254" spans="2:2">
      <c r="B254" s="23"/>
    </row>
    <row r="255" spans="2:2">
      <c r="B255" s="23"/>
    </row>
    <row r="256" spans="2:2">
      <c r="B256" s="23"/>
    </row>
    <row r="257" spans="2:2">
      <c r="B257" s="23"/>
    </row>
    <row r="258" spans="2:2">
      <c r="B258" s="23"/>
    </row>
    <row r="259" spans="2:2">
      <c r="B259" s="23"/>
    </row>
    <row r="260" spans="2:2">
      <c r="B260" s="23"/>
    </row>
    <row r="261" spans="2:2">
      <c r="B261" s="23"/>
    </row>
    <row r="262" spans="2:2">
      <c r="B262" s="23"/>
    </row>
    <row r="263" spans="2:2">
      <c r="B263" s="23"/>
    </row>
    <row r="264" spans="2:2">
      <c r="B264" s="23"/>
    </row>
    <row r="265" spans="2:2">
      <c r="B265" s="23"/>
    </row>
    <row r="266" spans="2:2">
      <c r="B266" s="23"/>
    </row>
    <row r="267" spans="2:2">
      <c r="B267" s="23"/>
    </row>
    <row r="268" spans="2:2">
      <c r="B268" s="23"/>
    </row>
    <row r="269" spans="2:2">
      <c r="B269" s="23"/>
    </row>
    <row r="270" spans="2:2">
      <c r="B270" s="23"/>
    </row>
    <row r="271" spans="2:2">
      <c r="B271" s="23"/>
    </row>
    <row r="272" spans="2:2">
      <c r="B272" s="23"/>
    </row>
    <row r="273" spans="2:2">
      <c r="B273" s="23"/>
    </row>
    <row r="274" spans="2:2">
      <c r="B274" s="23"/>
    </row>
    <row r="275" spans="2:2">
      <c r="B275" s="23"/>
    </row>
    <row r="276" spans="2:2">
      <c r="B276" s="23"/>
    </row>
    <row r="277" spans="2:2">
      <c r="B277" s="23"/>
    </row>
    <row r="278" spans="2:2">
      <c r="B278" s="23"/>
    </row>
    <row r="279" spans="2:2">
      <c r="B279" s="23"/>
    </row>
    <row r="280" spans="2:2">
      <c r="B280" s="23"/>
    </row>
    <row r="281" spans="2:2">
      <c r="B281" s="23"/>
    </row>
    <row r="282" spans="2:2">
      <c r="B282" s="23"/>
    </row>
    <row r="283" spans="2:2">
      <c r="B283" s="23"/>
    </row>
    <row r="284" spans="2:2">
      <c r="B284" s="23"/>
    </row>
    <row r="285" spans="2:2">
      <c r="B285" s="23"/>
    </row>
    <row r="286" spans="2:2">
      <c r="B286" s="23"/>
    </row>
    <row r="287" spans="2:2">
      <c r="B287" s="23"/>
    </row>
    <row r="288" spans="2:2">
      <c r="B288" s="23"/>
    </row>
    <row r="289" spans="2:2">
      <c r="B289" s="23"/>
    </row>
    <row r="290" spans="2:2">
      <c r="B290" s="23"/>
    </row>
    <row r="291" spans="2:2">
      <c r="B291" s="23"/>
    </row>
    <row r="292" spans="2:2">
      <c r="B292" s="23"/>
    </row>
    <row r="293" spans="2:2">
      <c r="B293" s="23"/>
    </row>
    <row r="294" spans="2:2">
      <c r="B294" s="23"/>
    </row>
    <row r="295" spans="2:2">
      <c r="B295" s="23"/>
    </row>
    <row r="296" spans="2:2">
      <c r="B296" s="23"/>
    </row>
    <row r="297" spans="2:2">
      <c r="B297" s="23"/>
    </row>
    <row r="298" spans="2:2">
      <c r="B298" s="23"/>
    </row>
    <row r="299" spans="2:2">
      <c r="B299" s="23"/>
    </row>
    <row r="300" spans="2:2">
      <c r="B300" s="23"/>
    </row>
    <row r="301" spans="2:2">
      <c r="B301" s="23"/>
    </row>
    <row r="302" spans="2:2">
      <c r="B302" s="23"/>
    </row>
    <row r="303" spans="2:2">
      <c r="B303" s="23"/>
    </row>
    <row r="304" spans="2:2">
      <c r="B304" s="23"/>
    </row>
    <row r="305" spans="2:2">
      <c r="B305" s="23"/>
    </row>
    <row r="306" spans="2:2">
      <c r="B306" s="23"/>
    </row>
    <row r="307" spans="2:2">
      <c r="B307" s="23"/>
    </row>
    <row r="308" spans="2:2">
      <c r="B308" s="23"/>
    </row>
    <row r="309" spans="2:2">
      <c r="B309" s="23"/>
    </row>
    <row r="310" spans="2:2">
      <c r="B310" s="23"/>
    </row>
    <row r="311" spans="2:2">
      <c r="B311" s="23"/>
    </row>
    <row r="312" spans="2:2">
      <c r="B312" s="23"/>
    </row>
    <row r="313" spans="2:2">
      <c r="B313" s="23"/>
    </row>
    <row r="314" spans="2:2">
      <c r="B314" s="23"/>
    </row>
    <row r="315" spans="2:2">
      <c r="B315" s="23"/>
    </row>
    <row r="316" spans="2:2">
      <c r="B316" s="23"/>
    </row>
    <row r="317" spans="2:2">
      <c r="B317" s="23"/>
    </row>
    <row r="318" spans="2:2">
      <c r="B318" s="23"/>
    </row>
    <row r="319" spans="2:2">
      <c r="B319" s="23"/>
    </row>
    <row r="320" spans="2:2">
      <c r="B320" s="23"/>
    </row>
    <row r="321" spans="2:2">
      <c r="B321" s="23"/>
    </row>
    <row r="322" spans="2:2">
      <c r="B322" s="23"/>
    </row>
    <row r="323" spans="2:2">
      <c r="B323" s="23"/>
    </row>
    <row r="324" spans="2:2">
      <c r="B324" s="23"/>
    </row>
    <row r="325" spans="2:2">
      <c r="B325" s="23"/>
    </row>
    <row r="326" spans="2:2">
      <c r="B326" s="23"/>
    </row>
    <row r="327" spans="2:2">
      <c r="B327" s="23"/>
    </row>
    <row r="328" spans="2:2">
      <c r="B328" s="23"/>
    </row>
    <row r="329" spans="2:2">
      <c r="B329" s="23"/>
    </row>
    <row r="330" spans="2:2">
      <c r="B330" s="23"/>
    </row>
    <row r="331" spans="2:2">
      <c r="B331" s="23"/>
    </row>
    <row r="332" spans="2:2">
      <c r="B332" s="23"/>
    </row>
    <row r="333" spans="2:2">
      <c r="B333" s="23"/>
    </row>
    <row r="334" spans="2:2">
      <c r="B334" s="23"/>
    </row>
    <row r="335" spans="2:2">
      <c r="B335" s="23"/>
    </row>
    <row r="336" spans="2:2">
      <c r="B336" s="23"/>
    </row>
    <row r="337" spans="2:2">
      <c r="B337" s="23"/>
    </row>
    <row r="338" spans="2:2">
      <c r="B338" s="23"/>
    </row>
    <row r="339" spans="2:2">
      <c r="B339" s="23"/>
    </row>
    <row r="340" spans="2:2">
      <c r="B340" s="23"/>
    </row>
    <row r="341" spans="2:2">
      <c r="B341" s="23"/>
    </row>
    <row r="342" spans="2:2">
      <c r="B342" s="23"/>
    </row>
    <row r="343" spans="2:2">
      <c r="B343" s="23"/>
    </row>
    <row r="344" spans="2:2">
      <c r="B344" s="23"/>
    </row>
    <row r="345" spans="2:2">
      <c r="B345" s="23"/>
    </row>
    <row r="346" spans="2:2">
      <c r="B346" s="23"/>
    </row>
    <row r="347" spans="2:2">
      <c r="B347" s="23"/>
    </row>
    <row r="348" spans="2:2">
      <c r="B348" s="23"/>
    </row>
    <row r="349" spans="2:2">
      <c r="B349" s="23"/>
    </row>
    <row r="350" spans="2:2">
      <c r="B350" s="23"/>
    </row>
    <row r="351" spans="2:2">
      <c r="B351" s="23"/>
    </row>
    <row r="352" spans="2:2">
      <c r="B352" s="23"/>
    </row>
    <row r="353" spans="2:2">
      <c r="B353" s="23"/>
    </row>
    <row r="354" spans="2:2">
      <c r="B354" s="23"/>
    </row>
    <row r="355" spans="2:2">
      <c r="B355" s="23"/>
    </row>
    <row r="356" spans="2:2">
      <c r="B356" s="23"/>
    </row>
    <row r="357" spans="2:2">
      <c r="B357" s="23"/>
    </row>
    <row r="358" spans="2:2">
      <c r="B358" s="23"/>
    </row>
    <row r="359" spans="2:2">
      <c r="B359" s="23"/>
    </row>
    <row r="360" spans="2:2">
      <c r="B360" s="23"/>
    </row>
    <row r="361" spans="2:2">
      <c r="B361" s="23"/>
    </row>
    <row r="362" spans="2:2">
      <c r="B362" s="23"/>
    </row>
    <row r="363" spans="2:2">
      <c r="B363" s="23"/>
    </row>
    <row r="364" spans="2:2">
      <c r="B364" s="23"/>
    </row>
    <row r="365" spans="2:2">
      <c r="B365" s="23"/>
    </row>
    <row r="366" spans="2:2">
      <c r="B366" s="23"/>
    </row>
    <row r="367" spans="2:2">
      <c r="B367" s="23"/>
    </row>
    <row r="368" spans="2:2">
      <c r="B368" s="23"/>
    </row>
    <row r="369" spans="2:2">
      <c r="B369" s="23"/>
    </row>
    <row r="370" spans="2:2">
      <c r="B370" s="23"/>
    </row>
    <row r="371" spans="2:2">
      <c r="B371" s="23"/>
    </row>
    <row r="372" spans="2:2">
      <c r="B372" s="23"/>
    </row>
    <row r="373" spans="2:2">
      <c r="B373" s="23"/>
    </row>
    <row r="374" spans="2:2">
      <c r="B374" s="23"/>
    </row>
    <row r="375" spans="2:2">
      <c r="B375" s="23"/>
    </row>
    <row r="376" spans="2:2">
      <c r="B376" s="23"/>
    </row>
    <row r="377" spans="2:2">
      <c r="B377" s="23"/>
    </row>
    <row r="378" spans="2:2">
      <c r="B378" s="23"/>
    </row>
    <row r="379" spans="2:2">
      <c r="B379" s="23"/>
    </row>
    <row r="380" spans="2:2">
      <c r="B380" s="23"/>
    </row>
    <row r="381" spans="2:2">
      <c r="B381" s="23"/>
    </row>
    <row r="382" spans="2:2">
      <c r="B382" s="23"/>
    </row>
    <row r="383" spans="2:2">
      <c r="B383" s="23"/>
    </row>
    <row r="384" spans="2:2">
      <c r="B384" s="23"/>
    </row>
    <row r="385" spans="2:2">
      <c r="B385" s="23"/>
    </row>
    <row r="386" spans="2:2">
      <c r="B386" s="23"/>
    </row>
    <row r="387" spans="2:2">
      <c r="B387" s="23"/>
    </row>
    <row r="388" spans="2:2">
      <c r="B388" s="23"/>
    </row>
    <row r="389" spans="2:2">
      <c r="B389" s="23"/>
    </row>
    <row r="390" spans="2:2">
      <c r="B390" s="23"/>
    </row>
    <row r="391" spans="2:2">
      <c r="B391" s="23"/>
    </row>
    <row r="392" spans="2:2">
      <c r="B392" s="23"/>
    </row>
    <row r="393" spans="2:2">
      <c r="B393" s="23"/>
    </row>
    <row r="394" spans="2:2">
      <c r="B394" s="23"/>
    </row>
    <row r="395" spans="2:2">
      <c r="B395" s="23"/>
    </row>
    <row r="396" spans="2:2">
      <c r="B396" s="23"/>
    </row>
    <row r="397" spans="2:2">
      <c r="B397" s="23"/>
    </row>
    <row r="398" spans="2:2">
      <c r="B398" s="23"/>
    </row>
    <row r="399" spans="2:2">
      <c r="B399" s="23"/>
    </row>
    <row r="400" spans="2:2">
      <c r="B400" s="23"/>
    </row>
    <row r="401" spans="2:2">
      <c r="B401" s="23"/>
    </row>
    <row r="402" spans="2:2">
      <c r="B402" s="23"/>
    </row>
    <row r="403" spans="2:2">
      <c r="B403" s="23"/>
    </row>
    <row r="404" spans="2:2">
      <c r="B404" s="23"/>
    </row>
    <row r="405" spans="2:2">
      <c r="B405" s="23"/>
    </row>
    <row r="406" spans="2:2">
      <c r="B406" s="23"/>
    </row>
    <row r="407" spans="2:2">
      <c r="B407" s="23"/>
    </row>
    <row r="408" spans="2:2">
      <c r="B408" s="23"/>
    </row>
    <row r="409" spans="2:2">
      <c r="B409" s="23"/>
    </row>
    <row r="410" spans="2:2">
      <c r="B410" s="23"/>
    </row>
    <row r="411" spans="2:2">
      <c r="B411" s="23"/>
    </row>
    <row r="412" spans="2:2">
      <c r="B412" s="23"/>
    </row>
    <row r="413" spans="2:2">
      <c r="B413" s="23"/>
    </row>
    <row r="414" spans="2:2">
      <c r="B414" s="23"/>
    </row>
    <row r="415" spans="2:2">
      <c r="B415" s="23"/>
    </row>
    <row r="416" spans="2:2">
      <c r="B416" s="23"/>
    </row>
    <row r="417" spans="2:2">
      <c r="B417" s="23"/>
    </row>
    <row r="418" spans="2:2">
      <c r="B418" s="23"/>
    </row>
    <row r="419" spans="2:2">
      <c r="B419" s="23"/>
    </row>
    <row r="420" spans="2:2">
      <c r="B420" s="23"/>
    </row>
    <row r="421" spans="2:2">
      <c r="B421" s="23"/>
    </row>
    <row r="422" spans="2:2">
      <c r="B422" s="23"/>
    </row>
    <row r="423" spans="2:2">
      <c r="B423" s="23"/>
    </row>
    <row r="424" spans="2:2">
      <c r="B424" s="23"/>
    </row>
    <row r="425" spans="2:2">
      <c r="B425" s="23"/>
    </row>
    <row r="426" spans="2:2">
      <c r="B426" s="23"/>
    </row>
    <row r="427" spans="2:2">
      <c r="B427" s="23"/>
    </row>
    <row r="428" spans="2:2">
      <c r="B428" s="23"/>
    </row>
    <row r="429" spans="2:2">
      <c r="B429" s="23"/>
    </row>
    <row r="430" spans="2:2">
      <c r="B430" s="23"/>
    </row>
    <row r="431" spans="2:2">
      <c r="B431" s="23"/>
    </row>
    <row r="432" spans="2:2">
      <c r="B432" s="23"/>
    </row>
    <row r="433" spans="2:2">
      <c r="B433" s="23"/>
    </row>
    <row r="434" spans="2:2">
      <c r="B434" s="23"/>
    </row>
    <row r="435" spans="2:2">
      <c r="B435" s="23"/>
    </row>
    <row r="436" spans="2:2">
      <c r="B436" s="23"/>
    </row>
    <row r="437" spans="2:2">
      <c r="B437" s="23"/>
    </row>
    <row r="438" spans="2:2">
      <c r="B438" s="23"/>
    </row>
    <row r="439" spans="2:2">
      <c r="B439" s="23"/>
    </row>
    <row r="440" spans="2:2">
      <c r="B440" s="23"/>
    </row>
    <row r="441" spans="2:2">
      <c r="B441" s="23"/>
    </row>
    <row r="442" spans="2:2">
      <c r="B442" s="23"/>
    </row>
    <row r="443" spans="2:2">
      <c r="B443" s="23"/>
    </row>
    <row r="444" spans="2:2">
      <c r="B444" s="23"/>
    </row>
    <row r="445" spans="2:2">
      <c r="B445" s="23"/>
    </row>
    <row r="446" spans="2:2">
      <c r="B446" s="23"/>
    </row>
    <row r="447" spans="2:2">
      <c r="B447" s="23"/>
    </row>
    <row r="448" spans="2:2">
      <c r="B448" s="23"/>
    </row>
    <row r="449" spans="2:9">
      <c r="B449" s="23"/>
    </row>
    <row r="450" spans="2:9">
      <c r="B450" s="23"/>
      <c r="E450" s="23"/>
      <c r="F450" s="23"/>
      <c r="G450" s="23"/>
      <c r="H450" s="23"/>
      <c r="I450" s="23"/>
    </row>
    <row r="451" spans="2:9">
      <c r="B451" s="23"/>
      <c r="E451" s="23"/>
      <c r="F451" s="23"/>
      <c r="G451" s="23"/>
      <c r="H451" s="23"/>
      <c r="I451" s="23"/>
    </row>
    <row r="452" spans="2:9">
      <c r="B452" s="23"/>
      <c r="E452" s="23"/>
      <c r="F452" s="23"/>
      <c r="G452" s="23"/>
      <c r="H452" s="23"/>
      <c r="I452" s="23"/>
    </row>
    <row r="453" spans="2:9">
      <c r="B453" s="23"/>
      <c r="E453" s="23"/>
      <c r="F453" s="23"/>
      <c r="G453" s="23"/>
      <c r="H453" s="23"/>
      <c r="I453" s="23"/>
    </row>
    <row r="454" spans="2:9">
      <c r="B454" s="23"/>
      <c r="E454" s="23"/>
      <c r="F454" s="23"/>
      <c r="G454" s="23"/>
      <c r="H454" s="23"/>
      <c r="I454" s="23"/>
    </row>
    <row r="455" spans="2:9">
      <c r="B455" s="23"/>
      <c r="E455" s="23"/>
      <c r="F455" s="23"/>
      <c r="G455" s="23"/>
      <c r="H455" s="23"/>
      <c r="I455" s="23"/>
    </row>
    <row r="456" spans="2:9">
      <c r="B456" s="23"/>
      <c r="E456" s="23"/>
      <c r="F456" s="23"/>
      <c r="G456" s="23"/>
      <c r="H456" s="23"/>
      <c r="I456" s="23"/>
    </row>
    <row r="457" spans="2:9">
      <c r="B457" s="23"/>
      <c r="E457" s="23"/>
      <c r="F457" s="23"/>
      <c r="G457" s="23"/>
      <c r="H457" s="23"/>
      <c r="I457" s="23"/>
    </row>
    <row r="458" spans="2:9">
      <c r="B458" s="23"/>
      <c r="E458" s="23"/>
      <c r="F458" s="23"/>
      <c r="G458" s="23"/>
      <c r="H458" s="23"/>
      <c r="I458" s="23"/>
    </row>
    <row r="459" spans="2:9">
      <c r="B459" s="23"/>
      <c r="E459" s="23"/>
      <c r="F459" s="23"/>
      <c r="G459" s="23"/>
      <c r="H459" s="23"/>
      <c r="I459" s="23"/>
    </row>
    <row r="460" spans="2:9">
      <c r="B460" s="23"/>
      <c r="E460" s="23"/>
      <c r="F460" s="23"/>
      <c r="G460" s="23"/>
      <c r="H460" s="23"/>
      <c r="I460" s="23"/>
    </row>
    <row r="461" spans="2:9">
      <c r="B461" s="23"/>
      <c r="E461" s="23"/>
      <c r="F461" s="23"/>
      <c r="G461" s="23"/>
      <c r="H461" s="23"/>
      <c r="I461" s="23"/>
    </row>
    <row r="462" spans="2:9">
      <c r="B462" s="23"/>
      <c r="E462" s="23"/>
      <c r="F462" s="23"/>
      <c r="G462" s="23"/>
      <c r="H462" s="23"/>
      <c r="I462" s="23"/>
    </row>
    <row r="463" spans="2:9">
      <c r="B463" s="23"/>
      <c r="E463" s="23"/>
      <c r="F463" s="23"/>
      <c r="G463" s="23"/>
      <c r="H463" s="23"/>
      <c r="I463" s="23"/>
    </row>
    <row r="464" spans="2:9">
      <c r="B464" s="23"/>
      <c r="E464" s="23"/>
      <c r="F464" s="23"/>
      <c r="G464" s="23"/>
      <c r="H464" s="23"/>
      <c r="I464" s="23"/>
    </row>
    <row r="465" spans="2:9">
      <c r="B465" s="23"/>
      <c r="E465" s="23"/>
      <c r="F465" s="23"/>
      <c r="G465" s="23"/>
      <c r="H465" s="23"/>
      <c r="I465" s="23"/>
    </row>
    <row r="466" spans="2:9">
      <c r="B466" s="23"/>
      <c r="E466" s="23"/>
      <c r="F466" s="23"/>
      <c r="G466" s="23"/>
      <c r="H466" s="23"/>
      <c r="I466" s="23"/>
    </row>
    <row r="467" spans="2:9">
      <c r="B467" s="23"/>
      <c r="E467" s="23"/>
      <c r="F467" s="23"/>
      <c r="G467" s="23"/>
      <c r="H467" s="23"/>
      <c r="I467" s="23"/>
    </row>
    <row r="468" spans="2:9">
      <c r="B468" s="23"/>
      <c r="E468" s="23"/>
      <c r="F468" s="23"/>
      <c r="G468" s="23"/>
      <c r="H468" s="23"/>
      <c r="I468" s="23"/>
    </row>
    <row r="469" spans="2:9">
      <c r="B469" s="23"/>
      <c r="E469" s="23"/>
      <c r="F469" s="23"/>
      <c r="G469" s="23"/>
      <c r="H469" s="23"/>
      <c r="I469" s="23"/>
    </row>
    <row r="470" spans="2:9">
      <c r="B470" s="23"/>
      <c r="E470" s="23"/>
      <c r="F470" s="23"/>
      <c r="G470" s="23"/>
      <c r="H470" s="23"/>
      <c r="I470" s="23"/>
    </row>
    <row r="483" spans="2:9">
      <c r="B483" s="23"/>
      <c r="E483" s="23"/>
      <c r="F483" s="23"/>
      <c r="G483" s="23"/>
      <c r="H483" s="23"/>
      <c r="I483" s="23"/>
    </row>
    <row r="484" spans="2:9">
      <c r="B484" s="23"/>
      <c r="E484" s="23"/>
      <c r="F484" s="23"/>
      <c r="G484" s="23"/>
      <c r="H484" s="23"/>
      <c r="I484" s="23"/>
    </row>
    <row r="485" spans="2:9">
      <c r="B485" s="23"/>
      <c r="E485" s="23"/>
      <c r="F485" s="23"/>
      <c r="G485" s="23"/>
      <c r="H485" s="23"/>
      <c r="I485" s="23"/>
    </row>
    <row r="486" spans="2:9">
      <c r="B486" s="23"/>
      <c r="E486" s="23"/>
      <c r="F486" s="23"/>
      <c r="G486" s="23"/>
      <c r="H486" s="23"/>
      <c r="I486" s="23"/>
    </row>
    <row r="487" spans="2:9">
      <c r="B487" s="23"/>
      <c r="E487" s="23"/>
      <c r="F487" s="23"/>
      <c r="G487" s="23"/>
      <c r="H487" s="23"/>
      <c r="I487" s="23"/>
    </row>
    <row r="488" spans="2:9">
      <c r="B488" s="23"/>
      <c r="E488" s="23"/>
      <c r="F488" s="23"/>
      <c r="G488" s="23"/>
      <c r="H488" s="23"/>
      <c r="I488" s="23"/>
    </row>
    <row r="489" spans="2:9">
      <c r="B489" s="23"/>
      <c r="E489" s="23"/>
      <c r="F489" s="23"/>
      <c r="G489" s="23"/>
      <c r="H489" s="23"/>
      <c r="I489" s="23"/>
    </row>
    <row r="490" spans="2:9">
      <c r="B490" s="23"/>
      <c r="E490" s="23"/>
      <c r="F490" s="23"/>
      <c r="G490" s="23"/>
      <c r="H490" s="23"/>
      <c r="I490" s="23"/>
    </row>
    <row r="491" spans="2:9">
      <c r="B491" s="23"/>
      <c r="E491" s="23"/>
      <c r="F491" s="23"/>
      <c r="G491" s="23"/>
      <c r="H491" s="23"/>
      <c r="I491" s="23"/>
    </row>
    <row r="492" spans="2:9">
      <c r="B492" s="23"/>
      <c r="E492" s="23"/>
      <c r="F492" s="23"/>
      <c r="G492" s="23"/>
      <c r="H492" s="23"/>
      <c r="I492" s="23"/>
    </row>
    <row r="493" spans="2:9">
      <c r="B493" s="23"/>
      <c r="E493" s="23"/>
      <c r="F493" s="23"/>
      <c r="G493" s="23"/>
      <c r="H493" s="23"/>
      <c r="I493" s="23"/>
    </row>
    <row r="494" spans="2:9">
      <c r="B494" s="23"/>
      <c r="E494" s="23"/>
      <c r="F494" s="23"/>
      <c r="G494" s="23"/>
      <c r="H494" s="23"/>
      <c r="I494" s="23"/>
    </row>
    <row r="495" spans="2:9">
      <c r="B495" s="23"/>
      <c r="E495" s="23"/>
      <c r="F495" s="23"/>
      <c r="G495" s="23"/>
      <c r="H495" s="23"/>
      <c r="I495" s="23"/>
    </row>
  </sheetData>
  <mergeCells count="6">
    <mergeCell ref="C38:G42"/>
    <mergeCell ref="C14:G14"/>
    <mergeCell ref="C31:G31"/>
    <mergeCell ref="C18:G18"/>
    <mergeCell ref="C23:G23"/>
    <mergeCell ref="C27:G27"/>
  </mergeCells>
  <pageMargins left="0.5" right="0.5" top="0.75" bottom="0.75" header="0" footer="0"/>
  <pageSetup scale="71" orientation="portrait" r:id="rId1"/>
  <headerFooter>
    <oddHeader>&amp;R&amp;"Times New Roman,Bold"&amp;10
KyPSC Case No. 2017-00321
AG-DR-02-016(a) Attachment 1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1"/>
  <sheetViews>
    <sheetView tabSelected="1" view="pageLayout" topLeftCell="A16" zoomScaleNormal="100" workbookViewId="0">
      <selection activeCell="G56" sqref="G56"/>
    </sheetView>
  </sheetViews>
  <sheetFormatPr defaultRowHeight="15"/>
  <cols>
    <col min="2" max="10" width="20.7109375" customWidth="1"/>
  </cols>
  <sheetData>
    <row r="2" spans="2:9" ht="15.75">
      <c r="B2" s="59" t="s">
        <v>87</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201601</v>
      </c>
      <c r="D4" s="41" t="s">
        <v>89</v>
      </c>
      <c r="E4" s="41" t="s">
        <v>90</v>
      </c>
      <c r="F4" s="40" t="s">
        <v>67</v>
      </c>
      <c r="G4" s="40"/>
      <c r="H4" s="40"/>
      <c r="I4" s="42">
        <v>6374.54</v>
      </c>
    </row>
    <row r="5" spans="2:9" ht="23.25" thickBot="1">
      <c r="B5" s="43"/>
      <c r="C5" s="43"/>
      <c r="D5" s="43"/>
      <c r="E5" s="44" t="s">
        <v>53</v>
      </c>
      <c r="F5" s="44"/>
      <c r="G5" s="44"/>
      <c r="H5" s="44"/>
      <c r="I5" s="45">
        <v>6374.54</v>
      </c>
    </row>
    <row r="6" spans="2:9">
      <c r="B6" s="46"/>
      <c r="C6" s="46"/>
      <c r="D6" s="46"/>
      <c r="E6" s="46"/>
      <c r="F6" s="46"/>
      <c r="G6" s="46"/>
      <c r="H6" s="46"/>
      <c r="I6" s="46"/>
    </row>
    <row r="7" spans="2:9" ht="15.75" thickBot="1">
      <c r="B7" s="39"/>
      <c r="C7" s="39" t="s">
        <v>30</v>
      </c>
      <c r="D7" s="39" t="s">
        <v>31</v>
      </c>
      <c r="E7" s="39" t="s">
        <v>32</v>
      </c>
      <c r="F7" s="39" t="s">
        <v>33</v>
      </c>
      <c r="G7" s="39" t="s">
        <v>34</v>
      </c>
      <c r="H7" s="39" t="s">
        <v>35</v>
      </c>
      <c r="I7" s="39" t="s">
        <v>36</v>
      </c>
    </row>
    <row r="8" spans="2:9" ht="23.25" thickBot="1">
      <c r="B8" s="40" t="s">
        <v>37</v>
      </c>
      <c r="C8" s="40">
        <v>201602</v>
      </c>
      <c r="D8" s="41" t="s">
        <v>89</v>
      </c>
      <c r="E8" s="41" t="s">
        <v>90</v>
      </c>
      <c r="F8" s="40" t="s">
        <v>67</v>
      </c>
      <c r="G8" s="40"/>
      <c r="H8" s="40"/>
      <c r="I8" s="42">
        <v>1811.94</v>
      </c>
    </row>
    <row r="9" spans="2:9" ht="23.25" thickBot="1">
      <c r="B9" s="43"/>
      <c r="C9" s="43"/>
      <c r="D9" s="43"/>
      <c r="E9" s="44" t="s">
        <v>54</v>
      </c>
      <c r="F9" s="44"/>
      <c r="G9" s="44"/>
      <c r="H9" s="44"/>
      <c r="I9" s="45">
        <v>1811.94</v>
      </c>
    </row>
    <row r="10" spans="2:9">
      <c r="B10" s="46"/>
      <c r="C10" s="46"/>
      <c r="D10" s="46"/>
      <c r="E10" s="46"/>
      <c r="F10" s="46"/>
      <c r="G10" s="46"/>
      <c r="H10" s="46"/>
      <c r="I10" s="46"/>
    </row>
    <row r="11" spans="2:9" ht="15.75" thickBot="1">
      <c r="B11" s="39"/>
      <c r="C11" s="39" t="s">
        <v>30</v>
      </c>
      <c r="D11" s="39" t="s">
        <v>31</v>
      </c>
      <c r="E11" s="39" t="s">
        <v>32</v>
      </c>
      <c r="F11" s="39" t="s">
        <v>33</v>
      </c>
      <c r="G11" s="39" t="s">
        <v>34</v>
      </c>
      <c r="H11" s="39" t="s">
        <v>35</v>
      </c>
      <c r="I11" s="39" t="s">
        <v>36</v>
      </c>
    </row>
    <row r="12" spans="2:9" ht="23.25" thickBot="1">
      <c r="B12" s="40" t="s">
        <v>37</v>
      </c>
      <c r="C12" s="40">
        <v>201603</v>
      </c>
      <c r="D12" s="41" t="s">
        <v>89</v>
      </c>
      <c r="E12" s="41" t="s">
        <v>90</v>
      </c>
      <c r="F12" s="40" t="s">
        <v>88</v>
      </c>
      <c r="G12" s="40"/>
      <c r="H12" s="40"/>
      <c r="I12" s="42">
        <v>19580.47</v>
      </c>
    </row>
    <row r="13" spans="2:9" ht="23.25" thickBot="1">
      <c r="B13" s="43"/>
      <c r="C13" s="43"/>
      <c r="D13" s="43"/>
      <c r="E13" s="44" t="s">
        <v>55</v>
      </c>
      <c r="F13" s="44"/>
      <c r="G13" s="44"/>
      <c r="H13" s="44"/>
      <c r="I13" s="45">
        <v>19580.47</v>
      </c>
    </row>
    <row r="14" spans="2:9">
      <c r="B14" s="46"/>
      <c r="C14" s="46"/>
      <c r="D14" s="46"/>
      <c r="E14" s="46"/>
      <c r="F14" s="46"/>
      <c r="G14" s="46"/>
      <c r="H14" s="46"/>
      <c r="I14" s="46"/>
    </row>
    <row r="15" spans="2:9" ht="15.75" thickBot="1">
      <c r="B15" s="39"/>
      <c r="C15" s="39" t="s">
        <v>30</v>
      </c>
      <c r="D15" s="39" t="s">
        <v>31</v>
      </c>
      <c r="E15" s="39" t="s">
        <v>32</v>
      </c>
      <c r="F15" s="39" t="s">
        <v>33</v>
      </c>
      <c r="G15" s="39" t="s">
        <v>34</v>
      </c>
      <c r="H15" s="39" t="s">
        <v>35</v>
      </c>
      <c r="I15" s="39" t="s">
        <v>36</v>
      </c>
    </row>
    <row r="16" spans="2:9" ht="23.25" thickBot="1">
      <c r="B16" s="40" t="s">
        <v>37</v>
      </c>
      <c r="C16" s="40">
        <v>201604</v>
      </c>
      <c r="D16" s="41" t="s">
        <v>89</v>
      </c>
      <c r="E16" s="41" t="s">
        <v>90</v>
      </c>
      <c r="F16" s="40" t="s">
        <v>88</v>
      </c>
      <c r="G16" s="40"/>
      <c r="H16" s="40"/>
      <c r="I16" s="42">
        <v>25133.05</v>
      </c>
    </row>
    <row r="17" spans="2:9" ht="23.25" thickBot="1">
      <c r="B17" s="43"/>
      <c r="C17" s="43"/>
      <c r="D17" s="43"/>
      <c r="E17" s="44" t="s">
        <v>56</v>
      </c>
      <c r="F17" s="44"/>
      <c r="G17" s="44"/>
      <c r="H17" s="44"/>
      <c r="I17" s="45">
        <v>25133.05</v>
      </c>
    </row>
    <row r="18" spans="2:9">
      <c r="B18" s="46"/>
      <c r="C18" s="46"/>
      <c r="D18" s="46"/>
      <c r="E18" s="46"/>
      <c r="F18" s="46"/>
      <c r="G18" s="46"/>
      <c r="H18" s="46"/>
      <c r="I18" s="46"/>
    </row>
    <row r="19" spans="2:9" ht="15.75" thickBot="1">
      <c r="B19" s="39"/>
      <c r="C19" s="39" t="s">
        <v>30</v>
      </c>
      <c r="D19" s="39" t="s">
        <v>31</v>
      </c>
      <c r="E19" s="39" t="s">
        <v>32</v>
      </c>
      <c r="F19" s="39" t="s">
        <v>33</v>
      </c>
      <c r="G19" s="39" t="s">
        <v>34</v>
      </c>
      <c r="H19" s="39" t="s">
        <v>35</v>
      </c>
      <c r="I19" s="39" t="s">
        <v>36</v>
      </c>
    </row>
    <row r="20" spans="2:9" ht="23.25" thickBot="1">
      <c r="B20" s="40" t="s">
        <v>37</v>
      </c>
      <c r="C20" s="40">
        <v>201605</v>
      </c>
      <c r="D20" s="41" t="s">
        <v>89</v>
      </c>
      <c r="E20" s="41" t="s">
        <v>90</v>
      </c>
      <c r="F20" s="40" t="s">
        <v>88</v>
      </c>
      <c r="G20" s="40"/>
      <c r="H20" s="40"/>
      <c r="I20" s="42">
        <v>28850.83</v>
      </c>
    </row>
    <row r="21" spans="2:9" ht="23.25" thickBot="1">
      <c r="B21" s="43"/>
      <c r="C21" s="43"/>
      <c r="D21" s="43"/>
      <c r="E21" s="44" t="s">
        <v>57</v>
      </c>
      <c r="F21" s="44"/>
      <c r="G21" s="44"/>
      <c r="H21" s="44"/>
      <c r="I21" s="45">
        <v>28850.83</v>
      </c>
    </row>
    <row r="22" spans="2:9">
      <c r="B22" s="46"/>
      <c r="C22" s="46"/>
      <c r="D22" s="46"/>
      <c r="E22" s="46"/>
      <c r="F22" s="46"/>
      <c r="G22" s="46"/>
      <c r="H22" s="46"/>
      <c r="I22" s="46"/>
    </row>
    <row r="23" spans="2:9" ht="15.75" thickBot="1">
      <c r="B23" s="39"/>
      <c r="C23" s="39" t="s">
        <v>30</v>
      </c>
      <c r="D23" s="39" t="s">
        <v>31</v>
      </c>
      <c r="E23" s="39" t="s">
        <v>32</v>
      </c>
      <c r="F23" s="39" t="s">
        <v>33</v>
      </c>
      <c r="G23" s="39" t="s">
        <v>34</v>
      </c>
      <c r="H23" s="39" t="s">
        <v>35</v>
      </c>
      <c r="I23" s="39" t="s">
        <v>36</v>
      </c>
    </row>
    <row r="24" spans="2:9" ht="23.25" thickBot="1">
      <c r="B24" s="40" t="s">
        <v>37</v>
      </c>
      <c r="C24" s="40">
        <v>201606</v>
      </c>
      <c r="D24" s="41" t="s">
        <v>89</v>
      </c>
      <c r="E24" s="41" t="s">
        <v>90</v>
      </c>
      <c r="F24" s="40" t="s">
        <v>88</v>
      </c>
      <c r="G24" s="40"/>
      <c r="H24" s="40"/>
      <c r="I24" s="42">
        <v>32980.21</v>
      </c>
    </row>
    <row r="25" spans="2:9" ht="23.25" thickBot="1">
      <c r="B25" s="43"/>
      <c r="C25" s="43"/>
      <c r="D25" s="43"/>
      <c r="E25" s="44" t="s">
        <v>58</v>
      </c>
      <c r="F25" s="44"/>
      <c r="G25" s="44"/>
      <c r="H25" s="44"/>
      <c r="I25" s="45">
        <v>32980.21</v>
      </c>
    </row>
    <row r="26" spans="2:9">
      <c r="B26" s="46"/>
      <c r="C26" s="46"/>
      <c r="D26" s="46"/>
      <c r="E26" s="46"/>
      <c r="F26" s="46"/>
      <c r="G26" s="46"/>
      <c r="H26" s="46"/>
      <c r="I26" s="46"/>
    </row>
    <row r="27" spans="2:9" ht="15.75" thickBot="1">
      <c r="B27" s="39"/>
      <c r="C27" s="39" t="s">
        <v>30</v>
      </c>
      <c r="D27" s="39" t="s">
        <v>31</v>
      </c>
      <c r="E27" s="39" t="s">
        <v>32</v>
      </c>
      <c r="F27" s="39" t="s">
        <v>33</v>
      </c>
      <c r="G27" s="39" t="s">
        <v>34</v>
      </c>
      <c r="H27" s="39" t="s">
        <v>35</v>
      </c>
      <c r="I27" s="39" t="s">
        <v>36</v>
      </c>
    </row>
    <row r="28" spans="2:9" ht="23.25" thickBot="1">
      <c r="B28" s="40" t="s">
        <v>37</v>
      </c>
      <c r="C28" s="40">
        <v>201607</v>
      </c>
      <c r="D28" s="41" t="s">
        <v>89</v>
      </c>
      <c r="E28" s="41" t="s">
        <v>90</v>
      </c>
      <c r="F28" s="40" t="s">
        <v>88</v>
      </c>
      <c r="G28" s="40"/>
      <c r="H28" s="40"/>
      <c r="I28" s="42">
        <v>34637.33</v>
      </c>
    </row>
    <row r="29" spans="2:9" ht="23.25" thickBot="1">
      <c r="B29" s="43"/>
      <c r="C29" s="43"/>
      <c r="D29" s="43"/>
      <c r="E29" s="44" t="s">
        <v>59</v>
      </c>
      <c r="F29" s="44"/>
      <c r="G29" s="44"/>
      <c r="H29" s="44"/>
      <c r="I29" s="45">
        <v>34637.33</v>
      </c>
    </row>
    <row r="30" spans="2:9">
      <c r="B30" s="46"/>
      <c r="C30" s="46"/>
      <c r="D30" s="46"/>
      <c r="E30" s="46"/>
      <c r="F30" s="46"/>
      <c r="G30" s="46"/>
      <c r="H30" s="46"/>
      <c r="I30" s="46"/>
    </row>
    <row r="31" spans="2:9" ht="15.75" thickBot="1">
      <c r="B31" s="39"/>
      <c r="C31" s="39" t="s">
        <v>30</v>
      </c>
      <c r="D31" s="39" t="s">
        <v>31</v>
      </c>
      <c r="E31" s="39" t="s">
        <v>32</v>
      </c>
      <c r="F31" s="39" t="s">
        <v>33</v>
      </c>
      <c r="G31" s="39" t="s">
        <v>34</v>
      </c>
      <c r="H31" s="39" t="s">
        <v>35</v>
      </c>
      <c r="I31" s="39" t="s">
        <v>36</v>
      </c>
    </row>
    <row r="32" spans="2:9" ht="23.25" thickBot="1">
      <c r="B32" s="40" t="s">
        <v>37</v>
      </c>
      <c r="C32" s="40">
        <v>201608</v>
      </c>
      <c r="D32" s="41" t="s">
        <v>89</v>
      </c>
      <c r="E32" s="41" t="s">
        <v>90</v>
      </c>
      <c r="F32" s="40" t="s">
        <v>88</v>
      </c>
      <c r="G32" s="40"/>
      <c r="H32" s="40"/>
      <c r="I32" s="42">
        <v>38927.78</v>
      </c>
    </row>
    <row r="33" spans="2:9" ht="23.25" thickBot="1">
      <c r="B33" s="43"/>
      <c r="C33" s="43"/>
      <c r="D33" s="43"/>
      <c r="E33" s="44" t="s">
        <v>60</v>
      </c>
      <c r="F33" s="44"/>
      <c r="G33" s="44"/>
      <c r="H33" s="44"/>
      <c r="I33" s="45">
        <v>38927.78</v>
      </c>
    </row>
    <row r="34" spans="2:9">
      <c r="B34" s="46"/>
      <c r="C34" s="46"/>
      <c r="D34" s="46"/>
      <c r="E34" s="46"/>
      <c r="F34" s="46"/>
      <c r="G34" s="46"/>
      <c r="H34" s="46"/>
      <c r="I34" s="46"/>
    </row>
    <row r="35" spans="2:9" ht="15.75" thickBot="1">
      <c r="B35" s="39"/>
      <c r="C35" s="39" t="s">
        <v>30</v>
      </c>
      <c r="D35" s="39" t="s">
        <v>31</v>
      </c>
      <c r="E35" s="39" t="s">
        <v>32</v>
      </c>
      <c r="F35" s="39" t="s">
        <v>33</v>
      </c>
      <c r="G35" s="39" t="s">
        <v>34</v>
      </c>
      <c r="H35" s="39" t="s">
        <v>35</v>
      </c>
      <c r="I35" s="39" t="s">
        <v>36</v>
      </c>
    </row>
    <row r="36" spans="2:9" ht="23.25" thickBot="1">
      <c r="B36" s="40" t="s">
        <v>37</v>
      </c>
      <c r="C36" s="40">
        <v>201609</v>
      </c>
      <c r="D36" s="41" t="s">
        <v>89</v>
      </c>
      <c r="E36" s="41" t="s">
        <v>90</v>
      </c>
      <c r="F36" s="40" t="s">
        <v>88</v>
      </c>
      <c r="G36" s="40"/>
      <c r="H36" s="40"/>
      <c r="I36" s="42">
        <v>36041.26</v>
      </c>
    </row>
    <row r="37" spans="2:9" ht="23.25" thickBot="1">
      <c r="B37" s="43"/>
      <c r="C37" s="43"/>
      <c r="D37" s="43"/>
      <c r="E37" s="44" t="s">
        <v>61</v>
      </c>
      <c r="F37" s="44"/>
      <c r="G37" s="44"/>
      <c r="H37" s="44"/>
      <c r="I37" s="45">
        <v>36041.26</v>
      </c>
    </row>
    <row r="38" spans="2:9">
      <c r="B38" s="46"/>
      <c r="C38" s="46"/>
      <c r="D38" s="46"/>
      <c r="E38" s="46"/>
      <c r="F38" s="46"/>
      <c r="G38" s="46"/>
      <c r="H38" s="46"/>
      <c r="I38" s="46"/>
    </row>
    <row r="39" spans="2:9" ht="15.75" thickBot="1">
      <c r="B39" s="39"/>
      <c r="C39" s="39" t="s">
        <v>30</v>
      </c>
      <c r="D39" s="39" t="s">
        <v>31</v>
      </c>
      <c r="E39" s="39" t="s">
        <v>32</v>
      </c>
      <c r="F39" s="39" t="s">
        <v>33</v>
      </c>
      <c r="G39" s="39" t="s">
        <v>34</v>
      </c>
      <c r="H39" s="39" t="s">
        <v>35</v>
      </c>
      <c r="I39" s="39" t="s">
        <v>36</v>
      </c>
    </row>
    <row r="40" spans="2:9" ht="23.25" thickBot="1">
      <c r="B40" s="40" t="s">
        <v>37</v>
      </c>
      <c r="C40" s="40">
        <v>201610</v>
      </c>
      <c r="D40" s="41" t="s">
        <v>89</v>
      </c>
      <c r="E40" s="41" t="s">
        <v>90</v>
      </c>
      <c r="F40" s="40" t="s">
        <v>88</v>
      </c>
      <c r="G40" s="40"/>
      <c r="H40" s="40"/>
      <c r="I40" s="42">
        <v>39914.21</v>
      </c>
    </row>
    <row r="41" spans="2:9" ht="23.25" thickBot="1">
      <c r="B41" s="43"/>
      <c r="C41" s="43"/>
      <c r="D41" s="43"/>
      <c r="E41" s="44" t="s">
        <v>62</v>
      </c>
      <c r="F41" s="44"/>
      <c r="G41" s="44"/>
      <c r="H41" s="44"/>
      <c r="I41" s="45">
        <v>39914.21</v>
      </c>
    </row>
    <row r="42" spans="2:9">
      <c r="B42" s="46"/>
      <c r="C42" s="46"/>
      <c r="D42" s="46"/>
      <c r="E42" s="46"/>
      <c r="F42" s="46"/>
      <c r="G42" s="46"/>
      <c r="H42" s="46"/>
      <c r="I42" s="46"/>
    </row>
    <row r="43" spans="2:9" ht="15.75" thickBot="1">
      <c r="B43" s="39"/>
      <c r="C43" s="39" t="s">
        <v>30</v>
      </c>
      <c r="D43" s="39" t="s">
        <v>31</v>
      </c>
      <c r="E43" s="39" t="s">
        <v>32</v>
      </c>
      <c r="F43" s="39" t="s">
        <v>33</v>
      </c>
      <c r="G43" s="39" t="s">
        <v>34</v>
      </c>
      <c r="H43" s="39" t="s">
        <v>35</v>
      </c>
      <c r="I43" s="39" t="s">
        <v>36</v>
      </c>
    </row>
    <row r="44" spans="2:9" ht="23.25" thickBot="1">
      <c r="B44" s="40" t="s">
        <v>37</v>
      </c>
      <c r="C44" s="40">
        <v>201611</v>
      </c>
      <c r="D44" s="41" t="s">
        <v>89</v>
      </c>
      <c r="E44" s="41" t="s">
        <v>90</v>
      </c>
      <c r="F44" s="40" t="s">
        <v>88</v>
      </c>
      <c r="G44" s="40"/>
      <c r="H44" s="40"/>
      <c r="I44" s="42">
        <v>41080.31</v>
      </c>
    </row>
    <row r="45" spans="2:9" ht="23.25" thickBot="1">
      <c r="B45" s="43"/>
      <c r="C45" s="43"/>
      <c r="D45" s="43"/>
      <c r="E45" s="44" t="s">
        <v>63</v>
      </c>
      <c r="F45" s="44"/>
      <c r="G45" s="44"/>
      <c r="H45" s="44"/>
      <c r="I45" s="45">
        <v>41080.31</v>
      </c>
    </row>
    <row r="46" spans="2:9">
      <c r="B46" s="46"/>
      <c r="C46" s="46"/>
      <c r="D46" s="46"/>
      <c r="E46" s="46"/>
      <c r="F46" s="46"/>
      <c r="G46" s="46"/>
      <c r="H46" s="46"/>
      <c r="I46" s="46"/>
    </row>
    <row r="47" spans="2:9" ht="15.75" thickBot="1">
      <c r="B47" s="39"/>
      <c r="C47" s="39" t="s">
        <v>30</v>
      </c>
      <c r="D47" s="39" t="s">
        <v>31</v>
      </c>
      <c r="E47" s="39" t="s">
        <v>32</v>
      </c>
      <c r="F47" s="39" t="s">
        <v>33</v>
      </c>
      <c r="G47" s="39" t="s">
        <v>34</v>
      </c>
      <c r="H47" s="39" t="s">
        <v>35</v>
      </c>
      <c r="I47" s="39" t="s">
        <v>36</v>
      </c>
    </row>
    <row r="48" spans="2:9" ht="23.25" thickBot="1">
      <c r="B48" s="40" t="s">
        <v>37</v>
      </c>
      <c r="C48" s="40">
        <v>201612</v>
      </c>
      <c r="D48" s="41" t="s">
        <v>89</v>
      </c>
      <c r="E48" s="41" t="s">
        <v>90</v>
      </c>
      <c r="F48" s="40" t="s">
        <v>88</v>
      </c>
      <c r="G48" s="40"/>
      <c r="H48" s="40"/>
      <c r="I48" s="42">
        <v>42105.3</v>
      </c>
    </row>
    <row r="49" spans="2:9" ht="23.25" thickBot="1">
      <c r="B49" s="43"/>
      <c r="C49" s="43"/>
      <c r="D49" s="43"/>
      <c r="E49" s="44" t="s">
        <v>64</v>
      </c>
      <c r="F49" s="44"/>
      <c r="G49" s="44"/>
      <c r="H49" s="44"/>
      <c r="I49" s="45">
        <v>42105.3</v>
      </c>
    </row>
    <row r="50" spans="2:9" ht="15.75" thickBot="1">
      <c r="B50" s="46"/>
      <c r="C50" s="46"/>
      <c r="D50" s="46"/>
      <c r="E50" s="46"/>
      <c r="F50" s="46"/>
      <c r="G50" s="46"/>
      <c r="H50" s="46"/>
      <c r="I50" s="46"/>
    </row>
    <row r="51" spans="2:9" ht="15.75" thickBot="1">
      <c r="B51" s="47"/>
      <c r="C51" s="47"/>
      <c r="D51" s="47"/>
      <c r="E51" s="48" t="s">
        <v>51</v>
      </c>
      <c r="F51" s="48"/>
      <c r="G51" s="48"/>
      <c r="H51" s="48"/>
      <c r="I51" s="49">
        <v>347437.23</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19" zoomScaleNormal="100" workbookViewId="0">
      <selection activeCell="G56" sqref="G56"/>
    </sheetView>
  </sheetViews>
  <sheetFormatPr defaultColWidth="19.85546875" defaultRowHeight="15"/>
  <cols>
    <col min="1" max="1" width="5.28515625" customWidth="1"/>
  </cols>
  <sheetData>
    <row r="1" spans="1:9">
      <c r="A1">
        <v>182471</v>
      </c>
    </row>
    <row r="5" spans="1:9" ht="15.75">
      <c r="B5" s="59" t="s">
        <v>87</v>
      </c>
      <c r="C5" s="60"/>
      <c r="D5" s="60"/>
      <c r="E5" s="60"/>
      <c r="F5" s="60"/>
      <c r="G5" s="60"/>
      <c r="H5" s="60"/>
      <c r="I5" s="60"/>
    </row>
    <row r="6" spans="1:9" ht="15.75" thickBot="1">
      <c r="B6" s="39"/>
      <c r="C6" s="39" t="s">
        <v>30</v>
      </c>
      <c r="D6" s="39" t="s">
        <v>31</v>
      </c>
      <c r="E6" s="39" t="s">
        <v>32</v>
      </c>
      <c r="F6" s="39" t="s">
        <v>33</v>
      </c>
      <c r="G6" s="39" t="s">
        <v>34</v>
      </c>
      <c r="H6" s="39" t="s">
        <v>35</v>
      </c>
      <c r="I6" s="39" t="s">
        <v>36</v>
      </c>
    </row>
    <row r="7" spans="1:9" ht="23.25" thickBot="1">
      <c r="B7" s="40" t="s">
        <v>37</v>
      </c>
      <c r="C7" s="40">
        <v>201512</v>
      </c>
      <c r="D7" s="41" t="s">
        <v>89</v>
      </c>
      <c r="E7" s="41" t="s">
        <v>90</v>
      </c>
      <c r="F7" s="40" t="s">
        <v>67</v>
      </c>
      <c r="G7" s="40"/>
      <c r="H7" s="40"/>
      <c r="I7" s="42">
        <v>14003.63</v>
      </c>
    </row>
    <row r="8" spans="1:9" ht="23.25" thickBot="1">
      <c r="B8" s="43"/>
      <c r="C8" s="43"/>
      <c r="D8" s="43"/>
      <c r="E8" s="44" t="s">
        <v>78</v>
      </c>
      <c r="F8" s="44"/>
      <c r="G8" s="44"/>
      <c r="H8" s="44"/>
      <c r="I8" s="45">
        <v>14003.63</v>
      </c>
    </row>
    <row r="9" spans="1:9" ht="15.75" thickBot="1">
      <c r="B9" s="46"/>
      <c r="C9" s="46"/>
      <c r="D9" s="46"/>
      <c r="E9" s="46"/>
      <c r="F9" s="46"/>
      <c r="G9" s="46"/>
      <c r="H9" s="46"/>
      <c r="I9" s="46"/>
    </row>
    <row r="10" spans="1:9" ht="15.75" thickBot="1">
      <c r="B10" s="47"/>
      <c r="C10" s="47"/>
      <c r="D10" s="47"/>
      <c r="E10" s="48" t="s">
        <v>51</v>
      </c>
      <c r="F10" s="48"/>
      <c r="G10" s="48"/>
      <c r="H10" s="48"/>
      <c r="I10" s="49">
        <v>14003.63</v>
      </c>
    </row>
  </sheetData>
  <mergeCells count="1">
    <mergeCell ref="B5:I5"/>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3"/>
  <sheetViews>
    <sheetView tabSelected="1" view="pageLayout" zoomScaleNormal="100" workbookViewId="0">
      <selection activeCell="G56" sqref="G56"/>
    </sheetView>
  </sheetViews>
  <sheetFormatPr defaultRowHeight="15"/>
  <cols>
    <col min="2" max="9" width="21.42578125" customWidth="1"/>
  </cols>
  <sheetData>
    <row r="2" spans="2:9" ht="15.75">
      <c r="B2" s="59" t="s">
        <v>52</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15.75" thickBot="1">
      <c r="B4" s="40" t="s">
        <v>37</v>
      </c>
      <c r="C4" s="40">
        <v>201701</v>
      </c>
      <c r="D4" s="41" t="s">
        <v>38</v>
      </c>
      <c r="E4" s="41" t="s">
        <v>39</v>
      </c>
      <c r="F4" s="40" t="s">
        <v>40</v>
      </c>
      <c r="G4" s="40"/>
      <c r="H4" s="40">
        <v>99810</v>
      </c>
      <c r="I4" s="42">
        <v>136467.18</v>
      </c>
    </row>
    <row r="5" spans="2:9" ht="15.75" thickBot="1">
      <c r="B5" s="40" t="s">
        <v>37</v>
      </c>
      <c r="C5" s="40"/>
      <c r="D5" s="41" t="s">
        <v>38</v>
      </c>
      <c r="E5" s="41" t="s">
        <v>39</v>
      </c>
      <c r="F5" s="40" t="s">
        <v>40</v>
      </c>
      <c r="G5" s="40"/>
      <c r="H5" s="40">
        <v>99899</v>
      </c>
      <c r="I5" s="42">
        <v>133734.67000000001</v>
      </c>
    </row>
    <row r="6" spans="2:9" ht="15.75" thickBot="1">
      <c r="B6" s="43"/>
      <c r="C6" s="43"/>
      <c r="D6" s="43"/>
      <c r="E6" s="44" t="s">
        <v>41</v>
      </c>
      <c r="F6" s="44"/>
      <c r="G6" s="44"/>
      <c r="H6" s="44"/>
      <c r="I6" s="45">
        <v>270201.84999999998</v>
      </c>
    </row>
    <row r="7" spans="2:9">
      <c r="B7" s="46"/>
      <c r="C7" s="46"/>
      <c r="D7" s="46"/>
      <c r="E7" s="46"/>
      <c r="F7" s="46"/>
      <c r="G7" s="46"/>
      <c r="H7" s="46"/>
      <c r="I7" s="46"/>
    </row>
    <row r="8" spans="2:9" ht="15.75" thickBot="1">
      <c r="B8" s="39"/>
      <c r="C8" s="39" t="s">
        <v>30</v>
      </c>
      <c r="D8" s="39" t="s">
        <v>31</v>
      </c>
      <c r="E8" s="39" t="s">
        <v>32</v>
      </c>
      <c r="F8" s="39" t="s">
        <v>33</v>
      </c>
      <c r="G8" s="39" t="s">
        <v>34</v>
      </c>
      <c r="H8" s="39" t="s">
        <v>35</v>
      </c>
      <c r="I8" s="39" t="s">
        <v>36</v>
      </c>
    </row>
    <row r="9" spans="2:9" ht="15.75" thickBot="1">
      <c r="B9" s="40" t="s">
        <v>37</v>
      </c>
      <c r="C9" s="40">
        <v>201702</v>
      </c>
      <c r="D9" s="41" t="s">
        <v>38</v>
      </c>
      <c r="E9" s="41" t="s">
        <v>39</v>
      </c>
      <c r="F9" s="40" t="s">
        <v>40</v>
      </c>
      <c r="G9" s="40"/>
      <c r="H9" s="40">
        <v>99810</v>
      </c>
      <c r="I9" s="42">
        <v>135694.76999999999</v>
      </c>
    </row>
    <row r="10" spans="2:9" ht="15.75" thickBot="1">
      <c r="B10" s="40" t="s">
        <v>37</v>
      </c>
      <c r="C10" s="40"/>
      <c r="D10" s="41" t="s">
        <v>38</v>
      </c>
      <c r="E10" s="41" t="s">
        <v>39</v>
      </c>
      <c r="F10" s="40" t="s">
        <v>40</v>
      </c>
      <c r="G10" s="40"/>
      <c r="H10" s="40">
        <v>99899</v>
      </c>
      <c r="I10" s="42">
        <v>133734.72</v>
      </c>
    </row>
    <row r="11" spans="2:9" ht="15.75" thickBot="1">
      <c r="B11" s="43"/>
      <c r="C11" s="43"/>
      <c r="D11" s="43"/>
      <c r="E11" s="44" t="s">
        <v>42</v>
      </c>
      <c r="F11" s="44"/>
      <c r="G11" s="44"/>
      <c r="H11" s="44"/>
      <c r="I11" s="45">
        <v>269429.49</v>
      </c>
    </row>
    <row r="12" spans="2:9">
      <c r="B12" s="46"/>
      <c r="C12" s="46"/>
      <c r="D12" s="46"/>
      <c r="E12" s="46"/>
      <c r="F12" s="46"/>
      <c r="G12" s="46"/>
      <c r="H12" s="46"/>
      <c r="I12" s="46"/>
    </row>
    <row r="13" spans="2:9" ht="15.75" thickBot="1">
      <c r="B13" s="39"/>
      <c r="C13" s="39" t="s">
        <v>30</v>
      </c>
      <c r="D13" s="39" t="s">
        <v>31</v>
      </c>
      <c r="E13" s="39" t="s">
        <v>32</v>
      </c>
      <c r="F13" s="39" t="s">
        <v>33</v>
      </c>
      <c r="G13" s="39" t="s">
        <v>34</v>
      </c>
      <c r="H13" s="39" t="s">
        <v>35</v>
      </c>
      <c r="I13" s="39" t="s">
        <v>36</v>
      </c>
    </row>
    <row r="14" spans="2:9" ht="15.75" thickBot="1">
      <c r="B14" s="40" t="s">
        <v>37</v>
      </c>
      <c r="C14" s="40">
        <v>201703</v>
      </c>
      <c r="D14" s="41" t="s">
        <v>38</v>
      </c>
      <c r="E14" s="41" t="s">
        <v>39</v>
      </c>
      <c r="F14" s="40" t="s">
        <v>40</v>
      </c>
      <c r="G14" s="40"/>
      <c r="H14" s="40">
        <v>99810</v>
      </c>
      <c r="I14" s="42">
        <v>134776.88</v>
      </c>
    </row>
    <row r="15" spans="2:9" ht="15.75" thickBot="1">
      <c r="B15" s="40" t="s">
        <v>37</v>
      </c>
      <c r="C15" s="40"/>
      <c r="D15" s="41" t="s">
        <v>38</v>
      </c>
      <c r="E15" s="41" t="s">
        <v>39</v>
      </c>
      <c r="F15" s="40" t="s">
        <v>40</v>
      </c>
      <c r="G15" s="40"/>
      <c r="H15" s="40">
        <v>99899</v>
      </c>
      <c r="I15" s="42">
        <v>133734.79</v>
      </c>
    </row>
    <row r="16" spans="2:9" ht="15.75" thickBot="1">
      <c r="B16" s="43"/>
      <c r="C16" s="43"/>
      <c r="D16" s="43"/>
      <c r="E16" s="44" t="s">
        <v>43</v>
      </c>
      <c r="F16" s="44"/>
      <c r="G16" s="44"/>
      <c r="H16" s="44"/>
      <c r="I16" s="45">
        <v>268511.67</v>
      </c>
    </row>
    <row r="17" spans="2:9">
      <c r="B17" s="46"/>
      <c r="C17" s="46"/>
      <c r="D17" s="46"/>
      <c r="E17" s="46"/>
      <c r="F17" s="46"/>
      <c r="G17" s="46"/>
      <c r="H17" s="46"/>
      <c r="I17" s="46"/>
    </row>
    <row r="18" spans="2:9" ht="15.75" thickBot="1">
      <c r="B18" s="39"/>
      <c r="C18" s="39" t="s">
        <v>30</v>
      </c>
      <c r="D18" s="39" t="s">
        <v>31</v>
      </c>
      <c r="E18" s="39" t="s">
        <v>32</v>
      </c>
      <c r="F18" s="39" t="s">
        <v>33</v>
      </c>
      <c r="G18" s="39" t="s">
        <v>34</v>
      </c>
      <c r="H18" s="39" t="s">
        <v>35</v>
      </c>
      <c r="I18" s="39" t="s">
        <v>36</v>
      </c>
    </row>
    <row r="19" spans="2:9" ht="15.75" thickBot="1">
      <c r="B19" s="40" t="s">
        <v>37</v>
      </c>
      <c r="C19" s="40">
        <v>201704</v>
      </c>
      <c r="D19" s="41" t="s">
        <v>38</v>
      </c>
      <c r="E19" s="41" t="s">
        <v>39</v>
      </c>
      <c r="F19" s="40" t="s">
        <v>40</v>
      </c>
      <c r="G19" s="40"/>
      <c r="H19" s="40">
        <v>99810</v>
      </c>
      <c r="I19" s="42">
        <v>133079.48000000001</v>
      </c>
    </row>
    <row r="20" spans="2:9" ht="15.75" thickBot="1">
      <c r="B20" s="40" t="s">
        <v>37</v>
      </c>
      <c r="C20" s="40"/>
      <c r="D20" s="41" t="s">
        <v>38</v>
      </c>
      <c r="E20" s="41" t="s">
        <v>39</v>
      </c>
      <c r="F20" s="40" t="s">
        <v>40</v>
      </c>
      <c r="G20" s="40"/>
      <c r="H20" s="40">
        <v>99899</v>
      </c>
      <c r="I20" s="42">
        <v>133734.84</v>
      </c>
    </row>
    <row r="21" spans="2:9" ht="15.75" thickBot="1">
      <c r="B21" s="43"/>
      <c r="C21" s="43"/>
      <c r="D21" s="43"/>
      <c r="E21" s="44" t="s">
        <v>44</v>
      </c>
      <c r="F21" s="44"/>
      <c r="G21" s="44"/>
      <c r="H21" s="44"/>
      <c r="I21" s="45">
        <v>266814.32</v>
      </c>
    </row>
    <row r="22" spans="2:9">
      <c r="B22" s="46"/>
      <c r="C22" s="46"/>
      <c r="D22" s="46"/>
      <c r="E22" s="46"/>
      <c r="F22" s="46"/>
      <c r="G22" s="46"/>
      <c r="H22" s="46"/>
      <c r="I22" s="46"/>
    </row>
    <row r="23" spans="2:9" ht="15.75" thickBot="1">
      <c r="B23" s="39"/>
      <c r="C23" s="39" t="s">
        <v>30</v>
      </c>
      <c r="D23" s="39" t="s">
        <v>31</v>
      </c>
      <c r="E23" s="39" t="s">
        <v>32</v>
      </c>
      <c r="F23" s="39" t="s">
        <v>33</v>
      </c>
      <c r="G23" s="39" t="s">
        <v>34</v>
      </c>
      <c r="H23" s="39" t="s">
        <v>35</v>
      </c>
      <c r="I23" s="39" t="s">
        <v>36</v>
      </c>
    </row>
    <row r="24" spans="2:9" ht="15.75" thickBot="1">
      <c r="B24" s="40" t="s">
        <v>37</v>
      </c>
      <c r="C24" s="40">
        <v>201705</v>
      </c>
      <c r="D24" s="41" t="s">
        <v>38</v>
      </c>
      <c r="E24" s="41" t="s">
        <v>39</v>
      </c>
      <c r="F24" s="40" t="s">
        <v>40</v>
      </c>
      <c r="G24" s="40"/>
      <c r="H24" s="40">
        <v>99810</v>
      </c>
      <c r="I24" s="42">
        <v>132629.19</v>
      </c>
    </row>
    <row r="25" spans="2:9" ht="15.75" thickBot="1">
      <c r="B25" s="40" t="s">
        <v>37</v>
      </c>
      <c r="C25" s="40"/>
      <c r="D25" s="41" t="s">
        <v>38</v>
      </c>
      <c r="E25" s="41" t="s">
        <v>39</v>
      </c>
      <c r="F25" s="40" t="s">
        <v>40</v>
      </c>
      <c r="G25" s="40"/>
      <c r="H25" s="40">
        <v>99899</v>
      </c>
      <c r="I25" s="42">
        <v>133734.85</v>
      </c>
    </row>
    <row r="26" spans="2:9" ht="15.75" thickBot="1">
      <c r="B26" s="43"/>
      <c r="C26" s="43"/>
      <c r="D26" s="43"/>
      <c r="E26" s="44" t="s">
        <v>45</v>
      </c>
      <c r="F26" s="44"/>
      <c r="G26" s="44"/>
      <c r="H26" s="44"/>
      <c r="I26" s="45">
        <v>266364.03999999998</v>
      </c>
    </row>
    <row r="27" spans="2:9">
      <c r="B27" s="46"/>
      <c r="C27" s="46"/>
      <c r="D27" s="46"/>
      <c r="E27" s="46"/>
      <c r="F27" s="46"/>
      <c r="G27" s="46"/>
      <c r="H27" s="46"/>
      <c r="I27" s="46"/>
    </row>
    <row r="28" spans="2:9" ht="15.75" thickBot="1">
      <c r="B28" s="39"/>
      <c r="C28" s="39" t="s">
        <v>30</v>
      </c>
      <c r="D28" s="39" t="s">
        <v>31</v>
      </c>
      <c r="E28" s="39" t="s">
        <v>32</v>
      </c>
      <c r="F28" s="39" t="s">
        <v>33</v>
      </c>
      <c r="G28" s="39" t="s">
        <v>34</v>
      </c>
      <c r="H28" s="39" t="s">
        <v>35</v>
      </c>
      <c r="I28" s="39" t="s">
        <v>36</v>
      </c>
    </row>
    <row r="29" spans="2:9" ht="15.75" thickBot="1">
      <c r="B29" s="40" t="s">
        <v>37</v>
      </c>
      <c r="C29" s="40">
        <v>201706</v>
      </c>
      <c r="D29" s="41" t="s">
        <v>38</v>
      </c>
      <c r="E29" s="41" t="s">
        <v>39</v>
      </c>
      <c r="F29" s="40" t="s">
        <v>40</v>
      </c>
      <c r="G29" s="40"/>
      <c r="H29" s="40">
        <v>99810</v>
      </c>
      <c r="I29" s="42">
        <v>131074.28</v>
      </c>
    </row>
    <row r="30" spans="2:9" ht="15.75" thickBot="1">
      <c r="B30" s="40" t="s">
        <v>37</v>
      </c>
      <c r="C30" s="40"/>
      <c r="D30" s="41" t="s">
        <v>38</v>
      </c>
      <c r="E30" s="41" t="s">
        <v>39</v>
      </c>
      <c r="F30" s="40" t="s">
        <v>40</v>
      </c>
      <c r="G30" s="40"/>
      <c r="H30" s="40">
        <v>99899</v>
      </c>
      <c r="I30" s="42">
        <v>133734.78</v>
      </c>
    </row>
    <row r="31" spans="2:9" ht="15.75" thickBot="1">
      <c r="B31" s="43"/>
      <c r="C31" s="43"/>
      <c r="D31" s="43"/>
      <c r="E31" s="44" t="s">
        <v>46</v>
      </c>
      <c r="F31" s="44"/>
      <c r="G31" s="44"/>
      <c r="H31" s="44"/>
      <c r="I31" s="45">
        <v>264809.06</v>
      </c>
    </row>
    <row r="32" spans="2:9">
      <c r="B32" s="46"/>
      <c r="C32" s="46"/>
      <c r="D32" s="46"/>
      <c r="E32" s="46"/>
      <c r="F32" s="46"/>
      <c r="G32" s="46"/>
      <c r="H32" s="46"/>
      <c r="I32" s="46"/>
    </row>
    <row r="33" spans="2:9" ht="15.75" thickBot="1">
      <c r="B33" s="39"/>
      <c r="C33" s="39" t="s">
        <v>30</v>
      </c>
      <c r="D33" s="39" t="s">
        <v>31</v>
      </c>
      <c r="E33" s="39" t="s">
        <v>32</v>
      </c>
      <c r="F33" s="39" t="s">
        <v>33</v>
      </c>
      <c r="G33" s="39" t="s">
        <v>34</v>
      </c>
      <c r="H33" s="39" t="s">
        <v>35</v>
      </c>
      <c r="I33" s="39" t="s">
        <v>36</v>
      </c>
    </row>
    <row r="34" spans="2:9" ht="15.75" thickBot="1">
      <c r="B34" s="40" t="s">
        <v>37</v>
      </c>
      <c r="C34" s="40">
        <v>201707</v>
      </c>
      <c r="D34" s="41" t="s">
        <v>38</v>
      </c>
      <c r="E34" s="41" t="s">
        <v>39</v>
      </c>
      <c r="F34" s="40" t="s">
        <v>40</v>
      </c>
      <c r="G34" s="40"/>
      <c r="H34" s="40">
        <v>99810</v>
      </c>
      <c r="I34" s="42">
        <v>130535.29</v>
      </c>
    </row>
    <row r="35" spans="2:9" ht="15.75" thickBot="1">
      <c r="B35" s="40" t="s">
        <v>37</v>
      </c>
      <c r="C35" s="40"/>
      <c r="D35" s="41" t="s">
        <v>38</v>
      </c>
      <c r="E35" s="41" t="s">
        <v>39</v>
      </c>
      <c r="F35" s="40" t="s">
        <v>40</v>
      </c>
      <c r="G35" s="40"/>
      <c r="H35" s="40">
        <v>99899</v>
      </c>
      <c r="I35" s="42">
        <v>133734.6</v>
      </c>
    </row>
    <row r="36" spans="2:9" ht="15.75" thickBot="1">
      <c r="B36" s="43"/>
      <c r="C36" s="43"/>
      <c r="D36" s="43"/>
      <c r="E36" s="44" t="s">
        <v>47</v>
      </c>
      <c r="F36" s="44"/>
      <c r="G36" s="44"/>
      <c r="H36" s="44"/>
      <c r="I36" s="45">
        <v>264269.89</v>
      </c>
    </row>
    <row r="37" spans="2:9">
      <c r="B37" s="46"/>
      <c r="C37" s="46"/>
      <c r="D37" s="46"/>
      <c r="E37" s="46"/>
      <c r="F37" s="46"/>
      <c r="G37" s="46"/>
      <c r="H37" s="46"/>
      <c r="I37" s="46"/>
    </row>
    <row r="38" spans="2:9" ht="15.75" thickBot="1">
      <c r="B38" s="39"/>
      <c r="C38" s="39" t="s">
        <v>30</v>
      </c>
      <c r="D38" s="39" t="s">
        <v>31</v>
      </c>
      <c r="E38" s="39" t="s">
        <v>32</v>
      </c>
      <c r="F38" s="39" t="s">
        <v>33</v>
      </c>
      <c r="G38" s="39" t="s">
        <v>34</v>
      </c>
      <c r="H38" s="39" t="s">
        <v>35</v>
      </c>
      <c r="I38" s="39" t="s">
        <v>36</v>
      </c>
    </row>
    <row r="39" spans="2:9" ht="15.75" thickBot="1">
      <c r="B39" s="40" t="s">
        <v>37</v>
      </c>
      <c r="C39" s="40">
        <v>201708</v>
      </c>
      <c r="D39" s="41" t="s">
        <v>38</v>
      </c>
      <c r="E39" s="41" t="s">
        <v>39</v>
      </c>
      <c r="F39" s="40" t="s">
        <v>40</v>
      </c>
      <c r="G39" s="40"/>
      <c r="H39" s="40">
        <v>99810</v>
      </c>
      <c r="I39" s="42">
        <v>130179.31</v>
      </c>
    </row>
    <row r="40" spans="2:9" ht="15.75" thickBot="1">
      <c r="B40" s="40" t="s">
        <v>37</v>
      </c>
      <c r="C40" s="40"/>
      <c r="D40" s="41" t="s">
        <v>38</v>
      </c>
      <c r="E40" s="41" t="s">
        <v>39</v>
      </c>
      <c r="F40" s="40" t="s">
        <v>40</v>
      </c>
      <c r="G40" s="40"/>
      <c r="H40" s="40">
        <v>99899</v>
      </c>
      <c r="I40" s="42">
        <v>133734.67000000001</v>
      </c>
    </row>
    <row r="41" spans="2:9" ht="15.75" thickBot="1">
      <c r="B41" s="43"/>
      <c r="C41" s="43"/>
      <c r="D41" s="43"/>
      <c r="E41" s="44" t="s">
        <v>48</v>
      </c>
      <c r="F41" s="44"/>
      <c r="G41" s="44"/>
      <c r="H41" s="44"/>
      <c r="I41" s="45">
        <v>263913.98</v>
      </c>
    </row>
    <row r="42" spans="2:9">
      <c r="B42" s="46"/>
      <c r="C42" s="46"/>
      <c r="D42" s="46"/>
      <c r="E42" s="46"/>
      <c r="F42" s="46"/>
      <c r="G42" s="46"/>
      <c r="H42" s="46"/>
      <c r="I42" s="46"/>
    </row>
    <row r="43" spans="2:9" ht="15.75" thickBot="1">
      <c r="B43" s="39"/>
      <c r="C43" s="39" t="s">
        <v>30</v>
      </c>
      <c r="D43" s="39" t="s">
        <v>31</v>
      </c>
      <c r="E43" s="39" t="s">
        <v>32</v>
      </c>
      <c r="F43" s="39" t="s">
        <v>33</v>
      </c>
      <c r="G43" s="39" t="s">
        <v>34</v>
      </c>
      <c r="H43" s="39" t="s">
        <v>35</v>
      </c>
      <c r="I43" s="39" t="s">
        <v>36</v>
      </c>
    </row>
    <row r="44" spans="2:9" ht="15.75" thickBot="1">
      <c r="B44" s="40" t="s">
        <v>37</v>
      </c>
      <c r="C44" s="40">
        <v>201709</v>
      </c>
      <c r="D44" s="41" t="s">
        <v>38</v>
      </c>
      <c r="E44" s="41" t="s">
        <v>39</v>
      </c>
      <c r="F44" s="40" t="s">
        <v>40</v>
      </c>
      <c r="G44" s="40"/>
      <c r="H44" s="40">
        <v>99810</v>
      </c>
      <c r="I44" s="42">
        <v>70197.98</v>
      </c>
    </row>
    <row r="45" spans="2:9" ht="15.75" thickBot="1">
      <c r="B45" s="40" t="s">
        <v>37</v>
      </c>
      <c r="C45" s="40"/>
      <c r="D45" s="41" t="s">
        <v>38</v>
      </c>
      <c r="E45" s="41" t="s">
        <v>39</v>
      </c>
      <c r="F45" s="40" t="s">
        <v>40</v>
      </c>
      <c r="G45" s="40"/>
      <c r="H45" s="40">
        <v>99899</v>
      </c>
      <c r="I45" s="42">
        <v>69137.490000000005</v>
      </c>
    </row>
    <row r="46" spans="2:9" ht="15.75" thickBot="1">
      <c r="B46" s="43"/>
      <c r="C46" s="43"/>
      <c r="D46" s="43"/>
      <c r="E46" s="44" t="s">
        <v>49</v>
      </c>
      <c r="F46" s="44"/>
      <c r="G46" s="44"/>
      <c r="H46" s="44"/>
      <c r="I46" s="45">
        <v>139335.47</v>
      </c>
    </row>
    <row r="47" spans="2:9">
      <c r="B47" s="46"/>
      <c r="C47" s="46"/>
      <c r="D47" s="46"/>
      <c r="E47" s="46"/>
      <c r="F47" s="46"/>
      <c r="G47" s="46"/>
      <c r="H47" s="46"/>
      <c r="I47" s="46"/>
    </row>
    <row r="48" spans="2:9" ht="15.75" thickBot="1">
      <c r="B48" s="39"/>
      <c r="C48" s="39" t="s">
        <v>30</v>
      </c>
      <c r="D48" s="39" t="s">
        <v>31</v>
      </c>
      <c r="E48" s="39" t="s">
        <v>32</v>
      </c>
      <c r="F48" s="39" t="s">
        <v>33</v>
      </c>
      <c r="G48" s="39" t="s">
        <v>34</v>
      </c>
      <c r="H48" s="39" t="s">
        <v>35</v>
      </c>
      <c r="I48" s="39" t="s">
        <v>36</v>
      </c>
    </row>
    <row r="49" spans="2:9" ht="15.75" thickBot="1">
      <c r="B49" s="40" t="s">
        <v>37</v>
      </c>
      <c r="C49" s="40">
        <v>201710</v>
      </c>
      <c r="D49" s="41" t="s">
        <v>38</v>
      </c>
      <c r="E49" s="41" t="s">
        <v>39</v>
      </c>
      <c r="F49" s="40" t="s">
        <v>40</v>
      </c>
      <c r="G49" s="40"/>
      <c r="H49" s="40">
        <v>99810</v>
      </c>
      <c r="I49" s="42">
        <v>69629.41</v>
      </c>
    </row>
    <row r="50" spans="2:9" ht="15.75" thickBot="1">
      <c r="B50" s="40" t="s">
        <v>37</v>
      </c>
      <c r="C50" s="40"/>
      <c r="D50" s="41" t="s">
        <v>38</v>
      </c>
      <c r="E50" s="41" t="s">
        <v>39</v>
      </c>
      <c r="F50" s="40" t="s">
        <v>40</v>
      </c>
      <c r="G50" s="40"/>
      <c r="H50" s="40">
        <v>99899</v>
      </c>
      <c r="I50" s="42">
        <v>69137.52</v>
      </c>
    </row>
    <row r="51" spans="2:9" ht="15.75" thickBot="1">
      <c r="B51" s="43"/>
      <c r="C51" s="43"/>
      <c r="D51" s="43"/>
      <c r="E51" s="44" t="s">
        <v>50</v>
      </c>
      <c r="F51" s="44"/>
      <c r="G51" s="44"/>
      <c r="H51" s="44"/>
      <c r="I51" s="45">
        <v>138766.93</v>
      </c>
    </row>
    <row r="52" spans="2:9" ht="15.75" thickBot="1">
      <c r="B52" s="46"/>
      <c r="C52" s="46"/>
      <c r="D52" s="46"/>
      <c r="E52" s="46"/>
      <c r="F52" s="46"/>
      <c r="G52" s="46"/>
      <c r="H52" s="46"/>
      <c r="I52" s="46"/>
    </row>
    <row r="53" spans="2:9" ht="15.75" thickBot="1">
      <c r="B53" s="47"/>
      <c r="C53" s="47"/>
      <c r="D53" s="47"/>
      <c r="E53" s="48" t="s">
        <v>51</v>
      </c>
      <c r="F53" s="48"/>
      <c r="G53" s="48"/>
      <c r="H53" s="48"/>
      <c r="I53" s="49">
        <v>2412416.7000000002</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tabSelected="1" view="pageLayout" zoomScaleNormal="100" workbookViewId="0">
      <selection activeCell="G56" sqref="G56"/>
    </sheetView>
  </sheetViews>
  <sheetFormatPr defaultRowHeight="15"/>
  <cols>
    <col min="2" max="9" width="20.7109375" customWidth="1"/>
  </cols>
  <sheetData>
    <row r="2" spans="2:9" ht="15.75">
      <c r="B2" s="59" t="s">
        <v>52</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15.75" thickBot="1">
      <c r="B4" s="40" t="s">
        <v>37</v>
      </c>
      <c r="C4" s="40">
        <v>201601</v>
      </c>
      <c r="D4" s="41" t="s">
        <v>38</v>
      </c>
      <c r="E4" s="41" t="s">
        <v>39</v>
      </c>
      <c r="F4" s="40" t="s">
        <v>40</v>
      </c>
      <c r="G4" s="40"/>
      <c r="H4" s="40">
        <v>99810</v>
      </c>
      <c r="I4" s="42">
        <v>502125.28</v>
      </c>
    </row>
    <row r="5" spans="2:9" ht="15.75" thickBot="1">
      <c r="B5" s="40" t="s">
        <v>37</v>
      </c>
      <c r="C5" s="40"/>
      <c r="D5" s="41" t="s">
        <v>38</v>
      </c>
      <c r="E5" s="41" t="s">
        <v>39</v>
      </c>
      <c r="F5" s="40" t="s">
        <v>40</v>
      </c>
      <c r="G5" s="40"/>
      <c r="H5" s="40">
        <v>99899</v>
      </c>
      <c r="I5" s="42">
        <v>485283.38</v>
      </c>
    </row>
    <row r="6" spans="2:9" ht="23.25" thickBot="1">
      <c r="B6" s="43"/>
      <c r="C6" s="43"/>
      <c r="D6" s="43"/>
      <c r="E6" s="44" t="s">
        <v>53</v>
      </c>
      <c r="F6" s="44"/>
      <c r="G6" s="44"/>
      <c r="H6" s="44"/>
      <c r="I6" s="45">
        <v>987408.66</v>
      </c>
    </row>
    <row r="7" spans="2:9">
      <c r="B7" s="46"/>
      <c r="C7" s="46"/>
      <c r="D7" s="46"/>
      <c r="E7" s="46"/>
      <c r="F7" s="46"/>
      <c r="G7" s="46"/>
      <c r="H7" s="46"/>
      <c r="I7" s="46"/>
    </row>
    <row r="8" spans="2:9" ht="15.75" thickBot="1">
      <c r="B8" s="39"/>
      <c r="C8" s="39" t="s">
        <v>30</v>
      </c>
      <c r="D8" s="39" t="s">
        <v>31</v>
      </c>
      <c r="E8" s="39" t="s">
        <v>32</v>
      </c>
      <c r="F8" s="39" t="s">
        <v>33</v>
      </c>
      <c r="G8" s="39" t="s">
        <v>34</v>
      </c>
      <c r="H8" s="39" t="s">
        <v>35</v>
      </c>
      <c r="I8" s="39" t="s">
        <v>36</v>
      </c>
    </row>
    <row r="9" spans="2:9" ht="15.75" thickBot="1">
      <c r="B9" s="40" t="s">
        <v>37</v>
      </c>
      <c r="C9" s="40">
        <v>201602</v>
      </c>
      <c r="D9" s="41" t="s">
        <v>38</v>
      </c>
      <c r="E9" s="41" t="s">
        <v>39</v>
      </c>
      <c r="F9" s="40" t="s">
        <v>40</v>
      </c>
      <c r="G9" s="40"/>
      <c r="H9" s="40">
        <v>99810</v>
      </c>
      <c r="I9" s="42">
        <v>874110.65</v>
      </c>
    </row>
    <row r="10" spans="2:9" ht="15.75" thickBot="1">
      <c r="B10" s="40" t="s">
        <v>37</v>
      </c>
      <c r="C10" s="40"/>
      <c r="D10" s="41" t="s">
        <v>38</v>
      </c>
      <c r="E10" s="41" t="s">
        <v>39</v>
      </c>
      <c r="F10" s="40" t="s">
        <v>40</v>
      </c>
      <c r="G10" s="40"/>
      <c r="H10" s="40">
        <v>99899</v>
      </c>
      <c r="I10" s="42">
        <v>122055.24</v>
      </c>
    </row>
    <row r="11" spans="2:9" ht="23.25" thickBot="1">
      <c r="B11" s="40" t="s">
        <v>37</v>
      </c>
      <c r="C11" s="40"/>
      <c r="D11" s="41" t="s">
        <v>65</v>
      </c>
      <c r="E11" s="41" t="s">
        <v>66</v>
      </c>
      <c r="F11" s="40" t="s">
        <v>67</v>
      </c>
      <c r="G11" s="40"/>
      <c r="H11" s="40">
        <v>99810</v>
      </c>
      <c r="I11" s="42">
        <v>-372992.27</v>
      </c>
    </row>
    <row r="12" spans="2:9" ht="23.25" thickBot="1">
      <c r="B12" s="43"/>
      <c r="C12" s="43"/>
      <c r="D12" s="43"/>
      <c r="E12" s="44" t="s">
        <v>54</v>
      </c>
      <c r="F12" s="44"/>
      <c r="G12" s="44"/>
      <c r="H12" s="44"/>
      <c r="I12" s="45">
        <v>623173.62</v>
      </c>
    </row>
    <row r="13" spans="2:9">
      <c r="B13" s="46"/>
      <c r="C13" s="46"/>
      <c r="D13" s="46"/>
      <c r="E13" s="46"/>
      <c r="F13" s="46"/>
      <c r="G13" s="46"/>
      <c r="H13" s="46"/>
      <c r="I13" s="46"/>
    </row>
    <row r="14" spans="2:9" ht="15.75" thickBot="1">
      <c r="B14" s="39"/>
      <c r="C14" s="39" t="s">
        <v>30</v>
      </c>
      <c r="D14" s="39" t="s">
        <v>31</v>
      </c>
      <c r="E14" s="39" t="s">
        <v>32</v>
      </c>
      <c r="F14" s="39" t="s">
        <v>33</v>
      </c>
      <c r="G14" s="39" t="s">
        <v>34</v>
      </c>
      <c r="H14" s="39" t="s">
        <v>35</v>
      </c>
      <c r="I14" s="39" t="s">
        <v>36</v>
      </c>
    </row>
    <row r="15" spans="2:9" ht="15.75" thickBot="1">
      <c r="B15" s="40" t="s">
        <v>37</v>
      </c>
      <c r="C15" s="40">
        <v>201603</v>
      </c>
      <c r="D15" s="41" t="s">
        <v>38</v>
      </c>
      <c r="E15" s="41" t="s">
        <v>39</v>
      </c>
      <c r="F15" s="40" t="s">
        <v>40</v>
      </c>
      <c r="G15" s="40"/>
      <c r="H15" s="40">
        <v>99810</v>
      </c>
      <c r="I15" s="42">
        <v>314964.36</v>
      </c>
    </row>
    <row r="16" spans="2:9" ht="15.75" thickBot="1">
      <c r="B16" s="40" t="s">
        <v>37</v>
      </c>
      <c r="C16" s="40"/>
      <c r="D16" s="41" t="s">
        <v>38</v>
      </c>
      <c r="E16" s="41" t="s">
        <v>39</v>
      </c>
      <c r="F16" s="40" t="s">
        <v>40</v>
      </c>
      <c r="G16" s="40"/>
      <c r="H16" s="40">
        <v>99899</v>
      </c>
      <c r="I16" s="42">
        <v>303292</v>
      </c>
    </row>
    <row r="17" spans="2:9" ht="23.25" thickBot="1">
      <c r="B17" s="40" t="s">
        <v>37</v>
      </c>
      <c r="C17" s="40"/>
      <c r="D17" s="41" t="s">
        <v>65</v>
      </c>
      <c r="E17" s="41" t="s">
        <v>68</v>
      </c>
      <c r="F17" s="40" t="s">
        <v>67</v>
      </c>
      <c r="G17" s="40"/>
      <c r="H17" s="40">
        <v>99810</v>
      </c>
      <c r="I17" s="42">
        <v>-372992.27</v>
      </c>
    </row>
    <row r="18" spans="2:9" ht="23.25" thickBot="1">
      <c r="B18" s="43"/>
      <c r="C18" s="43"/>
      <c r="D18" s="43"/>
      <c r="E18" s="44" t="s">
        <v>55</v>
      </c>
      <c r="F18" s="44"/>
      <c r="G18" s="44"/>
      <c r="H18" s="44"/>
      <c r="I18" s="45">
        <v>245264.09</v>
      </c>
    </row>
    <row r="19" spans="2:9">
      <c r="B19" s="46"/>
      <c r="C19" s="46"/>
      <c r="D19" s="46"/>
      <c r="E19" s="46"/>
      <c r="F19" s="46"/>
      <c r="G19" s="46"/>
      <c r="H19" s="46"/>
      <c r="I19" s="46"/>
    </row>
    <row r="20" spans="2:9" ht="15.75" thickBot="1">
      <c r="B20" s="39"/>
      <c r="C20" s="39" t="s">
        <v>30</v>
      </c>
      <c r="D20" s="39" t="s">
        <v>31</v>
      </c>
      <c r="E20" s="39" t="s">
        <v>32</v>
      </c>
      <c r="F20" s="39" t="s">
        <v>33</v>
      </c>
      <c r="G20" s="39" t="s">
        <v>34</v>
      </c>
      <c r="H20" s="39" t="s">
        <v>35</v>
      </c>
      <c r="I20" s="39" t="s">
        <v>36</v>
      </c>
    </row>
    <row r="21" spans="2:9" ht="15.75" thickBot="1">
      <c r="B21" s="40" t="s">
        <v>37</v>
      </c>
      <c r="C21" s="40">
        <v>201604</v>
      </c>
      <c r="D21" s="41" t="s">
        <v>38</v>
      </c>
      <c r="E21" s="41" t="s">
        <v>39</v>
      </c>
      <c r="F21" s="40" t="s">
        <v>40</v>
      </c>
      <c r="G21" s="40"/>
      <c r="H21" s="40">
        <v>99810</v>
      </c>
      <c r="I21" s="42">
        <v>314862.31</v>
      </c>
    </row>
    <row r="22" spans="2:9" ht="15.75" thickBot="1">
      <c r="B22" s="40" t="s">
        <v>37</v>
      </c>
      <c r="C22" s="40"/>
      <c r="D22" s="41" t="s">
        <v>38</v>
      </c>
      <c r="E22" s="41" t="s">
        <v>39</v>
      </c>
      <c r="F22" s="40" t="s">
        <v>40</v>
      </c>
      <c r="G22" s="40"/>
      <c r="H22" s="40">
        <v>99899</v>
      </c>
      <c r="I22" s="42">
        <v>303670.44</v>
      </c>
    </row>
    <row r="23" spans="2:9" ht="23.25" thickBot="1">
      <c r="B23" s="43"/>
      <c r="C23" s="43"/>
      <c r="D23" s="43"/>
      <c r="E23" s="44" t="s">
        <v>56</v>
      </c>
      <c r="F23" s="44"/>
      <c r="G23" s="44"/>
      <c r="H23" s="44"/>
      <c r="I23" s="45">
        <v>618532.75</v>
      </c>
    </row>
    <row r="24" spans="2:9">
      <c r="B24" s="46"/>
      <c r="C24" s="46"/>
      <c r="D24" s="46"/>
      <c r="E24" s="46"/>
      <c r="F24" s="46"/>
      <c r="G24" s="46"/>
      <c r="H24" s="46"/>
      <c r="I24" s="46"/>
    </row>
    <row r="25" spans="2:9" ht="15.75" thickBot="1">
      <c r="B25" s="39"/>
      <c r="C25" s="39" t="s">
        <v>30</v>
      </c>
      <c r="D25" s="39" t="s">
        <v>31</v>
      </c>
      <c r="E25" s="39" t="s">
        <v>32</v>
      </c>
      <c r="F25" s="39" t="s">
        <v>33</v>
      </c>
      <c r="G25" s="39" t="s">
        <v>34</v>
      </c>
      <c r="H25" s="39" t="s">
        <v>35</v>
      </c>
      <c r="I25" s="39" t="s">
        <v>36</v>
      </c>
    </row>
    <row r="26" spans="2:9" ht="15.75" thickBot="1">
      <c r="B26" s="40" t="s">
        <v>37</v>
      </c>
      <c r="C26" s="40">
        <v>201605</v>
      </c>
      <c r="D26" s="41" t="s">
        <v>38</v>
      </c>
      <c r="E26" s="41" t="s">
        <v>39</v>
      </c>
      <c r="F26" s="40" t="s">
        <v>40</v>
      </c>
      <c r="G26" s="40"/>
      <c r="H26" s="40">
        <v>99810</v>
      </c>
      <c r="I26" s="42">
        <v>303505.34000000003</v>
      </c>
    </row>
    <row r="27" spans="2:9" ht="15.75" thickBot="1">
      <c r="B27" s="40" t="s">
        <v>37</v>
      </c>
      <c r="C27" s="40"/>
      <c r="D27" s="41" t="s">
        <v>38</v>
      </c>
      <c r="E27" s="41" t="s">
        <v>39</v>
      </c>
      <c r="F27" s="40" t="s">
        <v>40</v>
      </c>
      <c r="G27" s="40"/>
      <c r="H27" s="40">
        <v>99899</v>
      </c>
      <c r="I27" s="42">
        <v>303670.59999999998</v>
      </c>
    </row>
    <row r="28" spans="2:9" ht="23.25" thickBot="1">
      <c r="B28" s="43"/>
      <c r="C28" s="43"/>
      <c r="D28" s="43"/>
      <c r="E28" s="44" t="s">
        <v>57</v>
      </c>
      <c r="F28" s="44"/>
      <c r="G28" s="44"/>
      <c r="H28" s="44"/>
      <c r="I28" s="45">
        <v>607175.93999999994</v>
      </c>
    </row>
    <row r="29" spans="2:9">
      <c r="B29" s="46"/>
      <c r="C29" s="46"/>
      <c r="D29" s="46"/>
      <c r="E29" s="46"/>
      <c r="F29" s="46"/>
      <c r="G29" s="46"/>
      <c r="H29" s="46"/>
      <c r="I29" s="46"/>
    </row>
    <row r="30" spans="2:9" ht="15.75" thickBot="1">
      <c r="B30" s="39"/>
      <c r="C30" s="39" t="s">
        <v>30</v>
      </c>
      <c r="D30" s="39" t="s">
        <v>31</v>
      </c>
      <c r="E30" s="39" t="s">
        <v>32</v>
      </c>
      <c r="F30" s="39" t="s">
        <v>33</v>
      </c>
      <c r="G30" s="39" t="s">
        <v>34</v>
      </c>
      <c r="H30" s="39" t="s">
        <v>35</v>
      </c>
      <c r="I30" s="39" t="s">
        <v>36</v>
      </c>
    </row>
    <row r="31" spans="2:9" ht="15.75" thickBot="1">
      <c r="B31" s="40" t="s">
        <v>37</v>
      </c>
      <c r="C31" s="40">
        <v>201606</v>
      </c>
      <c r="D31" s="41" t="s">
        <v>38</v>
      </c>
      <c r="E31" s="41" t="s">
        <v>39</v>
      </c>
      <c r="F31" s="40" t="s">
        <v>40</v>
      </c>
      <c r="G31" s="40"/>
      <c r="H31" s="40">
        <v>99810</v>
      </c>
      <c r="I31" s="42">
        <v>313438.33</v>
      </c>
    </row>
    <row r="32" spans="2:9" ht="15.75" thickBot="1">
      <c r="B32" s="40" t="s">
        <v>37</v>
      </c>
      <c r="C32" s="40"/>
      <c r="D32" s="41" t="s">
        <v>38</v>
      </c>
      <c r="E32" s="41" t="s">
        <v>39</v>
      </c>
      <c r="F32" s="40" t="s">
        <v>40</v>
      </c>
      <c r="G32" s="40"/>
      <c r="H32" s="40">
        <v>99899</v>
      </c>
      <c r="I32" s="42">
        <v>303670.52</v>
      </c>
    </row>
    <row r="33" spans="2:9" ht="23.25" thickBot="1">
      <c r="B33" s="43"/>
      <c r="C33" s="43"/>
      <c r="D33" s="43"/>
      <c r="E33" s="44" t="s">
        <v>58</v>
      </c>
      <c r="F33" s="44"/>
      <c r="G33" s="44"/>
      <c r="H33" s="44"/>
      <c r="I33" s="45">
        <v>617108.85</v>
      </c>
    </row>
    <row r="34" spans="2:9">
      <c r="B34" s="46"/>
      <c r="C34" s="46"/>
      <c r="D34" s="46"/>
      <c r="E34" s="46"/>
      <c r="F34" s="46"/>
      <c r="G34" s="46"/>
      <c r="H34" s="46"/>
      <c r="I34" s="46"/>
    </row>
    <row r="35" spans="2:9" ht="15.75" thickBot="1">
      <c r="B35" s="39"/>
      <c r="C35" s="39" t="s">
        <v>30</v>
      </c>
      <c r="D35" s="39" t="s">
        <v>31</v>
      </c>
      <c r="E35" s="39" t="s">
        <v>32</v>
      </c>
      <c r="F35" s="39" t="s">
        <v>33</v>
      </c>
      <c r="G35" s="39" t="s">
        <v>34</v>
      </c>
      <c r="H35" s="39" t="s">
        <v>35</v>
      </c>
      <c r="I35" s="39" t="s">
        <v>36</v>
      </c>
    </row>
    <row r="36" spans="2:9" ht="15.75" thickBot="1">
      <c r="B36" s="40" t="s">
        <v>37</v>
      </c>
      <c r="C36" s="40">
        <v>201607</v>
      </c>
      <c r="D36" s="41" t="s">
        <v>38</v>
      </c>
      <c r="E36" s="41" t="s">
        <v>39</v>
      </c>
      <c r="F36" s="40" t="s">
        <v>40</v>
      </c>
      <c r="G36" s="40"/>
      <c r="H36" s="40">
        <v>99810</v>
      </c>
      <c r="I36" s="42">
        <v>313765.51</v>
      </c>
    </row>
    <row r="37" spans="2:9" ht="15.75" thickBot="1">
      <c r="B37" s="40" t="s">
        <v>37</v>
      </c>
      <c r="C37" s="40"/>
      <c r="D37" s="41" t="s">
        <v>38</v>
      </c>
      <c r="E37" s="41" t="s">
        <v>39</v>
      </c>
      <c r="F37" s="40" t="s">
        <v>40</v>
      </c>
      <c r="G37" s="40"/>
      <c r="H37" s="40">
        <v>99899</v>
      </c>
      <c r="I37" s="42">
        <v>303670.14</v>
      </c>
    </row>
    <row r="38" spans="2:9" ht="23.25" thickBot="1">
      <c r="B38" s="43"/>
      <c r="C38" s="43"/>
      <c r="D38" s="43"/>
      <c r="E38" s="44" t="s">
        <v>59</v>
      </c>
      <c r="F38" s="44"/>
      <c r="G38" s="44"/>
      <c r="H38" s="44"/>
      <c r="I38" s="45">
        <v>617435.65</v>
      </c>
    </row>
    <row r="39" spans="2:9">
      <c r="B39" s="46"/>
      <c r="C39" s="46"/>
      <c r="D39" s="46"/>
      <c r="E39" s="46"/>
      <c r="F39" s="46"/>
      <c r="G39" s="46"/>
      <c r="H39" s="46"/>
      <c r="I39" s="46"/>
    </row>
    <row r="40" spans="2:9" ht="15.75" thickBot="1">
      <c r="B40" s="39"/>
      <c r="C40" s="39" t="s">
        <v>30</v>
      </c>
      <c r="D40" s="39" t="s">
        <v>31</v>
      </c>
      <c r="E40" s="39" t="s">
        <v>32</v>
      </c>
      <c r="F40" s="39" t="s">
        <v>33</v>
      </c>
      <c r="G40" s="39" t="s">
        <v>34</v>
      </c>
      <c r="H40" s="39" t="s">
        <v>35</v>
      </c>
      <c r="I40" s="39" t="s">
        <v>36</v>
      </c>
    </row>
    <row r="41" spans="2:9" ht="15.75" thickBot="1">
      <c r="B41" s="40" t="s">
        <v>37</v>
      </c>
      <c r="C41" s="40">
        <v>201608</v>
      </c>
      <c r="D41" s="41" t="s">
        <v>38</v>
      </c>
      <c r="E41" s="41" t="s">
        <v>39</v>
      </c>
      <c r="F41" s="40" t="s">
        <v>40</v>
      </c>
      <c r="G41" s="40"/>
      <c r="H41" s="40">
        <v>99810</v>
      </c>
      <c r="I41" s="42">
        <v>312489.65999999997</v>
      </c>
    </row>
    <row r="42" spans="2:9" ht="15.75" thickBot="1">
      <c r="B42" s="40" t="s">
        <v>37</v>
      </c>
      <c r="C42" s="40"/>
      <c r="D42" s="41" t="s">
        <v>38</v>
      </c>
      <c r="E42" s="41" t="s">
        <v>39</v>
      </c>
      <c r="F42" s="40" t="s">
        <v>40</v>
      </c>
      <c r="G42" s="40"/>
      <c r="H42" s="40">
        <v>99899</v>
      </c>
      <c r="I42" s="42">
        <v>303670.3</v>
      </c>
    </row>
    <row r="43" spans="2:9" ht="23.25" thickBot="1">
      <c r="B43" s="43"/>
      <c r="C43" s="43"/>
      <c r="D43" s="43"/>
      <c r="E43" s="44" t="s">
        <v>60</v>
      </c>
      <c r="F43" s="44"/>
      <c r="G43" s="44"/>
      <c r="H43" s="44"/>
      <c r="I43" s="45">
        <v>616159.96</v>
      </c>
    </row>
    <row r="44" spans="2:9">
      <c r="B44" s="46"/>
      <c r="C44" s="46"/>
      <c r="D44" s="46"/>
      <c r="E44" s="46"/>
      <c r="F44" s="46"/>
      <c r="G44" s="46"/>
      <c r="H44" s="46"/>
      <c r="I44" s="46"/>
    </row>
    <row r="45" spans="2:9" ht="15.75" thickBot="1">
      <c r="B45" s="39"/>
      <c r="C45" s="39" t="s">
        <v>30</v>
      </c>
      <c r="D45" s="39" t="s">
        <v>31</v>
      </c>
      <c r="E45" s="39" t="s">
        <v>32</v>
      </c>
      <c r="F45" s="39" t="s">
        <v>33</v>
      </c>
      <c r="G45" s="39" t="s">
        <v>34</v>
      </c>
      <c r="H45" s="39" t="s">
        <v>35</v>
      </c>
      <c r="I45" s="39" t="s">
        <v>36</v>
      </c>
    </row>
    <row r="46" spans="2:9" ht="15.75" thickBot="1">
      <c r="B46" s="40" t="s">
        <v>37</v>
      </c>
      <c r="C46" s="40">
        <v>201609</v>
      </c>
      <c r="D46" s="41" t="s">
        <v>38</v>
      </c>
      <c r="E46" s="41" t="s">
        <v>39</v>
      </c>
      <c r="F46" s="40" t="s">
        <v>40</v>
      </c>
      <c r="G46" s="40"/>
      <c r="H46" s="40">
        <v>99810</v>
      </c>
      <c r="I46" s="42">
        <v>313812.40999999997</v>
      </c>
    </row>
    <row r="47" spans="2:9" ht="15.75" thickBot="1">
      <c r="B47" s="40" t="s">
        <v>37</v>
      </c>
      <c r="C47" s="40"/>
      <c r="D47" s="41" t="s">
        <v>38</v>
      </c>
      <c r="E47" s="41" t="s">
        <v>39</v>
      </c>
      <c r="F47" s="40" t="s">
        <v>40</v>
      </c>
      <c r="G47" s="40"/>
      <c r="H47" s="40">
        <v>99899</v>
      </c>
      <c r="I47" s="42">
        <v>303670.02</v>
      </c>
    </row>
    <row r="48" spans="2:9" ht="23.25" thickBot="1">
      <c r="B48" s="43"/>
      <c r="C48" s="43"/>
      <c r="D48" s="43"/>
      <c r="E48" s="44" t="s">
        <v>61</v>
      </c>
      <c r="F48" s="44"/>
      <c r="G48" s="44"/>
      <c r="H48" s="44"/>
      <c r="I48" s="45">
        <v>617482.43000000005</v>
      </c>
    </row>
    <row r="49" spans="2:9">
      <c r="B49" s="46"/>
      <c r="C49" s="46"/>
      <c r="D49" s="46"/>
      <c r="E49" s="46"/>
      <c r="F49" s="46"/>
      <c r="G49" s="46"/>
      <c r="H49" s="46"/>
      <c r="I49" s="46"/>
    </row>
    <row r="50" spans="2:9" ht="15.75" thickBot="1">
      <c r="B50" s="39"/>
      <c r="C50" s="39" t="s">
        <v>30</v>
      </c>
      <c r="D50" s="39" t="s">
        <v>31</v>
      </c>
      <c r="E50" s="39" t="s">
        <v>32</v>
      </c>
      <c r="F50" s="39" t="s">
        <v>33</v>
      </c>
      <c r="G50" s="39" t="s">
        <v>34</v>
      </c>
      <c r="H50" s="39" t="s">
        <v>35</v>
      </c>
      <c r="I50" s="39" t="s">
        <v>36</v>
      </c>
    </row>
    <row r="51" spans="2:9" ht="15.75" thickBot="1">
      <c r="B51" s="40" t="s">
        <v>37</v>
      </c>
      <c r="C51" s="40">
        <v>201610</v>
      </c>
      <c r="D51" s="41" t="s">
        <v>38</v>
      </c>
      <c r="E51" s="41" t="s">
        <v>39</v>
      </c>
      <c r="F51" s="40" t="s">
        <v>40</v>
      </c>
      <c r="G51" s="40"/>
      <c r="H51" s="40">
        <v>99810</v>
      </c>
      <c r="I51" s="42">
        <v>234460.21</v>
      </c>
    </row>
    <row r="52" spans="2:9" ht="15.75" thickBot="1">
      <c r="B52" s="40" t="s">
        <v>37</v>
      </c>
      <c r="C52" s="40"/>
      <c r="D52" s="41" t="s">
        <v>38</v>
      </c>
      <c r="E52" s="41" t="s">
        <v>39</v>
      </c>
      <c r="F52" s="40" t="s">
        <v>40</v>
      </c>
      <c r="G52" s="40"/>
      <c r="H52" s="40">
        <v>99899</v>
      </c>
      <c r="I52" s="42">
        <v>247393.59</v>
      </c>
    </row>
    <row r="53" spans="2:9" ht="23.25" thickBot="1">
      <c r="B53" s="43"/>
      <c r="C53" s="43"/>
      <c r="D53" s="43"/>
      <c r="E53" s="44" t="s">
        <v>62</v>
      </c>
      <c r="F53" s="44"/>
      <c r="G53" s="44"/>
      <c r="H53" s="44"/>
      <c r="I53" s="45">
        <v>481853.8</v>
      </c>
    </row>
    <row r="54" spans="2:9">
      <c r="B54" s="46"/>
      <c r="C54" s="46"/>
      <c r="D54" s="46"/>
      <c r="E54" s="46"/>
      <c r="F54" s="46"/>
      <c r="G54" s="46"/>
      <c r="H54" s="46"/>
      <c r="I54" s="46"/>
    </row>
    <row r="55" spans="2:9" ht="15.75" thickBot="1">
      <c r="B55" s="39"/>
      <c r="C55" s="39" t="s">
        <v>30</v>
      </c>
      <c r="D55" s="39" t="s">
        <v>31</v>
      </c>
      <c r="E55" s="39" t="s">
        <v>32</v>
      </c>
      <c r="F55" s="39" t="s">
        <v>33</v>
      </c>
      <c r="G55" s="39" t="s">
        <v>34</v>
      </c>
      <c r="H55" s="39" t="s">
        <v>35</v>
      </c>
      <c r="I55" s="39" t="s">
        <v>36</v>
      </c>
    </row>
    <row r="56" spans="2:9" ht="15.75" thickBot="1">
      <c r="B56" s="40" t="s">
        <v>37</v>
      </c>
      <c r="C56" s="40">
        <v>201611</v>
      </c>
      <c r="D56" s="41" t="s">
        <v>38</v>
      </c>
      <c r="E56" s="41" t="s">
        <v>39</v>
      </c>
      <c r="F56" s="40" t="s">
        <v>40</v>
      </c>
      <c r="G56" s="40"/>
      <c r="H56" s="40">
        <v>99810</v>
      </c>
      <c r="I56" s="42">
        <v>234767.44</v>
      </c>
    </row>
    <row r="57" spans="2:9" ht="15.75" thickBot="1">
      <c r="B57" s="40" t="s">
        <v>37</v>
      </c>
      <c r="C57" s="40"/>
      <c r="D57" s="41" t="s">
        <v>38</v>
      </c>
      <c r="E57" s="41" t="s">
        <v>39</v>
      </c>
      <c r="F57" s="40" t="s">
        <v>40</v>
      </c>
      <c r="G57" s="40"/>
      <c r="H57" s="40">
        <v>99899</v>
      </c>
      <c r="I57" s="42">
        <v>247393.96</v>
      </c>
    </row>
    <row r="58" spans="2:9" ht="23.25" thickBot="1">
      <c r="B58" s="43"/>
      <c r="C58" s="43"/>
      <c r="D58" s="43"/>
      <c r="E58" s="44" t="s">
        <v>63</v>
      </c>
      <c r="F58" s="44"/>
      <c r="G58" s="44"/>
      <c r="H58" s="44"/>
      <c r="I58" s="45">
        <v>482161.4</v>
      </c>
    </row>
    <row r="59" spans="2:9">
      <c r="B59" s="46"/>
      <c r="C59" s="46"/>
      <c r="D59" s="46"/>
      <c r="E59" s="46"/>
      <c r="F59" s="46"/>
      <c r="G59" s="46"/>
      <c r="H59" s="46"/>
      <c r="I59" s="46"/>
    </row>
    <row r="60" spans="2:9" ht="15.75" thickBot="1">
      <c r="B60" s="39"/>
      <c r="C60" s="39" t="s">
        <v>30</v>
      </c>
      <c r="D60" s="39" t="s">
        <v>31</v>
      </c>
      <c r="E60" s="39" t="s">
        <v>32</v>
      </c>
      <c r="F60" s="39" t="s">
        <v>33</v>
      </c>
      <c r="G60" s="39" t="s">
        <v>34</v>
      </c>
      <c r="H60" s="39" t="s">
        <v>35</v>
      </c>
      <c r="I60" s="39" t="s">
        <v>36</v>
      </c>
    </row>
    <row r="61" spans="2:9" ht="15.75" thickBot="1">
      <c r="B61" s="40" t="s">
        <v>37</v>
      </c>
      <c r="C61" s="40">
        <v>201612</v>
      </c>
      <c r="D61" s="41" t="s">
        <v>38</v>
      </c>
      <c r="E61" s="41" t="s">
        <v>39</v>
      </c>
      <c r="F61" s="40" t="s">
        <v>40</v>
      </c>
      <c r="G61" s="40"/>
      <c r="H61" s="40">
        <v>99810</v>
      </c>
      <c r="I61" s="42">
        <v>234359.86</v>
      </c>
    </row>
    <row r="62" spans="2:9" ht="15.75" thickBot="1">
      <c r="B62" s="40" t="s">
        <v>37</v>
      </c>
      <c r="C62" s="40"/>
      <c r="D62" s="41" t="s">
        <v>38</v>
      </c>
      <c r="E62" s="41" t="s">
        <v>39</v>
      </c>
      <c r="F62" s="40" t="s">
        <v>40</v>
      </c>
      <c r="G62" s="40"/>
      <c r="H62" s="40">
        <v>99899</v>
      </c>
      <c r="I62" s="42">
        <v>247393.8</v>
      </c>
    </row>
    <row r="63" spans="2:9" ht="23.25" thickBot="1">
      <c r="B63" s="43"/>
      <c r="C63" s="43"/>
      <c r="D63" s="43"/>
      <c r="E63" s="44" t="s">
        <v>64</v>
      </c>
      <c r="F63" s="44"/>
      <c r="G63" s="44"/>
      <c r="H63" s="44"/>
      <c r="I63" s="45">
        <v>481753.66</v>
      </c>
    </row>
    <row r="64" spans="2:9" ht="15.75" thickBot="1">
      <c r="B64" s="46"/>
      <c r="C64" s="46"/>
      <c r="D64" s="46"/>
      <c r="E64" s="46"/>
      <c r="F64" s="46"/>
      <c r="G64" s="46"/>
      <c r="H64" s="46"/>
      <c r="I64" s="46"/>
    </row>
    <row r="65" spans="2:9" ht="15.75" thickBot="1">
      <c r="B65" s="47"/>
      <c r="C65" s="47"/>
      <c r="D65" s="47"/>
      <c r="E65" s="48" t="s">
        <v>51</v>
      </c>
      <c r="F65" s="48"/>
      <c r="G65" s="48"/>
      <c r="H65" s="48"/>
      <c r="I65" s="49">
        <v>6995510.8099999996</v>
      </c>
    </row>
  </sheetData>
  <mergeCells count="1">
    <mergeCell ref="B2:I2"/>
  </mergeCells>
  <pageMargins left="0.5" right="0.5" top="0.75" bottom="0.75" header="0" footer="0"/>
  <pageSetup scale="71" fitToHeight="2" orientation="landscape" horizontalDpi="1200" verticalDpi="1200" r:id="rId1"/>
  <headerFooter>
    <oddHeader>&amp;R&amp;"Times New Roman,Bold"&amp;10
KyPSC Case No. 2017-00321
AG-DR-02-016(a) Attachment 1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tabSelected="1" view="pageLayout" topLeftCell="A16" zoomScaleNormal="100" workbookViewId="0">
      <selection activeCell="G56" sqref="G56"/>
    </sheetView>
  </sheetViews>
  <sheetFormatPr defaultRowHeight="15"/>
  <cols>
    <col min="2" max="9" width="20.5703125" customWidth="1"/>
  </cols>
  <sheetData>
    <row r="2" spans="2:9" ht="15.75">
      <c r="B2" s="59" t="s">
        <v>52</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201507</v>
      </c>
      <c r="D4" s="41" t="s">
        <v>69</v>
      </c>
      <c r="E4" s="41" t="s">
        <v>70</v>
      </c>
      <c r="F4" s="40" t="s">
        <v>67</v>
      </c>
      <c r="G4" s="40"/>
      <c r="H4" s="40">
        <v>99810</v>
      </c>
      <c r="I4" s="42">
        <v>368129.13</v>
      </c>
    </row>
    <row r="5" spans="2:9" ht="23.25" thickBot="1">
      <c r="B5" s="40" t="s">
        <v>37</v>
      </c>
      <c r="C5" s="40"/>
      <c r="D5" s="41" t="s">
        <v>69</v>
      </c>
      <c r="E5" s="41" t="s">
        <v>70</v>
      </c>
      <c r="F5" s="40" t="s">
        <v>67</v>
      </c>
      <c r="G5" s="40"/>
      <c r="H5" s="40">
        <v>99899</v>
      </c>
      <c r="I5" s="42">
        <v>368545.91</v>
      </c>
    </row>
    <row r="6" spans="2:9" ht="23.25" thickBot="1">
      <c r="B6" s="40" t="s">
        <v>37</v>
      </c>
      <c r="C6" s="40"/>
      <c r="D6" s="41" t="s">
        <v>71</v>
      </c>
      <c r="E6" s="41" t="s">
        <v>72</v>
      </c>
      <c r="F6" s="40" t="s">
        <v>67</v>
      </c>
      <c r="G6" s="40"/>
      <c r="H6" s="40">
        <v>99810</v>
      </c>
      <c r="I6" s="42">
        <v>-368129.13</v>
      </c>
    </row>
    <row r="7" spans="2:9" ht="23.25" thickBot="1">
      <c r="B7" s="40" t="s">
        <v>37</v>
      </c>
      <c r="C7" s="40"/>
      <c r="D7" s="41" t="s">
        <v>71</v>
      </c>
      <c r="E7" s="41" t="s">
        <v>72</v>
      </c>
      <c r="F7" s="40" t="s">
        <v>67</v>
      </c>
      <c r="G7" s="40"/>
      <c r="H7" s="40">
        <v>99899</v>
      </c>
      <c r="I7" s="42">
        <v>-368545.91</v>
      </c>
    </row>
    <row r="8" spans="2:9" ht="23.25" thickBot="1">
      <c r="B8" s="43"/>
      <c r="C8" s="43"/>
      <c r="D8" s="43"/>
      <c r="E8" s="44" t="s">
        <v>73</v>
      </c>
      <c r="F8" s="44"/>
      <c r="G8" s="44"/>
      <c r="H8" s="44"/>
      <c r="I8" s="44">
        <v>0</v>
      </c>
    </row>
    <row r="9" spans="2:9">
      <c r="B9" s="46"/>
      <c r="C9" s="46"/>
      <c r="D9" s="46"/>
      <c r="E9" s="46"/>
      <c r="F9" s="46"/>
      <c r="G9" s="46"/>
      <c r="H9" s="46"/>
      <c r="I9" s="46"/>
    </row>
    <row r="10" spans="2:9" ht="15.75" thickBot="1">
      <c r="B10" s="39"/>
      <c r="C10" s="39" t="s">
        <v>30</v>
      </c>
      <c r="D10" s="39" t="s">
        <v>31</v>
      </c>
      <c r="E10" s="39" t="s">
        <v>32</v>
      </c>
      <c r="F10" s="39" t="s">
        <v>33</v>
      </c>
      <c r="G10" s="39" t="s">
        <v>34</v>
      </c>
      <c r="H10" s="39" t="s">
        <v>35</v>
      </c>
      <c r="I10" s="39" t="s">
        <v>36</v>
      </c>
    </row>
    <row r="11" spans="2:9" ht="23.25" thickBot="1">
      <c r="B11" s="40" t="s">
        <v>37</v>
      </c>
      <c r="C11" s="40">
        <v>201512</v>
      </c>
      <c r="D11" s="41" t="s">
        <v>74</v>
      </c>
      <c r="E11" s="41" t="s">
        <v>75</v>
      </c>
      <c r="F11" s="40" t="s">
        <v>67</v>
      </c>
      <c r="G11" s="40"/>
      <c r="H11" s="40">
        <v>99810</v>
      </c>
      <c r="I11" s="42">
        <v>2549552.2400000002</v>
      </c>
    </row>
    <row r="12" spans="2:9" ht="23.25" thickBot="1">
      <c r="B12" s="40" t="s">
        <v>37</v>
      </c>
      <c r="C12" s="40"/>
      <c r="D12" s="41" t="s">
        <v>74</v>
      </c>
      <c r="E12" s="41" t="s">
        <v>75</v>
      </c>
      <c r="F12" s="40" t="s">
        <v>67</v>
      </c>
      <c r="G12" s="40"/>
      <c r="H12" s="40">
        <v>99899</v>
      </c>
      <c r="I12" s="42">
        <v>2579232.34</v>
      </c>
    </row>
    <row r="13" spans="2:9" ht="23.25" thickBot="1">
      <c r="B13" s="40" t="s">
        <v>37</v>
      </c>
      <c r="C13" s="40"/>
      <c r="D13" s="41" t="s">
        <v>76</v>
      </c>
      <c r="E13" s="41" t="s">
        <v>77</v>
      </c>
      <c r="F13" s="40" t="s">
        <v>67</v>
      </c>
      <c r="G13" s="40"/>
      <c r="H13" s="40">
        <v>99810</v>
      </c>
      <c r="I13" s="42">
        <v>364795.71</v>
      </c>
    </row>
    <row r="14" spans="2:9" ht="23.25" thickBot="1">
      <c r="B14" s="40" t="s">
        <v>37</v>
      </c>
      <c r="C14" s="40"/>
      <c r="D14" s="41" t="s">
        <v>76</v>
      </c>
      <c r="E14" s="41" t="s">
        <v>77</v>
      </c>
      <c r="F14" s="40" t="s">
        <v>67</v>
      </c>
      <c r="G14" s="40"/>
      <c r="H14" s="40">
        <v>99899</v>
      </c>
      <c r="I14" s="42">
        <v>368545.81</v>
      </c>
    </row>
    <row r="15" spans="2:9" ht="23.25" thickBot="1">
      <c r="B15" s="43"/>
      <c r="C15" s="43"/>
      <c r="D15" s="43"/>
      <c r="E15" s="44" t="s">
        <v>78</v>
      </c>
      <c r="F15" s="44"/>
      <c r="G15" s="44"/>
      <c r="H15" s="44"/>
      <c r="I15" s="45">
        <v>5862126.0999999996</v>
      </c>
    </row>
    <row r="16" spans="2:9" ht="15.75" thickBot="1">
      <c r="B16" s="46"/>
      <c r="C16" s="46"/>
      <c r="D16" s="46"/>
      <c r="E16" s="46"/>
      <c r="F16" s="46"/>
      <c r="G16" s="46"/>
      <c r="H16" s="46"/>
      <c r="I16" s="46"/>
    </row>
    <row r="17" spans="2:9" ht="15.75" thickBot="1">
      <c r="B17" s="47"/>
      <c r="C17" s="47"/>
      <c r="D17" s="47"/>
      <c r="E17" s="48" t="s">
        <v>51</v>
      </c>
      <c r="F17" s="48"/>
      <c r="G17" s="48"/>
      <c r="H17" s="48"/>
      <c r="I17" s="49">
        <v>5862126.0999999996</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
  <sheetViews>
    <sheetView tabSelected="1" view="pageLayout" topLeftCell="A22" zoomScaleNormal="100" workbookViewId="0">
      <selection activeCell="G56" sqref="G56"/>
    </sheetView>
  </sheetViews>
  <sheetFormatPr defaultRowHeight="15"/>
  <cols>
    <col min="2" max="9" width="20.7109375" customWidth="1"/>
  </cols>
  <sheetData>
    <row r="2" spans="2:9" ht="15.75">
      <c r="B2" s="59" t="s">
        <v>52</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201512</v>
      </c>
      <c r="D4" s="41" t="s">
        <v>79</v>
      </c>
      <c r="E4" s="41" t="s">
        <v>80</v>
      </c>
      <c r="F4" s="40" t="s">
        <v>81</v>
      </c>
      <c r="G4" s="40"/>
      <c r="H4" s="40">
        <v>99810</v>
      </c>
      <c r="I4" s="42">
        <v>-584976.81000000006</v>
      </c>
    </row>
    <row r="5" spans="2:9" ht="23.25" thickBot="1">
      <c r="B5" s="43"/>
      <c r="C5" s="43"/>
      <c r="D5" s="43"/>
      <c r="E5" s="44" t="s">
        <v>78</v>
      </c>
      <c r="F5" s="44"/>
      <c r="G5" s="44"/>
      <c r="H5" s="44"/>
      <c r="I5" s="45">
        <v>-584976.81000000006</v>
      </c>
    </row>
    <row r="6" spans="2:9" ht="15.75" thickBot="1">
      <c r="B6" s="46"/>
      <c r="C6" s="46"/>
      <c r="D6" s="46"/>
      <c r="E6" s="46"/>
      <c r="F6" s="46"/>
      <c r="G6" s="46"/>
      <c r="H6" s="46"/>
      <c r="I6" s="46"/>
    </row>
    <row r="7" spans="2:9" ht="15.75" thickBot="1">
      <c r="B7" s="47"/>
      <c r="C7" s="47"/>
      <c r="D7" s="47"/>
      <c r="E7" s="48" t="s">
        <v>51</v>
      </c>
      <c r="F7" s="48"/>
      <c r="G7" s="48"/>
      <c r="H7" s="48"/>
      <c r="I7" s="49">
        <v>-584976.81000000006</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tabSelected="1" view="pageLayout" topLeftCell="A19" zoomScaleNormal="100" workbookViewId="0">
      <selection activeCell="G56" sqref="G56"/>
    </sheetView>
  </sheetViews>
  <sheetFormatPr defaultRowHeight="15"/>
  <cols>
    <col min="2" max="9" width="19.85546875" customWidth="1"/>
  </cols>
  <sheetData>
    <row r="2" spans="2:9" ht="15.75">
      <c r="B2" s="59" t="s">
        <v>87</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201701</v>
      </c>
      <c r="D4" s="41" t="s">
        <v>84</v>
      </c>
      <c r="E4" s="41" t="s">
        <v>83</v>
      </c>
      <c r="F4" s="40" t="s">
        <v>88</v>
      </c>
      <c r="G4" s="40"/>
      <c r="H4" s="40">
        <v>99810</v>
      </c>
      <c r="I4" s="42">
        <v>371256.46</v>
      </c>
    </row>
    <row r="5" spans="2:9" ht="23.25" thickBot="1">
      <c r="B5" s="43"/>
      <c r="C5" s="43"/>
      <c r="D5" s="43"/>
      <c r="E5" s="44" t="s">
        <v>41</v>
      </c>
      <c r="F5" s="44"/>
      <c r="G5" s="44"/>
      <c r="H5" s="44"/>
      <c r="I5" s="45">
        <v>371256.46</v>
      </c>
    </row>
    <row r="6" spans="2:9">
      <c r="B6" s="46"/>
      <c r="C6" s="46"/>
      <c r="D6" s="46"/>
      <c r="E6" s="46"/>
      <c r="F6" s="46"/>
      <c r="G6" s="46"/>
      <c r="H6" s="46"/>
      <c r="I6" s="46"/>
    </row>
    <row r="7" spans="2:9" ht="15.75" thickBot="1">
      <c r="B7" s="39"/>
      <c r="C7" s="39" t="s">
        <v>30</v>
      </c>
      <c r="D7" s="39" t="s">
        <v>31</v>
      </c>
      <c r="E7" s="39" t="s">
        <v>32</v>
      </c>
      <c r="F7" s="39" t="s">
        <v>33</v>
      </c>
      <c r="G7" s="39" t="s">
        <v>34</v>
      </c>
      <c r="H7" s="39" t="s">
        <v>35</v>
      </c>
      <c r="I7" s="39" t="s">
        <v>36</v>
      </c>
    </row>
    <row r="8" spans="2:9" ht="23.25" thickBot="1">
      <c r="B8" s="40" t="s">
        <v>37</v>
      </c>
      <c r="C8" s="40">
        <v>201702</v>
      </c>
      <c r="D8" s="41" t="s">
        <v>84</v>
      </c>
      <c r="E8" s="41" t="s">
        <v>83</v>
      </c>
      <c r="F8" s="40" t="s">
        <v>88</v>
      </c>
      <c r="G8" s="40"/>
      <c r="H8" s="40">
        <v>99810</v>
      </c>
      <c r="I8" s="42">
        <v>438302.33</v>
      </c>
    </row>
    <row r="9" spans="2:9" ht="23.25" thickBot="1">
      <c r="B9" s="43"/>
      <c r="C9" s="43"/>
      <c r="D9" s="43"/>
      <c r="E9" s="44" t="s">
        <v>42</v>
      </c>
      <c r="F9" s="44"/>
      <c r="G9" s="44"/>
      <c r="H9" s="44"/>
      <c r="I9" s="45">
        <v>438302.33</v>
      </c>
    </row>
    <row r="10" spans="2:9">
      <c r="B10" s="46"/>
      <c r="C10" s="46"/>
      <c r="D10" s="46"/>
      <c r="E10" s="46"/>
      <c r="F10" s="46"/>
      <c r="G10" s="46"/>
      <c r="H10" s="46"/>
      <c r="I10" s="46"/>
    </row>
    <row r="11" spans="2:9" ht="15.75" thickBot="1">
      <c r="B11" s="39"/>
      <c r="C11" s="39" t="s">
        <v>30</v>
      </c>
      <c r="D11" s="39" t="s">
        <v>31</v>
      </c>
      <c r="E11" s="39" t="s">
        <v>32</v>
      </c>
      <c r="F11" s="39" t="s">
        <v>33</v>
      </c>
      <c r="G11" s="39" t="s">
        <v>34</v>
      </c>
      <c r="H11" s="39" t="s">
        <v>35</v>
      </c>
      <c r="I11" s="39" t="s">
        <v>36</v>
      </c>
    </row>
    <row r="12" spans="2:9" ht="23.25" thickBot="1">
      <c r="B12" s="40" t="s">
        <v>37</v>
      </c>
      <c r="C12" s="40">
        <v>201703</v>
      </c>
      <c r="D12" s="41" t="s">
        <v>84</v>
      </c>
      <c r="E12" s="41" t="s">
        <v>83</v>
      </c>
      <c r="F12" s="40" t="s">
        <v>88</v>
      </c>
      <c r="G12" s="40"/>
      <c r="H12" s="40">
        <v>99810</v>
      </c>
      <c r="I12" s="42">
        <v>712360.34</v>
      </c>
    </row>
    <row r="13" spans="2:9" ht="23.25" thickBot="1">
      <c r="B13" s="43"/>
      <c r="C13" s="43"/>
      <c r="D13" s="43"/>
      <c r="E13" s="44" t="s">
        <v>43</v>
      </c>
      <c r="F13" s="44"/>
      <c r="G13" s="44"/>
      <c r="H13" s="44"/>
      <c r="I13" s="45">
        <v>712360.34</v>
      </c>
    </row>
    <row r="14" spans="2:9">
      <c r="B14" s="46"/>
      <c r="C14" s="46"/>
      <c r="D14" s="46"/>
      <c r="E14" s="46"/>
      <c r="F14" s="46"/>
      <c r="G14" s="46"/>
      <c r="H14" s="46"/>
      <c r="I14" s="46"/>
    </row>
    <row r="15" spans="2:9" ht="15.75" thickBot="1">
      <c r="B15" s="39"/>
      <c r="C15" s="39" t="s">
        <v>30</v>
      </c>
      <c r="D15" s="39" t="s">
        <v>31</v>
      </c>
      <c r="E15" s="39" t="s">
        <v>32</v>
      </c>
      <c r="F15" s="39" t="s">
        <v>33</v>
      </c>
      <c r="G15" s="39" t="s">
        <v>34</v>
      </c>
      <c r="H15" s="39" t="s">
        <v>35</v>
      </c>
      <c r="I15" s="39" t="s">
        <v>36</v>
      </c>
    </row>
    <row r="16" spans="2:9" ht="23.25" thickBot="1">
      <c r="B16" s="40" t="s">
        <v>37</v>
      </c>
      <c r="C16" s="40">
        <v>201704</v>
      </c>
      <c r="D16" s="41" t="s">
        <v>84</v>
      </c>
      <c r="E16" s="41" t="s">
        <v>83</v>
      </c>
      <c r="F16" s="40" t="s">
        <v>88</v>
      </c>
      <c r="G16" s="40"/>
      <c r="H16" s="40">
        <v>99810</v>
      </c>
      <c r="I16" s="42">
        <v>284390.55</v>
      </c>
    </row>
    <row r="17" spans="2:9" ht="23.25" thickBot="1">
      <c r="B17" s="43"/>
      <c r="C17" s="43"/>
      <c r="D17" s="43"/>
      <c r="E17" s="44" t="s">
        <v>44</v>
      </c>
      <c r="F17" s="44"/>
      <c r="G17" s="44"/>
      <c r="H17" s="44"/>
      <c r="I17" s="45">
        <v>284390.55</v>
      </c>
    </row>
    <row r="18" spans="2:9">
      <c r="B18" s="46"/>
      <c r="C18" s="46"/>
      <c r="D18" s="46"/>
      <c r="E18" s="46"/>
      <c r="F18" s="46"/>
      <c r="G18" s="46"/>
      <c r="H18" s="46"/>
      <c r="I18" s="46"/>
    </row>
    <row r="19" spans="2:9" ht="15.75" thickBot="1">
      <c r="B19" s="39"/>
      <c r="C19" s="39" t="s">
        <v>30</v>
      </c>
      <c r="D19" s="39" t="s">
        <v>31</v>
      </c>
      <c r="E19" s="39" t="s">
        <v>32</v>
      </c>
      <c r="F19" s="39" t="s">
        <v>33</v>
      </c>
      <c r="G19" s="39" t="s">
        <v>34</v>
      </c>
      <c r="H19" s="39" t="s">
        <v>35</v>
      </c>
      <c r="I19" s="39" t="s">
        <v>36</v>
      </c>
    </row>
    <row r="20" spans="2:9" ht="23.25" thickBot="1">
      <c r="B20" s="40" t="s">
        <v>37</v>
      </c>
      <c r="C20" s="40">
        <v>201705</v>
      </c>
      <c r="D20" s="41" t="s">
        <v>84</v>
      </c>
      <c r="E20" s="41" t="s">
        <v>83</v>
      </c>
      <c r="F20" s="40" t="s">
        <v>88</v>
      </c>
      <c r="G20" s="40"/>
      <c r="H20" s="40">
        <v>99810</v>
      </c>
      <c r="I20" s="42">
        <v>643374.35</v>
      </c>
    </row>
    <row r="21" spans="2:9" ht="23.25" thickBot="1">
      <c r="B21" s="43"/>
      <c r="C21" s="43"/>
      <c r="D21" s="43"/>
      <c r="E21" s="44" t="s">
        <v>45</v>
      </c>
      <c r="F21" s="44"/>
      <c r="G21" s="44"/>
      <c r="H21" s="44"/>
      <c r="I21" s="45">
        <v>643374.35</v>
      </c>
    </row>
    <row r="22" spans="2:9">
      <c r="B22" s="46"/>
      <c r="C22" s="46"/>
      <c r="D22" s="46"/>
      <c r="E22" s="46"/>
      <c r="F22" s="46"/>
      <c r="G22" s="46"/>
      <c r="H22" s="46"/>
      <c r="I22" s="46"/>
    </row>
    <row r="23" spans="2:9" ht="15.75" thickBot="1">
      <c r="B23" s="39"/>
      <c r="C23" s="39" t="s">
        <v>30</v>
      </c>
      <c r="D23" s="39" t="s">
        <v>31</v>
      </c>
      <c r="E23" s="39" t="s">
        <v>32</v>
      </c>
      <c r="F23" s="39" t="s">
        <v>33</v>
      </c>
      <c r="G23" s="39" t="s">
        <v>34</v>
      </c>
      <c r="H23" s="39" t="s">
        <v>35</v>
      </c>
      <c r="I23" s="39" t="s">
        <v>36</v>
      </c>
    </row>
    <row r="24" spans="2:9" ht="23.25" thickBot="1">
      <c r="B24" s="40" t="s">
        <v>37</v>
      </c>
      <c r="C24" s="40">
        <v>201706</v>
      </c>
      <c r="D24" s="41" t="s">
        <v>84</v>
      </c>
      <c r="E24" s="41" t="s">
        <v>83</v>
      </c>
      <c r="F24" s="40" t="s">
        <v>88</v>
      </c>
      <c r="G24" s="40"/>
      <c r="H24" s="40">
        <v>99810</v>
      </c>
      <c r="I24" s="42">
        <v>311213.02</v>
      </c>
    </row>
    <row r="25" spans="2:9" ht="23.25" thickBot="1">
      <c r="B25" s="43"/>
      <c r="C25" s="43"/>
      <c r="D25" s="43"/>
      <c r="E25" s="44" t="s">
        <v>46</v>
      </c>
      <c r="F25" s="44"/>
      <c r="G25" s="44"/>
      <c r="H25" s="44"/>
      <c r="I25" s="45">
        <v>311213.02</v>
      </c>
    </row>
    <row r="26" spans="2:9">
      <c r="B26" s="46"/>
      <c r="C26" s="46"/>
      <c r="D26" s="46"/>
      <c r="E26" s="46"/>
      <c r="F26" s="46"/>
      <c r="G26" s="46"/>
      <c r="H26" s="46"/>
      <c r="I26" s="46"/>
    </row>
    <row r="27" spans="2:9" ht="15.75" thickBot="1">
      <c r="B27" s="39"/>
      <c r="C27" s="39" t="s">
        <v>30</v>
      </c>
      <c r="D27" s="39" t="s">
        <v>31</v>
      </c>
      <c r="E27" s="39" t="s">
        <v>32</v>
      </c>
      <c r="F27" s="39" t="s">
        <v>33</v>
      </c>
      <c r="G27" s="39" t="s">
        <v>34</v>
      </c>
      <c r="H27" s="39" t="s">
        <v>35</v>
      </c>
      <c r="I27" s="39" t="s">
        <v>36</v>
      </c>
    </row>
    <row r="28" spans="2:9" ht="23.25" thickBot="1">
      <c r="B28" s="40" t="s">
        <v>37</v>
      </c>
      <c r="C28" s="40">
        <v>201707</v>
      </c>
      <c r="D28" s="41" t="s">
        <v>84</v>
      </c>
      <c r="E28" s="41" t="s">
        <v>83</v>
      </c>
      <c r="F28" s="40" t="s">
        <v>88</v>
      </c>
      <c r="G28" s="40"/>
      <c r="H28" s="40">
        <v>99810</v>
      </c>
      <c r="I28" s="42">
        <v>251264.89</v>
      </c>
    </row>
    <row r="29" spans="2:9" ht="23.25" thickBot="1">
      <c r="B29" s="43"/>
      <c r="C29" s="43"/>
      <c r="D29" s="43"/>
      <c r="E29" s="44" t="s">
        <v>47</v>
      </c>
      <c r="F29" s="44"/>
      <c r="G29" s="44"/>
      <c r="H29" s="44"/>
      <c r="I29" s="45">
        <v>251264.89</v>
      </c>
    </row>
    <row r="30" spans="2:9">
      <c r="B30" s="46"/>
      <c r="C30" s="46"/>
      <c r="D30" s="46"/>
      <c r="E30" s="46"/>
      <c r="F30" s="46"/>
      <c r="G30" s="46"/>
      <c r="H30" s="46"/>
      <c r="I30" s="46"/>
    </row>
    <row r="31" spans="2:9" ht="15.75" thickBot="1">
      <c r="B31" s="39"/>
      <c r="C31" s="39" t="s">
        <v>30</v>
      </c>
      <c r="D31" s="39" t="s">
        <v>31</v>
      </c>
      <c r="E31" s="39" t="s">
        <v>32</v>
      </c>
      <c r="F31" s="39" t="s">
        <v>33</v>
      </c>
      <c r="G31" s="39" t="s">
        <v>34</v>
      </c>
      <c r="H31" s="39" t="s">
        <v>35</v>
      </c>
      <c r="I31" s="39" t="s">
        <v>36</v>
      </c>
    </row>
    <row r="32" spans="2:9" ht="23.25" thickBot="1">
      <c r="B32" s="40" t="s">
        <v>37</v>
      </c>
      <c r="C32" s="40">
        <v>201708</v>
      </c>
      <c r="D32" s="41" t="s">
        <v>84</v>
      </c>
      <c r="E32" s="41" t="s">
        <v>83</v>
      </c>
      <c r="F32" s="40" t="s">
        <v>88</v>
      </c>
      <c r="G32" s="40"/>
      <c r="H32" s="40">
        <v>99810</v>
      </c>
      <c r="I32" s="42">
        <v>289485.23</v>
      </c>
    </row>
    <row r="33" spans="2:9" ht="23.25" thickBot="1">
      <c r="B33" s="43"/>
      <c r="C33" s="43"/>
      <c r="D33" s="43"/>
      <c r="E33" s="44" t="s">
        <v>48</v>
      </c>
      <c r="F33" s="44"/>
      <c r="G33" s="44"/>
      <c r="H33" s="44"/>
      <c r="I33" s="45">
        <v>289485.23</v>
      </c>
    </row>
    <row r="34" spans="2:9">
      <c r="B34" s="46"/>
      <c r="C34" s="46"/>
      <c r="D34" s="46"/>
      <c r="E34" s="46"/>
      <c r="F34" s="46"/>
      <c r="G34" s="46"/>
      <c r="H34" s="46"/>
      <c r="I34" s="46"/>
    </row>
    <row r="35" spans="2:9" ht="15.75" thickBot="1">
      <c r="B35" s="39"/>
      <c r="C35" s="39" t="s">
        <v>30</v>
      </c>
      <c r="D35" s="39" t="s">
        <v>31</v>
      </c>
      <c r="E35" s="39" t="s">
        <v>32</v>
      </c>
      <c r="F35" s="39" t="s">
        <v>33</v>
      </c>
      <c r="G35" s="39" t="s">
        <v>34</v>
      </c>
      <c r="H35" s="39" t="s">
        <v>35</v>
      </c>
      <c r="I35" s="39" t="s">
        <v>36</v>
      </c>
    </row>
    <row r="36" spans="2:9" ht="23.25" thickBot="1">
      <c r="B36" s="40" t="s">
        <v>37</v>
      </c>
      <c r="C36" s="40">
        <v>201709</v>
      </c>
      <c r="D36" s="41" t="s">
        <v>84</v>
      </c>
      <c r="E36" s="41" t="s">
        <v>83</v>
      </c>
      <c r="F36" s="40" t="s">
        <v>88</v>
      </c>
      <c r="G36" s="40"/>
      <c r="H36" s="40">
        <v>99810</v>
      </c>
      <c r="I36" s="42">
        <v>256942.86</v>
      </c>
    </row>
    <row r="37" spans="2:9" ht="23.25" thickBot="1">
      <c r="B37" s="43"/>
      <c r="C37" s="43"/>
      <c r="D37" s="43"/>
      <c r="E37" s="44" t="s">
        <v>49</v>
      </c>
      <c r="F37" s="44"/>
      <c r="G37" s="44"/>
      <c r="H37" s="44"/>
      <c r="I37" s="45">
        <v>256942.86</v>
      </c>
    </row>
    <row r="38" spans="2:9">
      <c r="B38" s="46"/>
      <c r="C38" s="46"/>
      <c r="D38" s="46"/>
      <c r="E38" s="46"/>
      <c r="F38" s="46"/>
      <c r="G38" s="46"/>
      <c r="H38" s="46"/>
      <c r="I38" s="46"/>
    </row>
    <row r="39" spans="2:9" ht="15.75" thickBot="1">
      <c r="B39" s="39"/>
      <c r="C39" s="39" t="s">
        <v>30</v>
      </c>
      <c r="D39" s="39" t="s">
        <v>31</v>
      </c>
      <c r="E39" s="39" t="s">
        <v>32</v>
      </c>
      <c r="F39" s="39" t="s">
        <v>33</v>
      </c>
      <c r="G39" s="39" t="s">
        <v>34</v>
      </c>
      <c r="H39" s="39" t="s">
        <v>35</v>
      </c>
      <c r="I39" s="39" t="s">
        <v>36</v>
      </c>
    </row>
    <row r="40" spans="2:9" ht="23.25" thickBot="1">
      <c r="B40" s="40" t="s">
        <v>37</v>
      </c>
      <c r="C40" s="40">
        <v>201710</v>
      </c>
      <c r="D40" s="41" t="s">
        <v>84</v>
      </c>
      <c r="E40" s="41" t="s">
        <v>83</v>
      </c>
      <c r="F40" s="40" t="s">
        <v>88</v>
      </c>
      <c r="G40" s="40"/>
      <c r="H40" s="40">
        <v>99810</v>
      </c>
      <c r="I40" s="42">
        <v>492337.6</v>
      </c>
    </row>
    <row r="41" spans="2:9" ht="23.25" thickBot="1">
      <c r="B41" s="43"/>
      <c r="C41" s="43"/>
      <c r="D41" s="43"/>
      <c r="E41" s="44" t="s">
        <v>50</v>
      </c>
      <c r="F41" s="44"/>
      <c r="G41" s="44"/>
      <c r="H41" s="44"/>
      <c r="I41" s="45">
        <v>492337.6</v>
      </c>
    </row>
    <row r="42" spans="2:9" ht="15.75" thickBot="1">
      <c r="B42" s="46"/>
      <c r="C42" s="46"/>
      <c r="D42" s="46"/>
      <c r="E42" s="46"/>
      <c r="F42" s="46"/>
      <c r="G42" s="46"/>
      <c r="H42" s="46"/>
      <c r="I42" s="46"/>
    </row>
    <row r="43" spans="2:9" ht="15.75" thickBot="1">
      <c r="B43" s="47"/>
      <c r="C43" s="47"/>
      <c r="D43" s="47"/>
      <c r="E43" s="48" t="s">
        <v>51</v>
      </c>
      <c r="F43" s="48"/>
      <c r="G43" s="48"/>
      <c r="H43" s="48"/>
      <c r="I43" s="49">
        <v>4050927.63</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1"/>
  <sheetViews>
    <sheetView tabSelected="1" view="pageLayout" topLeftCell="A16" zoomScaleNormal="100" workbookViewId="0">
      <selection activeCell="G56" sqref="G56"/>
    </sheetView>
  </sheetViews>
  <sheetFormatPr defaultRowHeight="15"/>
  <cols>
    <col min="2" max="10" width="21" customWidth="1"/>
  </cols>
  <sheetData>
    <row r="2" spans="2:9" ht="15.75">
      <c r="B2" s="59" t="s">
        <v>87</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201601</v>
      </c>
      <c r="D4" s="41" t="s">
        <v>84</v>
      </c>
      <c r="E4" s="41" t="s">
        <v>83</v>
      </c>
      <c r="F4" s="40" t="s">
        <v>67</v>
      </c>
      <c r="G4" s="40"/>
      <c r="H4" s="40">
        <v>99810</v>
      </c>
      <c r="I4" s="42">
        <v>606189.19999999995</v>
      </c>
    </row>
    <row r="5" spans="2:9" ht="15.75" thickBot="1">
      <c r="B5" s="43"/>
      <c r="C5" s="43"/>
      <c r="D5" s="43"/>
      <c r="E5" s="44" t="s">
        <v>53</v>
      </c>
      <c r="F5" s="44"/>
      <c r="G5" s="44"/>
      <c r="H5" s="44"/>
      <c r="I5" s="45">
        <v>606189.19999999995</v>
      </c>
    </row>
    <row r="6" spans="2:9">
      <c r="B6" s="46"/>
      <c r="C6" s="46"/>
      <c r="D6" s="46"/>
      <c r="E6" s="46"/>
      <c r="F6" s="46"/>
      <c r="G6" s="46"/>
      <c r="H6" s="46"/>
      <c r="I6" s="46"/>
    </row>
    <row r="7" spans="2:9" ht="15.75" thickBot="1">
      <c r="B7" s="39"/>
      <c r="C7" s="39" t="s">
        <v>30</v>
      </c>
      <c r="D7" s="39" t="s">
        <v>31</v>
      </c>
      <c r="E7" s="39" t="s">
        <v>32</v>
      </c>
      <c r="F7" s="39" t="s">
        <v>33</v>
      </c>
      <c r="G7" s="39" t="s">
        <v>34</v>
      </c>
      <c r="H7" s="39" t="s">
        <v>35</v>
      </c>
      <c r="I7" s="39" t="s">
        <v>36</v>
      </c>
    </row>
    <row r="8" spans="2:9" ht="23.25" thickBot="1">
      <c r="B8" s="40" t="s">
        <v>37</v>
      </c>
      <c r="C8" s="40">
        <v>201602</v>
      </c>
      <c r="D8" s="41" t="s">
        <v>84</v>
      </c>
      <c r="E8" s="41" t="s">
        <v>83</v>
      </c>
      <c r="F8" s="40" t="s">
        <v>67</v>
      </c>
      <c r="G8" s="40"/>
      <c r="H8" s="40">
        <v>99810</v>
      </c>
      <c r="I8" s="42">
        <v>442001.94</v>
      </c>
    </row>
    <row r="9" spans="2:9" ht="15.75" thickBot="1">
      <c r="B9" s="43"/>
      <c r="C9" s="43"/>
      <c r="D9" s="43"/>
      <c r="E9" s="44" t="s">
        <v>54</v>
      </c>
      <c r="F9" s="44"/>
      <c r="G9" s="44"/>
      <c r="H9" s="44"/>
      <c r="I9" s="45">
        <v>442001.94</v>
      </c>
    </row>
    <row r="10" spans="2:9">
      <c r="B10" s="46"/>
      <c r="C10" s="46"/>
      <c r="D10" s="46"/>
      <c r="E10" s="46"/>
      <c r="F10" s="46"/>
      <c r="G10" s="46"/>
      <c r="H10" s="46"/>
      <c r="I10" s="46"/>
    </row>
    <row r="11" spans="2:9" ht="15.75" thickBot="1">
      <c r="B11" s="39"/>
      <c r="C11" s="39" t="s">
        <v>30</v>
      </c>
      <c r="D11" s="39" t="s">
        <v>31</v>
      </c>
      <c r="E11" s="39" t="s">
        <v>32</v>
      </c>
      <c r="F11" s="39" t="s">
        <v>33</v>
      </c>
      <c r="G11" s="39" t="s">
        <v>34</v>
      </c>
      <c r="H11" s="39" t="s">
        <v>35</v>
      </c>
      <c r="I11" s="39" t="s">
        <v>36</v>
      </c>
    </row>
    <row r="12" spans="2:9" ht="23.25" thickBot="1">
      <c r="B12" s="40" t="s">
        <v>37</v>
      </c>
      <c r="C12" s="40">
        <v>201603</v>
      </c>
      <c r="D12" s="41" t="s">
        <v>84</v>
      </c>
      <c r="E12" s="41" t="s">
        <v>83</v>
      </c>
      <c r="F12" s="40" t="s">
        <v>88</v>
      </c>
      <c r="G12" s="40"/>
      <c r="H12" s="40">
        <v>99810</v>
      </c>
      <c r="I12" s="42">
        <v>439341.84</v>
      </c>
    </row>
    <row r="13" spans="2:9" ht="15.75" thickBot="1">
      <c r="B13" s="43"/>
      <c r="C13" s="43"/>
      <c r="D13" s="43"/>
      <c r="E13" s="44" t="s">
        <v>55</v>
      </c>
      <c r="F13" s="44"/>
      <c r="G13" s="44"/>
      <c r="H13" s="44"/>
      <c r="I13" s="45">
        <v>439341.84</v>
      </c>
    </row>
    <row r="14" spans="2:9">
      <c r="B14" s="46"/>
      <c r="C14" s="46"/>
      <c r="D14" s="46"/>
      <c r="E14" s="46"/>
      <c r="F14" s="46"/>
      <c r="G14" s="46"/>
      <c r="H14" s="46"/>
      <c r="I14" s="46"/>
    </row>
    <row r="15" spans="2:9" ht="15.75" thickBot="1">
      <c r="B15" s="39"/>
      <c r="C15" s="39" t="s">
        <v>30</v>
      </c>
      <c r="D15" s="39" t="s">
        <v>31</v>
      </c>
      <c r="E15" s="39" t="s">
        <v>32</v>
      </c>
      <c r="F15" s="39" t="s">
        <v>33</v>
      </c>
      <c r="G15" s="39" t="s">
        <v>34</v>
      </c>
      <c r="H15" s="39" t="s">
        <v>35</v>
      </c>
      <c r="I15" s="39" t="s">
        <v>36</v>
      </c>
    </row>
    <row r="16" spans="2:9" ht="23.25" thickBot="1">
      <c r="B16" s="40" t="s">
        <v>37</v>
      </c>
      <c r="C16" s="40">
        <v>201604</v>
      </c>
      <c r="D16" s="41" t="s">
        <v>84</v>
      </c>
      <c r="E16" s="41" t="s">
        <v>83</v>
      </c>
      <c r="F16" s="40" t="s">
        <v>88</v>
      </c>
      <c r="G16" s="40"/>
      <c r="H16" s="40">
        <v>99810</v>
      </c>
      <c r="I16" s="42">
        <v>574465.39</v>
      </c>
    </row>
    <row r="17" spans="2:9" ht="15.75" thickBot="1">
      <c r="B17" s="43"/>
      <c r="C17" s="43"/>
      <c r="D17" s="43"/>
      <c r="E17" s="44" t="s">
        <v>56</v>
      </c>
      <c r="F17" s="44"/>
      <c r="G17" s="44"/>
      <c r="H17" s="44"/>
      <c r="I17" s="45">
        <v>574465.39</v>
      </c>
    </row>
    <row r="18" spans="2:9">
      <c r="B18" s="46"/>
      <c r="C18" s="46"/>
      <c r="D18" s="46"/>
      <c r="E18" s="46"/>
      <c r="F18" s="46"/>
      <c r="G18" s="46"/>
      <c r="H18" s="46"/>
      <c r="I18" s="46"/>
    </row>
    <row r="19" spans="2:9" ht="15.75" thickBot="1">
      <c r="B19" s="39"/>
      <c r="C19" s="39" t="s">
        <v>30</v>
      </c>
      <c r="D19" s="39" t="s">
        <v>31</v>
      </c>
      <c r="E19" s="39" t="s">
        <v>32</v>
      </c>
      <c r="F19" s="39" t="s">
        <v>33</v>
      </c>
      <c r="G19" s="39" t="s">
        <v>34</v>
      </c>
      <c r="H19" s="39" t="s">
        <v>35</v>
      </c>
      <c r="I19" s="39" t="s">
        <v>36</v>
      </c>
    </row>
    <row r="20" spans="2:9" ht="23.25" thickBot="1">
      <c r="B20" s="40" t="s">
        <v>37</v>
      </c>
      <c r="C20" s="40">
        <v>201605</v>
      </c>
      <c r="D20" s="41" t="s">
        <v>84</v>
      </c>
      <c r="E20" s="41" t="s">
        <v>83</v>
      </c>
      <c r="F20" s="40" t="s">
        <v>88</v>
      </c>
      <c r="G20" s="40"/>
      <c r="H20" s="40">
        <v>99810</v>
      </c>
      <c r="I20" s="42">
        <v>701652.51</v>
      </c>
    </row>
    <row r="21" spans="2:9" ht="15.75" thickBot="1">
      <c r="B21" s="43"/>
      <c r="C21" s="43"/>
      <c r="D21" s="43"/>
      <c r="E21" s="44" t="s">
        <v>57</v>
      </c>
      <c r="F21" s="44"/>
      <c r="G21" s="44"/>
      <c r="H21" s="44"/>
      <c r="I21" s="45">
        <v>701652.51</v>
      </c>
    </row>
    <row r="22" spans="2:9">
      <c r="B22" s="46"/>
      <c r="C22" s="46"/>
      <c r="D22" s="46"/>
      <c r="E22" s="46"/>
      <c r="F22" s="46"/>
      <c r="G22" s="46"/>
      <c r="H22" s="46"/>
      <c r="I22" s="46"/>
    </row>
    <row r="23" spans="2:9" ht="15.75" thickBot="1">
      <c r="B23" s="39"/>
      <c r="C23" s="39" t="s">
        <v>30</v>
      </c>
      <c r="D23" s="39" t="s">
        <v>31</v>
      </c>
      <c r="E23" s="39" t="s">
        <v>32</v>
      </c>
      <c r="F23" s="39" t="s">
        <v>33</v>
      </c>
      <c r="G23" s="39" t="s">
        <v>34</v>
      </c>
      <c r="H23" s="39" t="s">
        <v>35</v>
      </c>
      <c r="I23" s="39" t="s">
        <v>36</v>
      </c>
    </row>
    <row r="24" spans="2:9" ht="23.25" thickBot="1">
      <c r="B24" s="40" t="s">
        <v>37</v>
      </c>
      <c r="C24" s="40">
        <v>201606</v>
      </c>
      <c r="D24" s="41" t="s">
        <v>84</v>
      </c>
      <c r="E24" s="41" t="s">
        <v>83</v>
      </c>
      <c r="F24" s="40" t="s">
        <v>88</v>
      </c>
      <c r="G24" s="40"/>
      <c r="H24" s="40">
        <v>99810</v>
      </c>
      <c r="I24" s="42">
        <v>286932.36</v>
      </c>
    </row>
    <row r="25" spans="2:9" ht="15.75" thickBot="1">
      <c r="B25" s="43"/>
      <c r="C25" s="43"/>
      <c r="D25" s="43"/>
      <c r="E25" s="44" t="s">
        <v>58</v>
      </c>
      <c r="F25" s="44"/>
      <c r="G25" s="44"/>
      <c r="H25" s="44"/>
      <c r="I25" s="45">
        <v>286932.36</v>
      </c>
    </row>
    <row r="26" spans="2:9">
      <c r="B26" s="46"/>
      <c r="C26" s="46"/>
      <c r="D26" s="46"/>
      <c r="E26" s="46"/>
      <c r="F26" s="46"/>
      <c r="G26" s="46"/>
      <c r="H26" s="46"/>
      <c r="I26" s="46"/>
    </row>
    <row r="27" spans="2:9" ht="15.75" thickBot="1">
      <c r="B27" s="39"/>
      <c r="C27" s="39" t="s">
        <v>30</v>
      </c>
      <c r="D27" s="39" t="s">
        <v>31</v>
      </c>
      <c r="E27" s="39" t="s">
        <v>32</v>
      </c>
      <c r="F27" s="39" t="s">
        <v>33</v>
      </c>
      <c r="G27" s="39" t="s">
        <v>34</v>
      </c>
      <c r="H27" s="39" t="s">
        <v>35</v>
      </c>
      <c r="I27" s="39" t="s">
        <v>36</v>
      </c>
    </row>
    <row r="28" spans="2:9" ht="23.25" thickBot="1">
      <c r="B28" s="40" t="s">
        <v>37</v>
      </c>
      <c r="C28" s="40">
        <v>201607</v>
      </c>
      <c r="D28" s="41" t="s">
        <v>84</v>
      </c>
      <c r="E28" s="41" t="s">
        <v>83</v>
      </c>
      <c r="F28" s="40" t="s">
        <v>88</v>
      </c>
      <c r="G28" s="40"/>
      <c r="H28" s="40">
        <v>99810</v>
      </c>
      <c r="I28" s="42">
        <v>714503.7</v>
      </c>
    </row>
    <row r="29" spans="2:9" ht="15.75" thickBot="1">
      <c r="B29" s="43"/>
      <c r="C29" s="43"/>
      <c r="D29" s="43"/>
      <c r="E29" s="44" t="s">
        <v>59</v>
      </c>
      <c r="F29" s="44"/>
      <c r="G29" s="44"/>
      <c r="H29" s="44"/>
      <c r="I29" s="45">
        <v>714503.7</v>
      </c>
    </row>
    <row r="30" spans="2:9">
      <c r="B30" s="46"/>
      <c r="C30" s="46"/>
      <c r="D30" s="46"/>
      <c r="E30" s="46"/>
      <c r="F30" s="46"/>
      <c r="G30" s="46"/>
      <c r="H30" s="46"/>
      <c r="I30" s="46"/>
    </row>
    <row r="31" spans="2:9" ht="15.75" thickBot="1">
      <c r="B31" s="39"/>
      <c r="C31" s="39" t="s">
        <v>30</v>
      </c>
      <c r="D31" s="39" t="s">
        <v>31</v>
      </c>
      <c r="E31" s="39" t="s">
        <v>32</v>
      </c>
      <c r="F31" s="39" t="s">
        <v>33</v>
      </c>
      <c r="G31" s="39" t="s">
        <v>34</v>
      </c>
      <c r="H31" s="39" t="s">
        <v>35</v>
      </c>
      <c r="I31" s="39" t="s">
        <v>36</v>
      </c>
    </row>
    <row r="32" spans="2:9" ht="23.25" thickBot="1">
      <c r="B32" s="40" t="s">
        <v>37</v>
      </c>
      <c r="C32" s="40">
        <v>201608</v>
      </c>
      <c r="D32" s="41" t="s">
        <v>84</v>
      </c>
      <c r="E32" s="41" t="s">
        <v>83</v>
      </c>
      <c r="F32" s="40" t="s">
        <v>88</v>
      </c>
      <c r="G32" s="40"/>
      <c r="H32" s="40">
        <v>99810</v>
      </c>
      <c r="I32" s="42">
        <v>-557929.44999999995</v>
      </c>
    </row>
    <row r="33" spans="2:9" ht="15.75" thickBot="1">
      <c r="B33" s="43"/>
      <c r="C33" s="43"/>
      <c r="D33" s="43"/>
      <c r="E33" s="44" t="s">
        <v>60</v>
      </c>
      <c r="F33" s="44"/>
      <c r="G33" s="44"/>
      <c r="H33" s="44"/>
      <c r="I33" s="45">
        <v>-557929.44999999995</v>
      </c>
    </row>
    <row r="34" spans="2:9">
      <c r="B34" s="46"/>
      <c r="C34" s="46"/>
      <c r="D34" s="46"/>
      <c r="E34" s="46"/>
      <c r="F34" s="46"/>
      <c r="G34" s="46"/>
      <c r="H34" s="46"/>
      <c r="I34" s="46"/>
    </row>
    <row r="35" spans="2:9" ht="15.75" thickBot="1">
      <c r="B35" s="39"/>
      <c r="C35" s="39" t="s">
        <v>30</v>
      </c>
      <c r="D35" s="39" t="s">
        <v>31</v>
      </c>
      <c r="E35" s="39" t="s">
        <v>32</v>
      </c>
      <c r="F35" s="39" t="s">
        <v>33</v>
      </c>
      <c r="G35" s="39" t="s">
        <v>34</v>
      </c>
      <c r="H35" s="39" t="s">
        <v>35</v>
      </c>
      <c r="I35" s="39" t="s">
        <v>36</v>
      </c>
    </row>
    <row r="36" spans="2:9" ht="23.25" thickBot="1">
      <c r="B36" s="40" t="s">
        <v>37</v>
      </c>
      <c r="C36" s="40">
        <v>201609</v>
      </c>
      <c r="D36" s="41" t="s">
        <v>84</v>
      </c>
      <c r="E36" s="41" t="s">
        <v>83</v>
      </c>
      <c r="F36" s="40" t="s">
        <v>88</v>
      </c>
      <c r="G36" s="40"/>
      <c r="H36" s="40">
        <v>99810</v>
      </c>
      <c r="I36" s="42">
        <v>663856.66</v>
      </c>
    </row>
    <row r="37" spans="2:9" ht="15.75" thickBot="1">
      <c r="B37" s="43"/>
      <c r="C37" s="43"/>
      <c r="D37" s="43"/>
      <c r="E37" s="44" t="s">
        <v>61</v>
      </c>
      <c r="F37" s="44"/>
      <c r="G37" s="44"/>
      <c r="H37" s="44"/>
      <c r="I37" s="45">
        <v>663856.66</v>
      </c>
    </row>
    <row r="38" spans="2:9">
      <c r="B38" s="46"/>
      <c r="C38" s="46"/>
      <c r="D38" s="46"/>
      <c r="E38" s="46"/>
      <c r="F38" s="46"/>
      <c r="G38" s="46"/>
      <c r="H38" s="46"/>
      <c r="I38" s="46"/>
    </row>
    <row r="39" spans="2:9" ht="15.75" thickBot="1">
      <c r="B39" s="39"/>
      <c r="C39" s="39" t="s">
        <v>30</v>
      </c>
      <c r="D39" s="39" t="s">
        <v>31</v>
      </c>
      <c r="E39" s="39" t="s">
        <v>32</v>
      </c>
      <c r="F39" s="39" t="s">
        <v>33</v>
      </c>
      <c r="G39" s="39" t="s">
        <v>34</v>
      </c>
      <c r="H39" s="39" t="s">
        <v>35</v>
      </c>
      <c r="I39" s="39" t="s">
        <v>36</v>
      </c>
    </row>
    <row r="40" spans="2:9" ht="23.25" thickBot="1">
      <c r="B40" s="40" t="s">
        <v>37</v>
      </c>
      <c r="C40" s="40">
        <v>201610</v>
      </c>
      <c r="D40" s="41" t="s">
        <v>84</v>
      </c>
      <c r="E40" s="41" t="s">
        <v>83</v>
      </c>
      <c r="F40" s="40" t="s">
        <v>88</v>
      </c>
      <c r="G40" s="40"/>
      <c r="H40" s="40">
        <v>99810</v>
      </c>
      <c r="I40" s="42">
        <v>134650.54</v>
      </c>
    </row>
    <row r="41" spans="2:9" ht="15.75" thickBot="1">
      <c r="B41" s="43"/>
      <c r="C41" s="43"/>
      <c r="D41" s="43"/>
      <c r="E41" s="44" t="s">
        <v>62</v>
      </c>
      <c r="F41" s="44"/>
      <c r="G41" s="44"/>
      <c r="H41" s="44"/>
      <c r="I41" s="45">
        <v>134650.54</v>
      </c>
    </row>
    <row r="42" spans="2:9">
      <c r="B42" s="46"/>
      <c r="C42" s="46"/>
      <c r="D42" s="46"/>
      <c r="E42" s="46"/>
      <c r="F42" s="46"/>
      <c r="G42" s="46"/>
      <c r="H42" s="46"/>
      <c r="I42" s="46"/>
    </row>
    <row r="43" spans="2:9" ht="15.75" thickBot="1">
      <c r="B43" s="39"/>
      <c r="C43" s="39" t="s">
        <v>30</v>
      </c>
      <c r="D43" s="39" t="s">
        <v>31</v>
      </c>
      <c r="E43" s="39" t="s">
        <v>32</v>
      </c>
      <c r="F43" s="39" t="s">
        <v>33</v>
      </c>
      <c r="G43" s="39" t="s">
        <v>34</v>
      </c>
      <c r="H43" s="39" t="s">
        <v>35</v>
      </c>
      <c r="I43" s="39" t="s">
        <v>36</v>
      </c>
    </row>
    <row r="44" spans="2:9" ht="23.25" thickBot="1">
      <c r="B44" s="40" t="s">
        <v>37</v>
      </c>
      <c r="C44" s="40">
        <v>201611</v>
      </c>
      <c r="D44" s="41" t="s">
        <v>84</v>
      </c>
      <c r="E44" s="41" t="s">
        <v>83</v>
      </c>
      <c r="F44" s="40" t="s">
        <v>88</v>
      </c>
      <c r="G44" s="40"/>
      <c r="H44" s="40">
        <v>99810</v>
      </c>
      <c r="I44" s="42">
        <v>365804.84</v>
      </c>
    </row>
    <row r="45" spans="2:9" ht="15.75" thickBot="1">
      <c r="B45" s="43"/>
      <c r="C45" s="43"/>
      <c r="D45" s="43"/>
      <c r="E45" s="44" t="s">
        <v>63</v>
      </c>
      <c r="F45" s="44"/>
      <c r="G45" s="44"/>
      <c r="H45" s="44"/>
      <c r="I45" s="45">
        <v>365804.84</v>
      </c>
    </row>
    <row r="46" spans="2:9">
      <c r="B46" s="46"/>
      <c r="C46" s="46"/>
      <c r="D46" s="46"/>
      <c r="E46" s="46"/>
      <c r="F46" s="46"/>
      <c r="G46" s="46"/>
      <c r="H46" s="46"/>
      <c r="I46" s="46"/>
    </row>
    <row r="47" spans="2:9" ht="15.75" thickBot="1">
      <c r="B47" s="39"/>
      <c r="C47" s="39" t="s">
        <v>30</v>
      </c>
      <c r="D47" s="39" t="s">
        <v>31</v>
      </c>
      <c r="E47" s="39" t="s">
        <v>32</v>
      </c>
      <c r="F47" s="39" t="s">
        <v>33</v>
      </c>
      <c r="G47" s="39" t="s">
        <v>34</v>
      </c>
      <c r="H47" s="39" t="s">
        <v>35</v>
      </c>
      <c r="I47" s="39" t="s">
        <v>36</v>
      </c>
    </row>
    <row r="48" spans="2:9" ht="23.25" thickBot="1">
      <c r="B48" s="40" t="s">
        <v>37</v>
      </c>
      <c r="C48" s="40">
        <v>201612</v>
      </c>
      <c r="D48" s="41" t="s">
        <v>84</v>
      </c>
      <c r="E48" s="41" t="s">
        <v>83</v>
      </c>
      <c r="F48" s="40" t="s">
        <v>88</v>
      </c>
      <c r="G48" s="40"/>
      <c r="H48" s="40">
        <v>99810</v>
      </c>
      <c r="I48" s="42">
        <v>406494.03</v>
      </c>
    </row>
    <row r="49" spans="2:9" ht="15.75" thickBot="1">
      <c r="B49" s="43"/>
      <c r="C49" s="43"/>
      <c r="D49" s="43"/>
      <c r="E49" s="44" t="s">
        <v>64</v>
      </c>
      <c r="F49" s="44"/>
      <c r="G49" s="44"/>
      <c r="H49" s="44"/>
      <c r="I49" s="45">
        <v>406494.03</v>
      </c>
    </row>
    <row r="50" spans="2:9" ht="15.75" thickBot="1">
      <c r="B50" s="46"/>
      <c r="C50" s="46"/>
      <c r="D50" s="46"/>
      <c r="E50" s="46"/>
      <c r="F50" s="46"/>
      <c r="G50" s="46"/>
      <c r="H50" s="46"/>
      <c r="I50" s="46"/>
    </row>
    <row r="51" spans="2:9" ht="15.75" thickBot="1">
      <c r="B51" s="47"/>
      <c r="C51" s="47"/>
      <c r="D51" s="47"/>
      <c r="E51" s="48" t="s">
        <v>51</v>
      </c>
      <c r="F51" s="48"/>
      <c r="G51" s="48"/>
      <c r="H51" s="48"/>
      <c r="I51" s="49">
        <v>4777963.5599999996</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
  <sheetViews>
    <sheetView tabSelected="1" view="pageLayout" topLeftCell="A28" zoomScaleNormal="100" workbookViewId="0">
      <selection activeCell="G56" sqref="G56"/>
    </sheetView>
  </sheetViews>
  <sheetFormatPr defaultRowHeight="15"/>
  <cols>
    <col min="2" max="2" width="25.5703125" customWidth="1"/>
    <col min="3" max="3" width="14.5703125" customWidth="1"/>
    <col min="4" max="5" width="25.5703125" customWidth="1"/>
    <col min="6" max="6" width="12.28515625" customWidth="1"/>
    <col min="7" max="7" width="7.7109375" customWidth="1"/>
    <col min="8" max="9" width="25.5703125" customWidth="1"/>
  </cols>
  <sheetData>
    <row r="2" spans="2:9" ht="15.75">
      <c r="B2" s="59" t="s">
        <v>87</v>
      </c>
      <c r="C2" s="60"/>
      <c r="D2" s="60"/>
      <c r="E2" s="60"/>
      <c r="F2" s="60"/>
      <c r="G2" s="60"/>
      <c r="H2" s="60"/>
      <c r="I2" s="60"/>
    </row>
    <row r="3" spans="2:9" ht="23.25" thickBot="1">
      <c r="B3" s="39"/>
      <c r="C3" s="39" t="s">
        <v>30</v>
      </c>
      <c r="D3" s="39" t="s">
        <v>31</v>
      </c>
      <c r="E3" s="39" t="s">
        <v>32</v>
      </c>
      <c r="F3" s="39" t="s">
        <v>33</v>
      </c>
      <c r="G3" s="39" t="s">
        <v>34</v>
      </c>
      <c r="H3" s="39" t="s">
        <v>35</v>
      </c>
      <c r="I3" s="39" t="s">
        <v>36</v>
      </c>
    </row>
    <row r="4" spans="2:9" ht="15.75" thickBot="1">
      <c r="B4" s="40" t="s">
        <v>37</v>
      </c>
      <c r="C4" s="40">
        <v>201512</v>
      </c>
      <c r="D4" s="41" t="s">
        <v>82</v>
      </c>
      <c r="E4" s="41" t="s">
        <v>83</v>
      </c>
      <c r="F4" s="40" t="s">
        <v>67</v>
      </c>
      <c r="G4" s="40"/>
      <c r="H4" s="40">
        <v>99810</v>
      </c>
      <c r="I4" s="42">
        <v>-3241.81</v>
      </c>
    </row>
    <row r="5" spans="2:9" ht="15.75" thickBot="1">
      <c r="B5" s="40" t="s">
        <v>37</v>
      </c>
      <c r="C5" s="40"/>
      <c r="D5" s="41" t="s">
        <v>84</v>
      </c>
      <c r="E5" s="41" t="s">
        <v>83</v>
      </c>
      <c r="F5" s="40" t="s">
        <v>67</v>
      </c>
      <c r="G5" s="40"/>
      <c r="H5" s="40">
        <v>99810</v>
      </c>
      <c r="I5" s="42">
        <v>936441.7</v>
      </c>
    </row>
    <row r="6" spans="2:9" ht="15.75" thickBot="1">
      <c r="B6" s="40" t="s">
        <v>37</v>
      </c>
      <c r="C6" s="40"/>
      <c r="D6" s="41" t="s">
        <v>85</v>
      </c>
      <c r="E6" s="41" t="s">
        <v>86</v>
      </c>
      <c r="F6" s="40" t="s">
        <v>67</v>
      </c>
      <c r="G6" s="40"/>
      <c r="H6" s="40">
        <v>99810</v>
      </c>
      <c r="I6" s="42">
        <v>2924884.03</v>
      </c>
    </row>
    <row r="7" spans="2:9" ht="15.75" thickBot="1">
      <c r="B7" s="43"/>
      <c r="C7" s="43"/>
      <c r="D7" s="43"/>
      <c r="E7" s="44" t="s">
        <v>78</v>
      </c>
      <c r="F7" s="44"/>
      <c r="G7" s="44"/>
      <c r="H7" s="44"/>
      <c r="I7" s="45">
        <v>3858083.92</v>
      </c>
    </row>
    <row r="8" spans="2:9" ht="15.75" thickBot="1">
      <c r="B8" s="46"/>
      <c r="C8" s="46"/>
      <c r="D8" s="46"/>
      <c r="E8" s="46"/>
      <c r="F8" s="46"/>
      <c r="G8" s="46"/>
      <c r="H8" s="46"/>
      <c r="I8" s="46"/>
    </row>
    <row r="9" spans="2:9" ht="15.75" thickBot="1">
      <c r="B9" s="47"/>
      <c r="C9" s="47"/>
      <c r="D9" s="47"/>
      <c r="E9" s="48" t="s">
        <v>51</v>
      </c>
      <c r="F9" s="48"/>
      <c r="G9" s="48"/>
      <c r="H9" s="48"/>
      <c r="I9" s="49">
        <v>3858083.92</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tabSelected="1" view="pageLayout" topLeftCell="A19" zoomScaleNormal="100" workbookViewId="0">
      <selection activeCell="G56" sqref="G56"/>
    </sheetView>
  </sheetViews>
  <sheetFormatPr defaultRowHeight="15"/>
  <cols>
    <col min="2" max="10" width="19.85546875" customWidth="1"/>
  </cols>
  <sheetData>
    <row r="2" spans="2:9" ht="15.75">
      <c r="B2" s="59" t="s">
        <v>87</v>
      </c>
      <c r="C2" s="60"/>
      <c r="D2" s="60"/>
      <c r="E2" s="60"/>
      <c r="F2" s="60"/>
      <c r="G2" s="60"/>
      <c r="H2" s="60"/>
      <c r="I2" s="60"/>
    </row>
    <row r="3" spans="2:9" ht="15.75" thickBot="1">
      <c r="B3" s="39"/>
      <c r="C3" s="39" t="s">
        <v>30</v>
      </c>
      <c r="D3" s="39" t="s">
        <v>31</v>
      </c>
      <c r="E3" s="39" t="s">
        <v>32</v>
      </c>
      <c r="F3" s="39" t="s">
        <v>33</v>
      </c>
      <c r="G3" s="39" t="s">
        <v>34</v>
      </c>
      <c r="H3" s="39" t="s">
        <v>35</v>
      </c>
      <c r="I3" s="39" t="s">
        <v>36</v>
      </c>
    </row>
    <row r="4" spans="2:9" ht="23.25" thickBot="1">
      <c r="B4" s="40" t="s">
        <v>37</v>
      </c>
      <c r="C4" s="40">
        <v>201701</v>
      </c>
      <c r="D4" s="41" t="s">
        <v>89</v>
      </c>
      <c r="E4" s="41" t="s">
        <v>90</v>
      </c>
      <c r="F4" s="40" t="s">
        <v>88</v>
      </c>
      <c r="G4" s="40"/>
      <c r="H4" s="40"/>
      <c r="I4" s="42">
        <v>44698.91</v>
      </c>
    </row>
    <row r="5" spans="2:9" ht="23.25" thickBot="1">
      <c r="B5" s="43"/>
      <c r="C5" s="43"/>
      <c r="D5" s="43"/>
      <c r="E5" s="44" t="s">
        <v>41</v>
      </c>
      <c r="F5" s="44"/>
      <c r="G5" s="44"/>
      <c r="H5" s="44"/>
      <c r="I5" s="45">
        <v>44698.91</v>
      </c>
    </row>
    <row r="6" spans="2:9">
      <c r="B6" s="46"/>
      <c r="C6" s="46"/>
      <c r="D6" s="46"/>
      <c r="E6" s="46"/>
      <c r="F6" s="46"/>
      <c r="G6" s="46"/>
      <c r="H6" s="46"/>
      <c r="I6" s="46"/>
    </row>
    <row r="7" spans="2:9" ht="15.75" thickBot="1">
      <c r="B7" s="39"/>
      <c r="C7" s="39" t="s">
        <v>30</v>
      </c>
      <c r="D7" s="39" t="s">
        <v>31</v>
      </c>
      <c r="E7" s="39" t="s">
        <v>32</v>
      </c>
      <c r="F7" s="39" t="s">
        <v>33</v>
      </c>
      <c r="G7" s="39" t="s">
        <v>34</v>
      </c>
      <c r="H7" s="39" t="s">
        <v>35</v>
      </c>
      <c r="I7" s="39" t="s">
        <v>36</v>
      </c>
    </row>
    <row r="8" spans="2:9" ht="23.25" thickBot="1">
      <c r="B8" s="40" t="s">
        <v>37</v>
      </c>
      <c r="C8" s="40">
        <v>201702</v>
      </c>
      <c r="D8" s="41" t="s">
        <v>89</v>
      </c>
      <c r="E8" s="41" t="s">
        <v>90</v>
      </c>
      <c r="F8" s="40" t="s">
        <v>88</v>
      </c>
      <c r="G8" s="40"/>
      <c r="H8" s="40"/>
      <c r="I8" s="42">
        <v>43310.37</v>
      </c>
    </row>
    <row r="9" spans="2:9" ht="23.25" thickBot="1">
      <c r="B9" s="43"/>
      <c r="C9" s="43"/>
      <c r="D9" s="43"/>
      <c r="E9" s="44" t="s">
        <v>42</v>
      </c>
      <c r="F9" s="44"/>
      <c r="G9" s="44"/>
      <c r="H9" s="44"/>
      <c r="I9" s="45">
        <v>43310.37</v>
      </c>
    </row>
    <row r="10" spans="2:9">
      <c r="B10" s="46"/>
      <c r="C10" s="46"/>
      <c r="D10" s="46"/>
      <c r="E10" s="46"/>
      <c r="F10" s="46"/>
      <c r="G10" s="46"/>
      <c r="H10" s="46"/>
      <c r="I10" s="46"/>
    </row>
    <row r="11" spans="2:9" ht="15.75" thickBot="1">
      <c r="B11" s="39"/>
      <c r="C11" s="39" t="s">
        <v>30</v>
      </c>
      <c r="D11" s="39" t="s">
        <v>31</v>
      </c>
      <c r="E11" s="39" t="s">
        <v>32</v>
      </c>
      <c r="F11" s="39" t="s">
        <v>33</v>
      </c>
      <c r="G11" s="39" t="s">
        <v>34</v>
      </c>
      <c r="H11" s="39" t="s">
        <v>35</v>
      </c>
      <c r="I11" s="39" t="s">
        <v>36</v>
      </c>
    </row>
    <row r="12" spans="2:9" ht="23.25" thickBot="1">
      <c r="B12" s="40" t="s">
        <v>37</v>
      </c>
      <c r="C12" s="40">
        <v>201703</v>
      </c>
      <c r="D12" s="41" t="s">
        <v>89</v>
      </c>
      <c r="E12" s="41" t="s">
        <v>90</v>
      </c>
      <c r="F12" s="40" t="s">
        <v>88</v>
      </c>
      <c r="G12" s="40"/>
      <c r="H12" s="40"/>
      <c r="I12" s="42">
        <v>40475.300000000003</v>
      </c>
    </row>
    <row r="13" spans="2:9" ht="23.25" thickBot="1">
      <c r="B13" s="43"/>
      <c r="C13" s="43"/>
      <c r="D13" s="43"/>
      <c r="E13" s="44" t="s">
        <v>43</v>
      </c>
      <c r="F13" s="44"/>
      <c r="G13" s="44"/>
      <c r="H13" s="44"/>
      <c r="I13" s="45">
        <v>40475.300000000003</v>
      </c>
    </row>
    <row r="14" spans="2:9">
      <c r="B14" s="46"/>
      <c r="C14" s="46"/>
      <c r="D14" s="46"/>
      <c r="E14" s="46"/>
      <c r="F14" s="46"/>
      <c r="G14" s="46"/>
      <c r="H14" s="46"/>
      <c r="I14" s="46"/>
    </row>
    <row r="15" spans="2:9" ht="15.75" thickBot="1">
      <c r="B15" s="39"/>
      <c r="C15" s="39" t="s">
        <v>30</v>
      </c>
      <c r="D15" s="39" t="s">
        <v>31</v>
      </c>
      <c r="E15" s="39" t="s">
        <v>32</v>
      </c>
      <c r="F15" s="39" t="s">
        <v>33</v>
      </c>
      <c r="G15" s="39" t="s">
        <v>34</v>
      </c>
      <c r="H15" s="39" t="s">
        <v>35</v>
      </c>
      <c r="I15" s="39" t="s">
        <v>36</v>
      </c>
    </row>
    <row r="16" spans="2:9" ht="23.25" thickBot="1">
      <c r="B16" s="40" t="s">
        <v>37</v>
      </c>
      <c r="C16" s="40">
        <v>201704</v>
      </c>
      <c r="D16" s="41" t="s">
        <v>89</v>
      </c>
      <c r="E16" s="41" t="s">
        <v>90</v>
      </c>
      <c r="F16" s="40" t="s">
        <v>88</v>
      </c>
      <c r="G16" s="40"/>
      <c r="H16" s="40"/>
      <c r="I16" s="42">
        <v>44946.04</v>
      </c>
    </row>
    <row r="17" spans="2:9" ht="23.25" thickBot="1">
      <c r="B17" s="43"/>
      <c r="C17" s="43"/>
      <c r="D17" s="43"/>
      <c r="E17" s="44" t="s">
        <v>44</v>
      </c>
      <c r="F17" s="44"/>
      <c r="G17" s="44"/>
      <c r="H17" s="44"/>
      <c r="I17" s="45">
        <v>44946.04</v>
      </c>
    </row>
    <row r="18" spans="2:9">
      <c r="B18" s="46"/>
      <c r="C18" s="46"/>
      <c r="D18" s="46"/>
      <c r="E18" s="46"/>
      <c r="F18" s="46"/>
      <c r="G18" s="46"/>
      <c r="H18" s="46"/>
      <c r="I18" s="46"/>
    </row>
    <row r="19" spans="2:9" ht="15.75" thickBot="1">
      <c r="B19" s="39"/>
      <c r="C19" s="39" t="s">
        <v>30</v>
      </c>
      <c r="D19" s="39" t="s">
        <v>31</v>
      </c>
      <c r="E19" s="39" t="s">
        <v>32</v>
      </c>
      <c r="F19" s="39" t="s">
        <v>33</v>
      </c>
      <c r="G19" s="39" t="s">
        <v>34</v>
      </c>
      <c r="H19" s="39" t="s">
        <v>35</v>
      </c>
      <c r="I19" s="39" t="s">
        <v>36</v>
      </c>
    </row>
    <row r="20" spans="2:9" ht="23.25" thickBot="1">
      <c r="B20" s="40" t="s">
        <v>37</v>
      </c>
      <c r="C20" s="40">
        <v>201705</v>
      </c>
      <c r="D20" s="41" t="s">
        <v>89</v>
      </c>
      <c r="E20" s="41" t="s">
        <v>90</v>
      </c>
      <c r="F20" s="40" t="s">
        <v>88</v>
      </c>
      <c r="G20" s="40"/>
      <c r="H20" s="40"/>
      <c r="I20" s="42">
        <v>51351.42</v>
      </c>
    </row>
    <row r="21" spans="2:9" ht="23.25" thickBot="1">
      <c r="B21" s="43"/>
      <c r="C21" s="43"/>
      <c r="D21" s="43"/>
      <c r="E21" s="44" t="s">
        <v>45</v>
      </c>
      <c r="F21" s="44"/>
      <c r="G21" s="44"/>
      <c r="H21" s="44"/>
      <c r="I21" s="45">
        <v>51351.42</v>
      </c>
    </row>
    <row r="22" spans="2:9">
      <c r="B22" s="46"/>
      <c r="C22" s="46"/>
      <c r="D22" s="46"/>
      <c r="E22" s="46"/>
      <c r="F22" s="46"/>
      <c r="G22" s="46"/>
      <c r="H22" s="46"/>
      <c r="I22" s="46"/>
    </row>
    <row r="23" spans="2:9" ht="15.75" thickBot="1">
      <c r="B23" s="39"/>
      <c r="C23" s="39" t="s">
        <v>30</v>
      </c>
      <c r="D23" s="39" t="s">
        <v>31</v>
      </c>
      <c r="E23" s="39" t="s">
        <v>32</v>
      </c>
      <c r="F23" s="39" t="s">
        <v>33</v>
      </c>
      <c r="G23" s="39" t="s">
        <v>34</v>
      </c>
      <c r="H23" s="39" t="s">
        <v>35</v>
      </c>
      <c r="I23" s="39" t="s">
        <v>36</v>
      </c>
    </row>
    <row r="24" spans="2:9" ht="23.25" thickBot="1">
      <c r="B24" s="40" t="s">
        <v>37</v>
      </c>
      <c r="C24" s="40">
        <v>201706</v>
      </c>
      <c r="D24" s="41" t="s">
        <v>89</v>
      </c>
      <c r="E24" s="41" t="s">
        <v>90</v>
      </c>
      <c r="F24" s="40" t="s">
        <v>88</v>
      </c>
      <c r="G24" s="40"/>
      <c r="H24" s="40"/>
      <c r="I24" s="42">
        <v>56744.81</v>
      </c>
    </row>
    <row r="25" spans="2:9" ht="23.25" thickBot="1">
      <c r="B25" s="43"/>
      <c r="C25" s="43"/>
      <c r="D25" s="43"/>
      <c r="E25" s="44" t="s">
        <v>46</v>
      </c>
      <c r="F25" s="44"/>
      <c r="G25" s="44"/>
      <c r="H25" s="44"/>
      <c r="I25" s="45">
        <v>56744.81</v>
      </c>
    </row>
    <row r="26" spans="2:9">
      <c r="B26" s="46"/>
      <c r="C26" s="46"/>
      <c r="D26" s="46"/>
      <c r="E26" s="46"/>
      <c r="F26" s="46"/>
      <c r="G26" s="46"/>
      <c r="H26" s="46"/>
      <c r="I26" s="46"/>
    </row>
    <row r="27" spans="2:9" ht="15.75" thickBot="1">
      <c r="B27" s="39"/>
      <c r="C27" s="39" t="s">
        <v>30</v>
      </c>
      <c r="D27" s="39" t="s">
        <v>31</v>
      </c>
      <c r="E27" s="39" t="s">
        <v>32</v>
      </c>
      <c r="F27" s="39" t="s">
        <v>33</v>
      </c>
      <c r="G27" s="39" t="s">
        <v>34</v>
      </c>
      <c r="H27" s="39" t="s">
        <v>35</v>
      </c>
      <c r="I27" s="39" t="s">
        <v>36</v>
      </c>
    </row>
    <row r="28" spans="2:9" ht="23.25" thickBot="1">
      <c r="B28" s="40" t="s">
        <v>37</v>
      </c>
      <c r="C28" s="40">
        <v>201707</v>
      </c>
      <c r="D28" s="41" t="s">
        <v>89</v>
      </c>
      <c r="E28" s="41" t="s">
        <v>90</v>
      </c>
      <c r="F28" s="40" t="s">
        <v>88</v>
      </c>
      <c r="G28" s="40"/>
      <c r="H28" s="40"/>
      <c r="I28" s="42">
        <v>54259.48</v>
      </c>
    </row>
    <row r="29" spans="2:9" ht="23.25" thickBot="1">
      <c r="B29" s="43"/>
      <c r="C29" s="43"/>
      <c r="D29" s="43"/>
      <c r="E29" s="44" t="s">
        <v>47</v>
      </c>
      <c r="F29" s="44"/>
      <c r="G29" s="44"/>
      <c r="H29" s="44"/>
      <c r="I29" s="45">
        <v>54259.48</v>
      </c>
    </row>
    <row r="30" spans="2:9">
      <c r="B30" s="46"/>
      <c r="C30" s="46"/>
      <c r="D30" s="46"/>
      <c r="E30" s="46"/>
      <c r="F30" s="46"/>
      <c r="G30" s="46"/>
      <c r="H30" s="46"/>
      <c r="I30" s="46"/>
    </row>
    <row r="31" spans="2:9" ht="15.75" thickBot="1">
      <c r="B31" s="39"/>
      <c r="C31" s="39" t="s">
        <v>30</v>
      </c>
      <c r="D31" s="39" t="s">
        <v>31</v>
      </c>
      <c r="E31" s="39" t="s">
        <v>32</v>
      </c>
      <c r="F31" s="39" t="s">
        <v>33</v>
      </c>
      <c r="G31" s="39" t="s">
        <v>34</v>
      </c>
      <c r="H31" s="39" t="s">
        <v>35</v>
      </c>
      <c r="I31" s="39" t="s">
        <v>36</v>
      </c>
    </row>
    <row r="32" spans="2:9" ht="23.25" thickBot="1">
      <c r="B32" s="40" t="s">
        <v>37</v>
      </c>
      <c r="C32" s="40">
        <v>201708</v>
      </c>
      <c r="D32" s="41" t="s">
        <v>89</v>
      </c>
      <c r="E32" s="41" t="s">
        <v>90</v>
      </c>
      <c r="F32" s="40" t="s">
        <v>88</v>
      </c>
      <c r="G32" s="40"/>
      <c r="H32" s="40"/>
      <c r="I32" s="42">
        <v>52444.14</v>
      </c>
    </row>
    <row r="33" spans="2:9" ht="23.25" thickBot="1">
      <c r="B33" s="43"/>
      <c r="C33" s="43"/>
      <c r="D33" s="43"/>
      <c r="E33" s="44" t="s">
        <v>48</v>
      </c>
      <c r="F33" s="44"/>
      <c r="G33" s="44"/>
      <c r="H33" s="44"/>
      <c r="I33" s="45">
        <v>52444.14</v>
      </c>
    </row>
    <row r="34" spans="2:9">
      <c r="B34" s="46"/>
      <c r="C34" s="46"/>
      <c r="D34" s="46"/>
      <c r="E34" s="46"/>
      <c r="F34" s="46"/>
      <c r="G34" s="46"/>
      <c r="H34" s="46"/>
      <c r="I34" s="46"/>
    </row>
    <row r="35" spans="2:9" ht="15.75" thickBot="1">
      <c r="B35" s="39"/>
      <c r="C35" s="39" t="s">
        <v>30</v>
      </c>
      <c r="D35" s="39" t="s">
        <v>31</v>
      </c>
      <c r="E35" s="39" t="s">
        <v>32</v>
      </c>
      <c r="F35" s="39" t="s">
        <v>33</v>
      </c>
      <c r="G35" s="39" t="s">
        <v>34</v>
      </c>
      <c r="H35" s="39" t="s">
        <v>35</v>
      </c>
      <c r="I35" s="39" t="s">
        <v>36</v>
      </c>
    </row>
    <row r="36" spans="2:9" ht="23.25" thickBot="1">
      <c r="B36" s="40" t="s">
        <v>37</v>
      </c>
      <c r="C36" s="40">
        <v>201709</v>
      </c>
      <c r="D36" s="41" t="s">
        <v>89</v>
      </c>
      <c r="E36" s="41" t="s">
        <v>90</v>
      </c>
      <c r="F36" s="40" t="s">
        <v>88</v>
      </c>
      <c r="G36" s="40"/>
      <c r="H36" s="40"/>
      <c r="I36" s="42">
        <v>48603.82</v>
      </c>
    </row>
    <row r="37" spans="2:9" ht="23.25" thickBot="1">
      <c r="B37" s="43"/>
      <c r="C37" s="43"/>
      <c r="D37" s="43"/>
      <c r="E37" s="44" t="s">
        <v>49</v>
      </c>
      <c r="F37" s="44"/>
      <c r="G37" s="44"/>
      <c r="H37" s="44"/>
      <c r="I37" s="45">
        <v>48603.82</v>
      </c>
    </row>
    <row r="38" spans="2:9">
      <c r="B38" s="46"/>
      <c r="C38" s="46"/>
      <c r="D38" s="46"/>
      <c r="E38" s="46"/>
      <c r="F38" s="46"/>
      <c r="G38" s="46"/>
      <c r="H38" s="46"/>
      <c r="I38" s="46"/>
    </row>
    <row r="39" spans="2:9" ht="15.75" thickBot="1">
      <c r="B39" s="39"/>
      <c r="C39" s="39" t="s">
        <v>30</v>
      </c>
      <c r="D39" s="39" t="s">
        <v>31</v>
      </c>
      <c r="E39" s="39" t="s">
        <v>32</v>
      </c>
      <c r="F39" s="39" t="s">
        <v>33</v>
      </c>
      <c r="G39" s="39" t="s">
        <v>34</v>
      </c>
      <c r="H39" s="39" t="s">
        <v>35</v>
      </c>
      <c r="I39" s="39" t="s">
        <v>36</v>
      </c>
    </row>
    <row r="40" spans="2:9" ht="23.25" thickBot="1">
      <c r="B40" s="40" t="s">
        <v>37</v>
      </c>
      <c r="C40" s="40">
        <v>201710</v>
      </c>
      <c r="D40" s="41" t="s">
        <v>89</v>
      </c>
      <c r="E40" s="41" t="s">
        <v>90</v>
      </c>
      <c r="F40" s="40" t="s">
        <v>88</v>
      </c>
      <c r="G40" s="40"/>
      <c r="H40" s="40"/>
      <c r="I40" s="42">
        <v>45274.36</v>
      </c>
    </row>
    <row r="41" spans="2:9" ht="23.25" thickBot="1">
      <c r="B41" s="43"/>
      <c r="C41" s="43"/>
      <c r="D41" s="43"/>
      <c r="E41" s="44" t="s">
        <v>50</v>
      </c>
      <c r="F41" s="44"/>
      <c r="G41" s="44"/>
      <c r="H41" s="44"/>
      <c r="I41" s="45">
        <v>45274.36</v>
      </c>
    </row>
    <row r="42" spans="2:9" ht="15.75" thickBot="1">
      <c r="B42" s="46"/>
      <c r="C42" s="46"/>
      <c r="D42" s="46"/>
      <c r="E42" s="46"/>
      <c r="F42" s="46"/>
      <c r="G42" s="46"/>
      <c r="H42" s="46"/>
      <c r="I42" s="46"/>
    </row>
    <row r="43" spans="2:9" ht="15.75" thickBot="1">
      <c r="B43" s="47"/>
      <c r="C43" s="47"/>
      <c r="D43" s="47"/>
      <c r="E43" s="48" t="s">
        <v>51</v>
      </c>
      <c r="F43" s="48"/>
      <c r="G43" s="48"/>
      <c r="H43" s="48"/>
      <c r="I43" s="49">
        <v>482108.65</v>
      </c>
    </row>
  </sheetData>
  <mergeCells count="1">
    <mergeCell ref="B2:I2"/>
  </mergeCells>
  <pageMargins left="0.5" right="0.5" top="0.75" bottom="0.75" header="0" footer="0"/>
  <pageSetup scale="71" orientation="landscape" horizontalDpi="1200" verticalDpi="1200" r:id="rId1"/>
  <headerFooter>
    <oddHeader>&amp;R&amp;"Times New Roman,Bold"&amp;10
KyPSC Case No. 2017-00321
AG-DR-02-016(a) Attachment 1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ace8dc78-f72f-446e-be2b-b93d2c0549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B4F9D769397A4B9CC6B02A2352A1B6" ma:contentTypeVersion="2" ma:contentTypeDescription="Create a new document." ma:contentTypeScope="" ma:versionID="32a6c64bc67fd6dc23ce6e169db15490">
  <xsd:schema xmlns:xsd="http://www.w3.org/2001/XMLSchema" xmlns:xs="http://www.w3.org/2001/XMLSchema" xmlns:p="http://schemas.microsoft.com/office/2006/metadata/properties" xmlns:ns2="ace8dc78-f72f-446e-be2b-b93d2c0549dc" targetNamespace="http://schemas.microsoft.com/office/2006/metadata/properties" ma:root="true" ma:fieldsID="2cc048f8f59d8d8f6098479745d20e00" ns2:_="">
    <xsd:import namespace="ace8dc78-f72f-446e-be2b-b93d2c0549dc"/>
    <xsd:element name="properties">
      <xsd:complexType>
        <xsd:sequence>
          <xsd:element name="documentManagement">
            <xsd:complexType>
              <xsd:all>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8dc78-f72f-446e-be2b-b93d2c0549dc" elementFormDefault="qualified">
    <xsd:import namespace="http://schemas.microsoft.com/office/2006/documentManagement/types"/>
    <xsd:import namespace="http://schemas.microsoft.com/office/infopath/2007/PartnerControls"/>
    <xsd:element name="Witness" ma:index="9" nillable="true" ma:displayName="Witness" ma:internalName="Witnes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EAF88C-A90D-47CC-8917-0B9DA3C3CCFE}">
  <ds:schemaRefs>
    <ds:schemaRef ds:uri="http://schemas.microsoft.com/office/2006/metadata/properties"/>
    <ds:schemaRef ds:uri="http://www.w3.org/XML/1998/namespace"/>
    <ds:schemaRef ds:uri="ace8dc78-f72f-446e-be2b-b93d2c0549dc"/>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36830C5-A53E-4590-BB7C-A55225A68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8dc78-f72f-446e-be2b-b93d2c0549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123B09-BD5D-4AC7-A6C1-FAFA481025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DEK - Coal Ash AG2-16</vt:lpstr>
      <vt:lpstr>182315 2017</vt:lpstr>
      <vt:lpstr>182315 2016</vt:lpstr>
      <vt:lpstr>182315 2015</vt:lpstr>
      <vt:lpstr>182315 2015 GAIN</vt:lpstr>
      <vt:lpstr>182471 2017</vt:lpstr>
      <vt:lpstr>182471 2016</vt:lpstr>
      <vt:lpstr>182471 2015</vt:lpstr>
      <vt:lpstr>182471 2017 RETURN</vt:lpstr>
      <vt:lpstr>182471 2016 RETURN</vt:lpstr>
      <vt:lpstr>182471 2015 RETURN</vt:lpstr>
      <vt:lpstr>'DEK - Coal Ash AG2-16'!Print_Area</vt:lpstr>
      <vt:lpstr>'DEK - Coal Ash AG2-16'!Print_Titles</vt:lpstr>
    </vt:vector>
  </TitlesOfParts>
  <Company>Duke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List of Journal Entries</dc:subject>
  <dc:creator>Ellis, Jennifer</dc:creator>
  <cp:lastModifiedBy>Gates, Debbie</cp:lastModifiedBy>
  <cp:lastPrinted>2017-12-11T18:04:49Z</cp:lastPrinted>
  <dcterms:created xsi:type="dcterms:W3CDTF">2015-02-12T15:32:31Z</dcterms:created>
  <dcterms:modified xsi:type="dcterms:W3CDTF">2017-12-11T18:04:57Z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0x010100EFB4F9D769397A4B9CC6B02A2352A1B6</vt:lpwstr>
  </property>
</Properties>
</file>