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65" windowWidth="20370" windowHeight="10650"/>
  </bookViews>
  <sheets>
    <sheet name="Sch 1 - Summary" sheetId="1" r:id="rId1"/>
    <sheet name="Sch 2 - FTR Costs" sheetId="2" r:id="rId2"/>
    <sheet name="Sch 3 - Retail Sales" sheetId="3" r:id="rId3"/>
    <sheet name="Sch 4 - Prior Period Recon" sheetId="4" r:id="rId4"/>
  </sheets>
  <externalReferences>
    <externalReference r:id="rId5"/>
  </externalReferences>
  <definedNames>
    <definedName name="LossFactor">'[1]EST WS'!$O$88</definedName>
    <definedName name="_xlnm.Print_Area" localSheetId="1">'Sch 2 - FTR Costs'!$A$1:$L$38</definedName>
    <definedName name="Schedule1" localSheetId="1">'Sch 2 - FTR Costs'!$A$1:$N$18</definedName>
    <definedName name="Schedule1">'Sch 1 - Summary'!$A$1:$G$32</definedName>
    <definedName name="Schedule3" localSheetId="3">'Sch 4 - Prior Period Recon'!$A$1:$D$11</definedName>
    <definedName name="Schedule3">'Sch 3 - Retail Sales'!$A$1:$E$14</definedName>
    <definedName name="Schedule7" localSheetId="1">#REF!</definedName>
    <definedName name="Schedule7" localSheetId="3">#REF!</definedName>
    <definedName name="Schedule7">#REF!</definedName>
  </definedNames>
  <calcPr calcId="145621" iterate="1"/>
</workbook>
</file>

<file path=xl/calcChain.xml><?xml version="1.0" encoding="utf-8"?>
<calcChain xmlns="http://schemas.openxmlformats.org/spreadsheetml/2006/main">
  <c r="I16" i="2" l="1"/>
  <c r="G16" i="2"/>
  <c r="E16" i="2"/>
  <c r="K16" i="2" s="1"/>
  <c r="K15" i="2"/>
  <c r="K14" i="2"/>
  <c r="K13" i="2"/>
  <c r="K12" i="2"/>
  <c r="K11" i="2"/>
  <c r="I17" i="2"/>
  <c r="G17" i="2"/>
  <c r="E17" i="2"/>
  <c r="C37" i="2"/>
  <c r="K19" i="2" s="1"/>
  <c r="D17" i="4" l="1"/>
  <c r="K21" i="2" s="1"/>
  <c r="E18" i="3" l="1"/>
  <c r="G10" i="1" s="1"/>
  <c r="K17" i="2"/>
  <c r="G8" i="1" l="1"/>
</calcChain>
</file>

<file path=xl/sharedStrings.xml><?xml version="1.0" encoding="utf-8"?>
<sst xmlns="http://schemas.openxmlformats.org/spreadsheetml/2006/main" count="100" uniqueCount="70">
  <si>
    <t>DUKE ENERGY KENTUCKY</t>
  </si>
  <si>
    <t xml:space="preserve"> </t>
  </si>
  <si>
    <t>Amount</t>
  </si>
  <si>
    <t>÷</t>
  </si>
  <si>
    <t>(-)</t>
  </si>
  <si>
    <t>Effective Date for Billing:</t>
  </si>
  <si>
    <t>Submitted by:</t>
  </si>
  <si>
    <t>Title:</t>
  </si>
  <si>
    <t>Date Submitted:</t>
  </si>
  <si>
    <t>FERC TRANSMISSION RECONCILIATION RIDER</t>
  </si>
  <si>
    <t>Dollars ($)</t>
  </si>
  <si>
    <t>(+)</t>
  </si>
  <si>
    <t>(b)</t>
  </si>
  <si>
    <t>INVOICED TRANSMISSION COSTS</t>
  </si>
  <si>
    <t>Network Integrated Transmission Service</t>
  </si>
  <si>
    <t>PJM Billing</t>
  </si>
  <si>
    <t>Line Item(s)</t>
  </si>
  <si>
    <t>Regional Transmission Expansion Planning</t>
  </si>
  <si>
    <t>Point-to-Point Transmission Service</t>
  </si>
  <si>
    <t>Other</t>
  </si>
  <si>
    <t xml:space="preserve">  June  </t>
  </si>
  <si>
    <t xml:space="preserve">  May  </t>
  </si>
  <si>
    <t xml:space="preserve">  April  </t>
  </si>
  <si>
    <t>A.</t>
  </si>
  <si>
    <t>Current Month</t>
  </si>
  <si>
    <t>kWh Sales</t>
  </si>
  <si>
    <t>RETAIL SALES SCHEDULE</t>
  </si>
  <si>
    <r>
      <t xml:space="preserve">Note:  </t>
    </r>
    <r>
      <rPr>
        <vertAlign val="superscript"/>
        <sz val="9"/>
        <rFont val="Arial"/>
        <family val="2"/>
      </rPr>
      <t>(a)</t>
    </r>
    <r>
      <rPr>
        <sz val="9"/>
        <rFont val="Arial"/>
        <family val="2"/>
      </rPr>
      <t xml:space="preserve">  Sum of net charges for most recent actual period.</t>
    </r>
  </si>
  <si>
    <t>B.</t>
  </si>
  <si>
    <t>C.</t>
  </si>
  <si>
    <t>RECONCILATION OF FTR COSTS TO FTR REVENUE FOR PRIOR PERIOD</t>
  </si>
  <si>
    <t>Transmission Owner Scheduling System Control &amp; Dispatch</t>
  </si>
  <si>
    <t>Revenue Requirement for Rider FTR (Schedule 2, Line E)</t>
  </si>
  <si>
    <t>Expense Year: ___________</t>
  </si>
  <si>
    <t>Prior Period Carryforward</t>
  </si>
  <si>
    <t>D.</t>
  </si>
  <si>
    <t>Rider FTR Revenue Collected in Prior Year</t>
  </si>
  <si>
    <t>Rider FTR Revenue Requirement in Prior Year</t>
  </si>
  <si>
    <t>Apr-XX</t>
  </si>
  <si>
    <t>May-XX</t>
  </si>
  <si>
    <t>Jun-XX</t>
  </si>
  <si>
    <t xml:space="preserve">($/kWh)  </t>
  </si>
  <si>
    <t>Rider FTR Rate  (Line A ÷ Line B)</t>
  </si>
  <si>
    <t>1100 / 2100</t>
  </si>
  <si>
    <t>1108/ 2108</t>
  </si>
  <si>
    <t>1320 / 2320 / 1450</t>
  </si>
  <si>
    <t>1130 / 2130            1140 / 2140</t>
  </si>
  <si>
    <t>Sales (kWh) from FAC Filing</t>
  </si>
  <si>
    <t xml:space="preserve">     (FAC Schedule 3, Line C)</t>
  </si>
  <si>
    <r>
      <t>Retail Sales</t>
    </r>
    <r>
      <rPr>
        <sz val="10"/>
        <rFont val="Arial"/>
        <family val="2"/>
      </rPr>
      <t xml:space="preserve"> (Schedule 3, Line B)</t>
    </r>
  </si>
  <si>
    <t>FOR SEPTEMBER 20XX - NOVEMBER 20XX BILLING</t>
  </si>
  <si>
    <t>Schedule 1</t>
  </si>
  <si>
    <t>Schedule 2</t>
  </si>
  <si>
    <t>Schedule 3</t>
  </si>
  <si>
    <t>Schedule 4</t>
  </si>
  <si>
    <t>1301 - 1319 /     1440-1448</t>
  </si>
  <si>
    <t>PJM Market Administrative Costs</t>
  </si>
  <si>
    <t>Total Sales</t>
  </si>
  <si>
    <t>Current Charges for Retail Load (a)</t>
  </si>
  <si>
    <t>Total Recoverable Costs</t>
  </si>
  <si>
    <t>Over-/((Under-)Recovery of Prior Period FTR Costs (Schedule 4, Line D)</t>
  </si>
  <si>
    <t>Amount to be Recovered in Rider FTR  (B - C + D)</t>
  </si>
  <si>
    <t>E.</t>
  </si>
  <si>
    <t>Over-/(Under-) Recovery for Prior Period</t>
  </si>
  <si>
    <t xml:space="preserve">                Costs included in Base Rates:</t>
  </si>
  <si>
    <t>PJM Administrative Costs</t>
  </si>
  <si>
    <r>
      <t xml:space="preserve">           </t>
    </r>
    <r>
      <rPr>
        <vertAlign val="superscript"/>
        <sz val="9"/>
        <rFont val="Arial"/>
        <family val="2"/>
      </rPr>
      <t>(b)</t>
    </r>
    <r>
      <rPr>
        <sz val="9"/>
        <rFont val="Arial"/>
        <family val="2"/>
      </rPr>
      <t xml:space="preserve">  As approved in Case No. 2017-000321.</t>
    </r>
  </si>
  <si>
    <t>TBD</t>
  </si>
  <si>
    <t xml:space="preserve">  Total Costs Included in Base Rates</t>
  </si>
  <si>
    <t>Amount Included in Base Rates (per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</si>
</sst>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\(#,##0.000000\)"/>
    <numFmt numFmtId="165" formatCode="_(* #,##0_);_(* \(#,##0\);_(* &quot;-&quot;??_);_(@_)"/>
    <numFmt numFmtId="166" formatCode="_(* #,##0.0000_);_(* \(#,##0.0000\);_(* &quot;-&quot;??_);_(@_)"/>
    <numFmt numFmtId="167" formatCode="#,##0.00000_);\(#,##0.00000\)"/>
    <numFmt numFmtId="168" formatCode="[$-409]mmmm\ d\,\ yyyy;@"/>
    <numFmt numFmtId="169" formatCode="_(&quot;$&quot;* #,##0_);_(&quot;$&quot;* \(#,##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0">
    <xf numFmtId="0" fontId="0" fillId="0" borderId="0"/>
    <xf numFmtId="43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3" fillId="0" borderId="0" xfId="0" applyFont="1" applyFill="1" applyAlignment="1">
      <alignment horizontal="centerContinuous"/>
    </xf>
    <xf numFmtId="0" fontId="0" fillId="0" borderId="0" xfId="0" quotePrefix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9" fontId="0" fillId="0" borderId="0" xfId="0" applyNumberFormat="1" applyFill="1"/>
    <xf numFmtId="164" fontId="0" fillId="0" borderId="0" xfId="0" applyNumberFormat="1" applyFill="1"/>
    <xf numFmtId="0" fontId="0" fillId="0" borderId="0" xfId="0" quotePrefix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/>
    <xf numFmtId="167" fontId="0" fillId="0" borderId="0" xfId="0" applyNumberFormat="1" applyFill="1"/>
    <xf numFmtId="0" fontId="2" fillId="0" borderId="0" xfId="0" quotePrefix="1" applyFont="1" applyFill="1"/>
    <xf numFmtId="0" fontId="0" fillId="0" borderId="0" xfId="0" applyFill="1" applyBorder="1"/>
    <xf numFmtId="0" fontId="2" fillId="0" borderId="2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5" fillId="0" borderId="0" xfId="0" applyFont="1" applyFill="1"/>
    <xf numFmtId="0" fontId="2" fillId="0" borderId="0" xfId="0" applyFont="1" applyFill="1"/>
    <xf numFmtId="0" fontId="0" fillId="0" borderId="0" xfId="0" applyAlignment="1"/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3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0" fontId="6" fillId="0" borderId="0" xfId="220" quotePrefix="1" applyFont="1" applyAlignment="1">
      <alignment horizontal="center" vertical="center"/>
    </xf>
    <xf numFmtId="0" fontId="5" fillId="0" borderId="0" xfId="0" applyFont="1"/>
    <xf numFmtId="44" fontId="0" fillId="0" borderId="0" xfId="0" applyNumberFormat="1"/>
    <xf numFmtId="43" fontId="0" fillId="0" borderId="0" xfId="0" applyNumberFormat="1"/>
    <xf numFmtId="0" fontId="2" fillId="0" borderId="0" xfId="0" applyFont="1"/>
    <xf numFmtId="0" fontId="6" fillId="0" borderId="0" xfId="220" applyFont="1" applyAlignment="1">
      <alignment horizontal="center" vertical="center"/>
    </xf>
    <xf numFmtId="0" fontId="0" fillId="0" borderId="0" xfId="0" quotePrefix="1" applyAlignment="1">
      <alignment horizontal="left"/>
    </xf>
    <xf numFmtId="43" fontId="0" fillId="0" borderId="0" xfId="0" applyNumberFormat="1" applyFill="1"/>
    <xf numFmtId="0" fontId="10" fillId="0" borderId="0" xfId="0" quotePrefix="1" applyFont="1" applyAlignment="1">
      <alignment horizontal="left"/>
    </xf>
    <xf numFmtId="0" fontId="6" fillId="0" borderId="0" xfId="0" applyFont="1" applyAlignment="1">
      <alignment horizontal="center" vertical="center"/>
    </xf>
    <xf numFmtId="7" fontId="0" fillId="0" borderId="0" xfId="0" applyNumberFormat="1" applyBorder="1"/>
    <xf numFmtId="0" fontId="0" fillId="0" borderId="5" xfId="0" applyBorder="1"/>
    <xf numFmtId="0" fontId="6" fillId="0" borderId="5" xfId="0" applyFont="1" applyBorder="1" applyAlignment="1">
      <alignment horizontal="center" vertical="center"/>
    </xf>
    <xf numFmtId="0" fontId="0" fillId="0" borderId="4" xfId="0" applyBorder="1"/>
    <xf numFmtId="0" fontId="3" fillId="0" borderId="0" xfId="0" quotePrefix="1" applyFont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0" fillId="0" borderId="0" xfId="0" quotePrefix="1" applyFont="1" applyFill="1" applyAlignment="1">
      <alignment horizontal="left"/>
    </xf>
    <xf numFmtId="0" fontId="2" fillId="0" borderId="0" xfId="257"/>
    <xf numFmtId="165" fontId="2" fillId="0" borderId="3" xfId="257" applyNumberFormat="1" applyBorder="1"/>
    <xf numFmtId="0" fontId="2" fillId="0" borderId="0" xfId="257" applyAlignment="1">
      <alignment horizontal="center"/>
    </xf>
    <xf numFmtId="165" fontId="0" fillId="0" borderId="0" xfId="40" applyNumberFormat="1" applyFont="1" applyFill="1"/>
    <xf numFmtId="0" fontId="2" fillId="0" borderId="0" xfId="220" quotePrefix="1" applyAlignment="1">
      <alignment horizontal="center"/>
    </xf>
    <xf numFmtId="0" fontId="2" fillId="0" borderId="0" xfId="257" quotePrefix="1" applyAlignment="1">
      <alignment horizontal="left"/>
    </xf>
    <xf numFmtId="0" fontId="2" fillId="0" borderId="0" xfId="257" quotePrefix="1" applyFont="1"/>
    <xf numFmtId="0" fontId="3" fillId="0" borderId="2" xfId="257" quotePrefix="1" applyFont="1" applyFill="1" applyBorder="1" applyAlignment="1">
      <alignment horizontal="center"/>
    </xf>
    <xf numFmtId="0" fontId="3" fillId="0" borderId="0" xfId="257" applyFont="1" applyFill="1" applyAlignment="1">
      <alignment horizontal="center"/>
    </xf>
    <xf numFmtId="0" fontId="3" fillId="0" borderId="0" xfId="257" applyFont="1" applyAlignment="1">
      <alignment horizontal="center"/>
    </xf>
    <xf numFmtId="0" fontId="2" fillId="0" borderId="4" xfId="257" applyBorder="1"/>
    <xf numFmtId="0" fontId="3" fillId="0" borderId="0" xfId="257" applyFont="1" applyAlignment="1">
      <alignment horizontal="centerContinuous"/>
    </xf>
    <xf numFmtId="0" fontId="2" fillId="0" borderId="0" xfId="257" applyAlignment="1"/>
    <xf numFmtId="0" fontId="0" fillId="0" borderId="0" xfId="257" applyFont="1"/>
    <xf numFmtId="0" fontId="0" fillId="0" borderId="0" xfId="257" applyFont="1" applyAlignment="1">
      <alignment horizontal="center"/>
    </xf>
    <xf numFmtId="0" fontId="0" fillId="0" borderId="0" xfId="257" quotePrefix="1" applyFont="1" applyAlignment="1">
      <alignment horizontal="left"/>
    </xf>
    <xf numFmtId="165" fontId="0" fillId="0" borderId="2" xfId="40" applyNumberFormat="1" applyFont="1" applyFill="1" applyBorder="1"/>
    <xf numFmtId="0" fontId="6" fillId="0" borderId="0" xfId="220" quotePrefix="1" applyFont="1" applyFill="1" applyAlignment="1">
      <alignment horizontal="center" vertical="center"/>
    </xf>
    <xf numFmtId="165" fontId="0" fillId="0" borderId="0" xfId="1" applyNumberFormat="1" applyFont="1" applyFill="1"/>
    <xf numFmtId="165" fontId="0" fillId="0" borderId="2" xfId="1" applyNumberFormat="1" applyFont="1" applyFill="1" applyBorder="1"/>
    <xf numFmtId="17" fontId="3" fillId="0" borderId="6" xfId="0" quotePrefix="1" applyNumberFormat="1" applyFont="1" applyBorder="1" applyAlignment="1">
      <alignment horizontal="center"/>
    </xf>
    <xf numFmtId="17" fontId="3" fillId="0" borderId="0" xfId="0" quotePrefix="1" applyNumberFormat="1" applyFont="1" applyBorder="1" applyAlignment="1">
      <alignment horizontal="center"/>
    </xf>
    <xf numFmtId="0" fontId="2" fillId="0" borderId="0" xfId="0" quotePrefix="1" applyFont="1" applyAlignment="1"/>
    <xf numFmtId="42" fontId="0" fillId="0" borderId="0" xfId="40" applyNumberFormat="1" applyFont="1" applyFill="1"/>
    <xf numFmtId="41" fontId="0" fillId="0" borderId="0" xfId="40" applyNumberFormat="1" applyFont="1" applyFill="1" applyBorder="1"/>
    <xf numFmtId="42" fontId="2" fillId="0" borderId="3" xfId="257" applyNumberFormat="1" applyBorder="1"/>
    <xf numFmtId="41" fontId="0" fillId="0" borderId="0" xfId="0" applyNumberFormat="1" applyFill="1" applyBorder="1"/>
    <xf numFmtId="41" fontId="0" fillId="0" borderId="2" xfId="0" applyNumberFormat="1" applyFill="1" applyBorder="1"/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257" applyFont="1" applyFill="1" applyBorder="1"/>
    <xf numFmtId="42" fontId="0" fillId="0" borderId="0" xfId="0" applyNumberFormat="1" applyFill="1" applyAlignment="1">
      <alignment horizontal="right"/>
    </xf>
    <xf numFmtId="164" fontId="0" fillId="0" borderId="3" xfId="1" applyNumberFormat="1" applyFont="1" applyFill="1" applyBorder="1"/>
    <xf numFmtId="0" fontId="3" fillId="0" borderId="0" xfId="257" applyFont="1"/>
    <xf numFmtId="0" fontId="12" fillId="0" borderId="0" xfId="0" applyFont="1" applyAlignment="1">
      <alignment horizontal="right"/>
    </xf>
    <xf numFmtId="0" fontId="12" fillId="0" borderId="0" xfId="257" applyFont="1" applyAlignment="1">
      <alignment horizontal="right"/>
    </xf>
    <xf numFmtId="0" fontId="12" fillId="0" borderId="0" xfId="0" applyFont="1" applyFill="1" applyAlignment="1">
      <alignment horizontal="right"/>
    </xf>
    <xf numFmtId="0" fontId="0" fillId="0" borderId="0" xfId="0" quotePrefix="1" applyFill="1" applyAlignment="1">
      <alignment horizontal="center" wrapText="1"/>
    </xf>
    <xf numFmtId="41" fontId="0" fillId="0" borderId="2" xfId="40" applyNumberFormat="1" applyFont="1" applyFill="1" applyBorder="1"/>
    <xf numFmtId="0" fontId="0" fillId="0" borderId="0" xfId="257" applyFont="1" applyAlignment="1">
      <alignment horizontal="left"/>
    </xf>
    <xf numFmtId="0" fontId="0" fillId="0" borderId="0" xfId="0" quotePrefix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0" borderId="2" xfId="0" quotePrefix="1" applyFill="1" applyBorder="1" applyAlignment="1">
      <alignment horizontal="left" inden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42" fontId="0" fillId="0" borderId="7" xfId="0" quotePrefix="1" applyNumberFormat="1" applyFont="1" applyBorder="1" applyAlignment="1">
      <alignment horizontal="left"/>
    </xf>
    <xf numFmtId="0" fontId="10" fillId="0" borderId="0" xfId="0" quotePrefix="1" applyFont="1" applyFill="1" applyAlignment="1">
      <alignment horizontal="left" indent="5"/>
    </xf>
    <xf numFmtId="0" fontId="10" fillId="0" borderId="0" xfId="0" applyFont="1" applyFill="1" applyAlignment="1">
      <alignment horizontal="left" indent="5"/>
    </xf>
    <xf numFmtId="0" fontId="10" fillId="0" borderId="0" xfId="0" quotePrefix="1" applyFont="1" applyFill="1" applyBorder="1" applyAlignment="1">
      <alignment horizontal="left" indent="5"/>
    </xf>
    <xf numFmtId="42" fontId="13" fillId="0" borderId="0" xfId="0" quotePrefix="1" applyNumberFormat="1" applyFont="1" applyFill="1" applyAlignment="1">
      <alignment horizontal="left"/>
    </xf>
    <xf numFmtId="41" fontId="13" fillId="0" borderId="0" xfId="0" quotePrefix="1" applyNumberFormat="1" applyFont="1" applyFill="1" applyAlignment="1">
      <alignment horizontal="left"/>
    </xf>
    <xf numFmtId="41" fontId="13" fillId="0" borderId="0" xfId="0" applyNumberFormat="1" applyFont="1" applyAlignment="1">
      <alignment horizontal="left"/>
    </xf>
    <xf numFmtId="42" fontId="0" fillId="0" borderId="3" xfId="1" quotePrefix="1" applyNumberFormat="1" applyFont="1" applyFill="1" applyBorder="1" applyAlignment="1">
      <alignment horizontal="right"/>
    </xf>
    <xf numFmtId="169" fontId="0" fillId="0" borderId="0" xfId="1" applyNumberFormat="1" applyFont="1" applyFill="1"/>
    <xf numFmtId="169" fontId="6" fillId="0" borderId="0" xfId="220" quotePrefix="1" applyNumberFormat="1" applyFont="1" applyFill="1" applyAlignment="1">
      <alignment horizontal="center" vertical="center"/>
    </xf>
    <xf numFmtId="169" fontId="6" fillId="0" borderId="0" xfId="220" applyNumberFormat="1" applyFont="1" applyAlignment="1">
      <alignment horizontal="center" vertical="center"/>
    </xf>
    <xf numFmtId="169" fontId="0" fillId="0" borderId="0" xfId="0" applyNumberFormat="1" applyFill="1" applyBorder="1"/>
    <xf numFmtId="165" fontId="6" fillId="0" borderId="0" xfId="1" quotePrefix="1" applyNumberFormat="1" applyFont="1" applyFill="1" applyAlignment="1">
      <alignment horizontal="center" vertical="center"/>
    </xf>
    <xf numFmtId="168" fontId="4" fillId="0" borderId="2" xfId="0" quotePrefix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46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Comma" xfId="1" builtinId="3"/>
    <cellStyle name="Comma 10" xfId="14"/>
    <cellStyle name="Comma 10 2" xfId="15"/>
    <cellStyle name="Comma 10 2 2" xfId="16"/>
    <cellStyle name="Comma 13 2" xfId="17"/>
    <cellStyle name="Comma 13 2 2" xfId="18"/>
    <cellStyle name="Comma 13 3" xfId="19"/>
    <cellStyle name="Comma 13 3 2" xfId="20"/>
    <cellStyle name="Comma 14 2" xfId="21"/>
    <cellStyle name="Comma 14 2 2" xfId="22"/>
    <cellStyle name="Comma 14 3" xfId="23"/>
    <cellStyle name="Comma 14 3 2" xfId="24"/>
    <cellStyle name="Comma 15" xfId="25"/>
    <cellStyle name="Comma 15 2" xfId="26"/>
    <cellStyle name="Comma 15 2 2" xfId="27"/>
    <cellStyle name="Comma 15 3" xfId="28"/>
    <cellStyle name="Comma 15 3 2" xfId="29"/>
    <cellStyle name="Comma 15 4" xfId="30"/>
    <cellStyle name="Comma 15 4 2" xfId="31"/>
    <cellStyle name="Comma 15 5" xfId="32"/>
    <cellStyle name="Comma 16 2" xfId="33"/>
    <cellStyle name="Comma 16 2 2" xfId="34"/>
    <cellStyle name="Comma 17 2" xfId="35"/>
    <cellStyle name="Comma 17 2 2" xfId="36"/>
    <cellStyle name="Comma 18 2" xfId="37"/>
    <cellStyle name="Comma 18 2 2" xfId="38"/>
    <cellStyle name="Comma 2" xfId="39"/>
    <cellStyle name="Comma 2 2" xfId="40"/>
    <cellStyle name="Comma 2 2 2" xfId="41"/>
    <cellStyle name="Comma 2 3" xfId="42"/>
    <cellStyle name="Comma 2 3 2" xfId="43"/>
    <cellStyle name="Comma 2 4" xfId="44"/>
    <cellStyle name="Comma 2 4 2" xfId="45"/>
    <cellStyle name="Comma 21" xfId="46"/>
    <cellStyle name="Comma 21 2" xfId="47"/>
    <cellStyle name="Comma 21 2 2" xfId="48"/>
    <cellStyle name="Comma 21 3" xfId="49"/>
    <cellStyle name="Comma 21 3 2" xfId="50"/>
    <cellStyle name="Comma 21 4" xfId="51"/>
    <cellStyle name="Comma 25 2" xfId="52"/>
    <cellStyle name="Comma 25 2 2" xfId="53"/>
    <cellStyle name="Comma 25 3" xfId="54"/>
    <cellStyle name="Comma 25 3 2" xfId="55"/>
    <cellStyle name="Comma 27 2" xfId="56"/>
    <cellStyle name="Comma 27 2 2" xfId="57"/>
    <cellStyle name="Comma 27 3" xfId="58"/>
    <cellStyle name="Comma 27 3 2" xfId="59"/>
    <cellStyle name="Comma 29" xfId="60"/>
    <cellStyle name="Comma 29 2" xfId="61"/>
    <cellStyle name="Comma 29 2 2" xfId="62"/>
    <cellStyle name="Comma 29 3" xfId="63"/>
    <cellStyle name="Comma 29 3 2" xfId="64"/>
    <cellStyle name="Comma 29 4" xfId="65"/>
    <cellStyle name="Comma 3" xfId="66"/>
    <cellStyle name="Comma 3 2" xfId="67"/>
    <cellStyle name="Comma 3 2 2" xfId="68"/>
    <cellStyle name="Comma 3 3" xfId="69"/>
    <cellStyle name="Comma 3 3 2" xfId="70"/>
    <cellStyle name="Comma 3 4" xfId="71"/>
    <cellStyle name="Comma 3 4 2" xfId="72"/>
    <cellStyle name="Comma 3 5" xfId="73"/>
    <cellStyle name="Comma 33" xfId="74"/>
    <cellStyle name="Comma 33 2" xfId="75"/>
    <cellStyle name="Comma 33 2 2" xfId="76"/>
    <cellStyle name="Comma 33 3" xfId="77"/>
    <cellStyle name="Comma 33 3 2" xfId="78"/>
    <cellStyle name="Comma 33 4" xfId="79"/>
    <cellStyle name="Comma 36" xfId="80"/>
    <cellStyle name="Comma 36 2" xfId="81"/>
    <cellStyle name="Comma 36 3" xfId="82"/>
    <cellStyle name="Comma 37" xfId="83"/>
    <cellStyle name="Comma 37 2" xfId="84"/>
    <cellStyle name="Comma 37 2 2" xfId="85"/>
    <cellStyle name="Comma 37 3" xfId="86"/>
    <cellStyle name="Comma 37 3 2" xfId="87"/>
    <cellStyle name="Comma 37 4" xfId="88"/>
    <cellStyle name="Comma 38" xfId="89"/>
    <cellStyle name="Comma 38 2" xfId="90"/>
    <cellStyle name="Comma 38 2 2" xfId="91"/>
    <cellStyle name="Comma 38 3" xfId="92"/>
    <cellStyle name="Comma 39" xfId="93"/>
    <cellStyle name="Comma 40" xfId="94"/>
    <cellStyle name="Comma 40 2" xfId="95"/>
    <cellStyle name="Comma 40 2 2" xfId="96"/>
    <cellStyle name="Comma 40 3" xfId="97"/>
    <cellStyle name="Comma 41" xfId="98"/>
    <cellStyle name="Comma 41 2" xfId="99"/>
    <cellStyle name="Comma 41 2 2" xfId="100"/>
    <cellStyle name="Comma 41 3" xfId="101"/>
    <cellStyle name="Comma 45" xfId="102"/>
    <cellStyle name="Comma 45 2" xfId="103"/>
    <cellStyle name="Comma 45 2 2" xfId="104"/>
    <cellStyle name="Comma 45 3" xfId="105"/>
    <cellStyle name="Comma 50" xfId="106"/>
    <cellStyle name="Comma 50 2" xfId="107"/>
    <cellStyle name="Comma 50 2 2" xfId="108"/>
    <cellStyle name="Comma 50 3" xfId="109"/>
    <cellStyle name="Comma 55" xfId="110"/>
    <cellStyle name="Comma 55 2" xfId="111"/>
    <cellStyle name="Comma 55 2 2" xfId="112"/>
    <cellStyle name="Comma 55 3" xfId="113"/>
    <cellStyle name="Comma 58 2" xfId="114"/>
    <cellStyle name="Comma 58 2 2" xfId="115"/>
    <cellStyle name="Comma 59 2" xfId="116"/>
    <cellStyle name="Comma 59 2 2" xfId="117"/>
    <cellStyle name="Comma 62" xfId="118"/>
    <cellStyle name="Comma 62 2" xfId="119"/>
    <cellStyle name="Comma 63" xfId="120"/>
    <cellStyle name="Comma 63 2" xfId="121"/>
    <cellStyle name="Comma 65" xfId="122"/>
    <cellStyle name="Comma 65 2" xfId="123"/>
    <cellStyle name="Comma 66" xfId="124"/>
    <cellStyle name="Comma 66 2" xfId="125"/>
    <cellStyle name="Comma 9" xfId="126"/>
    <cellStyle name="Comma 9 2" xfId="127"/>
    <cellStyle name="Comma 9 2 2" xfId="128"/>
    <cellStyle name="Comma 9 3" xfId="129"/>
    <cellStyle name="Comma 9 3 2" xfId="130"/>
    <cellStyle name="Comma 9 4" xfId="131"/>
    <cellStyle name="Currency 13" xfId="132"/>
    <cellStyle name="Currency 13 2" xfId="133"/>
    <cellStyle name="Currency 13 2 2" xfId="134"/>
    <cellStyle name="Currency 13 3" xfId="135"/>
    <cellStyle name="Currency 13 3 2" xfId="136"/>
    <cellStyle name="Currency 13 4" xfId="137"/>
    <cellStyle name="Currency 14" xfId="138"/>
    <cellStyle name="Currency 14 2" xfId="139"/>
    <cellStyle name="Currency 14 2 2" xfId="140"/>
    <cellStyle name="Currency 14 3" xfId="141"/>
    <cellStyle name="Currency 14 3 2" xfId="142"/>
    <cellStyle name="Currency 14 4" xfId="143"/>
    <cellStyle name="Currency 19" xfId="144"/>
    <cellStyle name="Currency 19 2" xfId="145"/>
    <cellStyle name="Currency 19 3" xfId="146"/>
    <cellStyle name="Currency 2" xfId="147"/>
    <cellStyle name="Currency 2 2" xfId="148"/>
    <cellStyle name="Currency 2 2 2" xfId="149"/>
    <cellStyle name="Currency 2 3" xfId="150"/>
    <cellStyle name="Currency 2 3 2" xfId="151"/>
    <cellStyle name="Currency 2 4" xfId="152"/>
    <cellStyle name="Currency 2 4 2" xfId="153"/>
    <cellStyle name="Currency 2 5" xfId="154"/>
    <cellStyle name="Currency 2 5 2" xfId="155"/>
    <cellStyle name="Currency 21" xfId="156"/>
    <cellStyle name="Currency 21 2" xfId="157"/>
    <cellStyle name="Currency 21 2 2" xfId="158"/>
    <cellStyle name="Currency 21 3" xfId="159"/>
    <cellStyle name="Currency 21 3 2" xfId="160"/>
    <cellStyle name="Currency 21 4" xfId="161"/>
    <cellStyle name="Currency 28" xfId="162"/>
    <cellStyle name="Currency 28 2" xfId="163"/>
    <cellStyle name="Currency 28 2 2" xfId="164"/>
    <cellStyle name="Currency 28 3" xfId="165"/>
    <cellStyle name="Currency 28 3 2" xfId="166"/>
    <cellStyle name="Currency 28 4" xfId="167"/>
    <cellStyle name="Currency 29" xfId="168"/>
    <cellStyle name="Currency 29 2" xfId="169"/>
    <cellStyle name="Currency 29 2 2" xfId="170"/>
    <cellStyle name="Currency 29 3" xfId="171"/>
    <cellStyle name="Currency 3 2" xfId="172"/>
    <cellStyle name="Currency 3 2 2" xfId="173"/>
    <cellStyle name="Currency 30 2" xfId="174"/>
    <cellStyle name="Currency 30 2 2" xfId="175"/>
    <cellStyle name="Currency 32" xfId="176"/>
    <cellStyle name="Currency 32 2" xfId="177"/>
    <cellStyle name="Currency 32 2 2" xfId="178"/>
    <cellStyle name="Currency 32 3" xfId="179"/>
    <cellStyle name="Currency 33 2" xfId="180"/>
    <cellStyle name="Currency 33 2 2" xfId="181"/>
    <cellStyle name="Currency 34 2" xfId="182"/>
    <cellStyle name="Currency 34 2 2" xfId="183"/>
    <cellStyle name="Currency 35" xfId="184"/>
    <cellStyle name="Currency 35 2" xfId="185"/>
    <cellStyle name="Currency 35 2 2" xfId="186"/>
    <cellStyle name="Currency 35 3" xfId="187"/>
    <cellStyle name="Currency 36" xfId="188"/>
    <cellStyle name="Currency 36 2" xfId="189"/>
    <cellStyle name="Currency 36 2 2" xfId="190"/>
    <cellStyle name="Currency 36 3" xfId="191"/>
    <cellStyle name="Currency 37" xfId="192"/>
    <cellStyle name="Currency 37 2" xfId="193"/>
    <cellStyle name="Currency 37 2 2" xfId="194"/>
    <cellStyle name="Currency 37 3" xfId="195"/>
    <cellStyle name="Currency 38" xfId="196"/>
    <cellStyle name="Currency 38 2" xfId="197"/>
    <cellStyle name="Currency 38 2 2" xfId="198"/>
    <cellStyle name="Currency 38 3" xfId="199"/>
    <cellStyle name="Currency 39 2" xfId="200"/>
    <cellStyle name="Currency 39 2 2" xfId="201"/>
    <cellStyle name="Currency 40 2" xfId="202"/>
    <cellStyle name="Currency 40 2 2" xfId="203"/>
    <cellStyle name="Currency 43" xfId="204"/>
    <cellStyle name="Currency 43 2" xfId="205"/>
    <cellStyle name="Currency 44" xfId="206"/>
    <cellStyle name="Currency 44 2" xfId="207"/>
    <cellStyle name="Currency 45" xfId="208"/>
    <cellStyle name="Currency 45 2" xfId="209"/>
    <cellStyle name="Currency 46" xfId="210"/>
    <cellStyle name="Currency 46 2" xfId="211"/>
    <cellStyle name="Currency 7" xfId="212"/>
    <cellStyle name="Currency 7 2" xfId="213"/>
    <cellStyle name="Currency 7 2 2" xfId="214"/>
    <cellStyle name="Currency 7 3" xfId="215"/>
    <cellStyle name="Currency 7 3 2" xfId="216"/>
    <cellStyle name="Currency 7 4" xfId="217"/>
    <cellStyle name="Normal" xfId="0" builtinId="0"/>
    <cellStyle name="Normal 10" xfId="218"/>
    <cellStyle name="Normal 10 2" xfId="219"/>
    <cellStyle name="Normal 10 2 2" xfId="220"/>
    <cellStyle name="Normal 10 3" xfId="221"/>
    <cellStyle name="Normal 10 3 2" xfId="222"/>
    <cellStyle name="Normal 10 4" xfId="223"/>
    <cellStyle name="Normal 10 4 2" xfId="224"/>
    <cellStyle name="Normal 10 5" xfId="225"/>
    <cellStyle name="Normal 10 5 2" xfId="226"/>
    <cellStyle name="Normal 10 6" xfId="227"/>
    <cellStyle name="Normal 11 2" xfId="228"/>
    <cellStyle name="Normal 11 2 2" xfId="229"/>
    <cellStyle name="Normal 14" xfId="230"/>
    <cellStyle name="Normal 14 2" xfId="231"/>
    <cellStyle name="Normal 14 2 2" xfId="232"/>
    <cellStyle name="Normal 14 3" xfId="233"/>
    <cellStyle name="Normal 14 3 2" xfId="234"/>
    <cellStyle name="Normal 14 4" xfId="235"/>
    <cellStyle name="Normal 15 2" xfId="236"/>
    <cellStyle name="Normal 15 2 2" xfId="237"/>
    <cellStyle name="Normal 15 3" xfId="238"/>
    <cellStyle name="Normal 15 3 2" xfId="239"/>
    <cellStyle name="Normal 16 2" xfId="240"/>
    <cellStyle name="Normal 17 2" xfId="241"/>
    <cellStyle name="Normal 17 2 2" xfId="242"/>
    <cellStyle name="Normal 17 3" xfId="243"/>
    <cellStyle name="Normal 17 3 2" xfId="244"/>
    <cellStyle name="Normal 18" xfId="245"/>
    <cellStyle name="Normal 18 2" xfId="246"/>
    <cellStyle name="Normal 18 3" xfId="247"/>
    <cellStyle name="Normal 18 4" xfId="248"/>
    <cellStyle name="Normal 18 4 2" xfId="249"/>
    <cellStyle name="Normal 18 5" xfId="250"/>
    <cellStyle name="Normal 18 5 2" xfId="251"/>
    <cellStyle name="Normal 19 2" xfId="252"/>
    <cellStyle name="Normal 19 2 2" xfId="253"/>
    <cellStyle name="Normal 19 3" xfId="254"/>
    <cellStyle name="Normal 19 3 2" xfId="255"/>
    <cellStyle name="Normal 2" xfId="256"/>
    <cellStyle name="Normal 2 10" xfId="257"/>
    <cellStyle name="Normal 2 10 2" xfId="258"/>
    <cellStyle name="Normal 2 11" xfId="259"/>
    <cellStyle name="Normal 2 11 2" xfId="260"/>
    <cellStyle name="Normal 2 12" xfId="261"/>
    <cellStyle name="Normal 2 2" xfId="262"/>
    <cellStyle name="Normal 2 2 2" xfId="263"/>
    <cellStyle name="Normal 2 3" xfId="264"/>
    <cellStyle name="Normal 2 3 2" xfId="265"/>
    <cellStyle name="Normal 2 4" xfId="266"/>
    <cellStyle name="Normal 2 4 2" xfId="267"/>
    <cellStyle name="Normal 2 5" xfId="268"/>
    <cellStyle name="Normal 2 5 2" xfId="269"/>
    <cellStyle name="Normal 2 6" xfId="270"/>
    <cellStyle name="Normal 2 6 2" xfId="271"/>
    <cellStyle name="Normal 2 7" xfId="272"/>
    <cellStyle name="Normal 2 7 2" xfId="273"/>
    <cellStyle name="Normal 2 8" xfId="274"/>
    <cellStyle name="Normal 2 8 2" xfId="275"/>
    <cellStyle name="Normal 2 9" xfId="276"/>
    <cellStyle name="Normal 21" xfId="277"/>
    <cellStyle name="Normal 21 2" xfId="278"/>
    <cellStyle name="Normal 21 2 2" xfId="279"/>
    <cellStyle name="Normal 21 3" xfId="280"/>
    <cellStyle name="Normal 21 3 2" xfId="281"/>
    <cellStyle name="Normal 21 4" xfId="282"/>
    <cellStyle name="Normal 26" xfId="283"/>
    <cellStyle name="Normal 26 2" xfId="284"/>
    <cellStyle name="Normal 26 2 2" xfId="285"/>
    <cellStyle name="Normal 26 3" xfId="286"/>
    <cellStyle name="Normal 26 3 2" xfId="287"/>
    <cellStyle name="Normal 26 4" xfId="288"/>
    <cellStyle name="Normal 27" xfId="289"/>
    <cellStyle name="Normal 27 2" xfId="290"/>
    <cellStyle name="Normal 27 2 2" xfId="291"/>
    <cellStyle name="Normal 27 3" xfId="292"/>
    <cellStyle name="Normal 27 3 2" xfId="293"/>
    <cellStyle name="Normal 27 4" xfId="294"/>
    <cellStyle name="Normal 28" xfId="295"/>
    <cellStyle name="Normal 28 2" xfId="296"/>
    <cellStyle name="Normal 28 2 2" xfId="297"/>
    <cellStyle name="Normal 28 3" xfId="298"/>
    <cellStyle name="Normal 28 3 2" xfId="299"/>
    <cellStyle name="Normal 28 4" xfId="300"/>
    <cellStyle name="Normal 29" xfId="301"/>
    <cellStyle name="Normal 29 2" xfId="302"/>
    <cellStyle name="Normal 29 2 2" xfId="303"/>
    <cellStyle name="Normal 29 3" xfId="304"/>
    <cellStyle name="Normal 29 3 2" xfId="305"/>
    <cellStyle name="Normal 29 4" xfId="306"/>
    <cellStyle name="Normal 3" xfId="307"/>
    <cellStyle name="Normal 3 2" xfId="308"/>
    <cellStyle name="Normal 30" xfId="309"/>
    <cellStyle name="Normal 30 2" xfId="310"/>
    <cellStyle name="Normal 30 2 2" xfId="311"/>
    <cellStyle name="Normal 30 3" xfId="312"/>
    <cellStyle name="Normal 30 3 2" xfId="313"/>
    <cellStyle name="Normal 30 4" xfId="314"/>
    <cellStyle name="Normal 31" xfId="315"/>
    <cellStyle name="Normal 31 2" xfId="316"/>
    <cellStyle name="Normal 31 2 2" xfId="317"/>
    <cellStyle name="Normal 31 3" xfId="318"/>
    <cellStyle name="Normal 31 3 2" xfId="319"/>
    <cellStyle name="Normal 31 4" xfId="320"/>
    <cellStyle name="Normal 32" xfId="321"/>
    <cellStyle name="Normal 32 2" xfId="322"/>
    <cellStyle name="Normal 32 2 2" xfId="323"/>
    <cellStyle name="Normal 32 3" xfId="324"/>
    <cellStyle name="Normal 32 3 2" xfId="325"/>
    <cellStyle name="Normal 32 4" xfId="326"/>
    <cellStyle name="Normal 36" xfId="327"/>
    <cellStyle name="Normal 36 2" xfId="328"/>
    <cellStyle name="Normal 36 2 2" xfId="329"/>
    <cellStyle name="Normal 36 3" xfId="330"/>
    <cellStyle name="Normal 36 3 2" xfId="331"/>
    <cellStyle name="Normal 36 4" xfId="332"/>
    <cellStyle name="Normal 38" xfId="333"/>
    <cellStyle name="Normal 38 2" xfId="334"/>
    <cellStyle name="Normal 38 2 2" xfId="335"/>
    <cellStyle name="Normal 38 3" xfId="336"/>
    <cellStyle name="Normal 38 3 2" xfId="337"/>
    <cellStyle name="Normal 38 4" xfId="338"/>
    <cellStyle name="Normal 4" xfId="339"/>
    <cellStyle name="Normal 42" xfId="340"/>
    <cellStyle name="Normal 42 2" xfId="341"/>
    <cellStyle name="Normal 42 2 2" xfId="342"/>
    <cellStyle name="Normal 42 3" xfId="343"/>
    <cellStyle name="Normal 42 3 2" xfId="344"/>
    <cellStyle name="Normal 42 4" xfId="345"/>
    <cellStyle name="Normal 44" xfId="346"/>
    <cellStyle name="Normal 45" xfId="347"/>
    <cellStyle name="Normal 45 2" xfId="348"/>
    <cellStyle name="Normal 45 3" xfId="349"/>
    <cellStyle name="Normal 46" xfId="350"/>
    <cellStyle name="Normal 46 2" xfId="351"/>
    <cellStyle name="Normal 47" xfId="352"/>
    <cellStyle name="Normal 47 2" xfId="353"/>
    <cellStyle name="Normal 48 2" xfId="354"/>
    <cellStyle name="Normal 49" xfId="355"/>
    <cellStyle name="Normal 49 2" xfId="356"/>
    <cellStyle name="Normal 5" xfId="357"/>
    <cellStyle name="Normal 51" xfId="358"/>
    <cellStyle name="Normal 51 2" xfId="359"/>
    <cellStyle name="Normal 52" xfId="360"/>
    <cellStyle name="Normal 52 2" xfId="361"/>
    <cellStyle name="Normal 53" xfId="362"/>
    <cellStyle name="Normal 53 2" xfId="363"/>
    <cellStyle name="Normal 54" xfId="364"/>
    <cellStyle name="Normal 54 2" xfId="365"/>
    <cellStyle name="Normal 6" xfId="366"/>
    <cellStyle name="Normal 6 2" xfId="367"/>
    <cellStyle name="Normal 6 3" xfId="368"/>
    <cellStyle name="Normal 6 4" xfId="369"/>
    <cellStyle name="Normal 6 5" xfId="370"/>
    <cellStyle name="Normal 7" xfId="371"/>
    <cellStyle name="Normal 8" xfId="372"/>
    <cellStyle name="Normal 8 2" xfId="373"/>
    <cellStyle name="Normal 8 2 2" xfId="374"/>
    <cellStyle name="Normal 8 3" xfId="375"/>
    <cellStyle name="Normal 8 3 2" xfId="376"/>
    <cellStyle name="Normal 8 4" xfId="377"/>
    <cellStyle name="Normal 8 4 2" xfId="378"/>
    <cellStyle name="Normal 8 5" xfId="379"/>
    <cellStyle name="Normal 8 6" xfId="380"/>
    <cellStyle name="Normal 8 7" xfId="381"/>
    <cellStyle name="Normal 8 7 2" xfId="382"/>
    <cellStyle name="Normal 8 8" xfId="383"/>
    <cellStyle name="Normal 8 8 2" xfId="384"/>
    <cellStyle name="Normal 9" xfId="385"/>
    <cellStyle name="Normal 9 2" xfId="386"/>
    <cellStyle name="Normal 9 2 2" xfId="387"/>
    <cellStyle name="Normal 9 3" xfId="388"/>
    <cellStyle name="Normal 9 3 2" xfId="389"/>
    <cellStyle name="Normal 9 4" xfId="390"/>
    <cellStyle name="Normal 9 4 2" xfId="391"/>
    <cellStyle name="Normal 9 5" xfId="392"/>
    <cellStyle name="Normal 9 5 2" xfId="393"/>
    <cellStyle name="Normal 9 6" xfId="394"/>
    <cellStyle name="Normal 9 6 2" xfId="395"/>
    <cellStyle name="Note 2" xfId="396"/>
    <cellStyle name="Note 2 2" xfId="397"/>
    <cellStyle name="Note 2 2 2" xfId="398"/>
    <cellStyle name="Note 2 3" xfId="399"/>
    <cellStyle name="Note 2 3 2" xfId="400"/>
    <cellStyle name="Note 2 4" xfId="401"/>
    <cellStyle name="Note 3" xfId="402"/>
    <cellStyle name="Note 3 2" xfId="403"/>
    <cellStyle name="Note 3 2 2" xfId="404"/>
    <cellStyle name="Note 3 3" xfId="405"/>
    <cellStyle name="Note 3 3 2" xfId="406"/>
    <cellStyle name="Note 3 4" xfId="407"/>
    <cellStyle name="Note 4" xfId="408"/>
    <cellStyle name="Note 4 2" xfId="409"/>
    <cellStyle name="Note 4 2 2" xfId="410"/>
    <cellStyle name="Note 4 3" xfId="411"/>
    <cellStyle name="Note 4 3 2" xfId="412"/>
    <cellStyle name="Note 4 4" xfId="413"/>
    <cellStyle name="Note 5" xfId="414"/>
    <cellStyle name="Note 5 2" xfId="415"/>
    <cellStyle name="Note 5 2 2" xfId="416"/>
    <cellStyle name="Note 5 3" xfId="417"/>
    <cellStyle name="Note 5 3 2" xfId="418"/>
    <cellStyle name="Note 5 4" xfId="419"/>
    <cellStyle name="Note 6" xfId="420"/>
    <cellStyle name="Note 6 2" xfId="421"/>
    <cellStyle name="Note 7" xfId="422"/>
    <cellStyle name="Note 7 2" xfId="423"/>
    <cellStyle name="Note 8" xfId="424"/>
    <cellStyle name="Note 8 2" xfId="425"/>
    <cellStyle name="Note 9" xfId="426"/>
    <cellStyle name="Percent 10" xfId="427"/>
    <cellStyle name="Percent 13" xfId="428"/>
    <cellStyle name="Percent 13 2" xfId="429"/>
    <cellStyle name="Percent 14" xfId="430"/>
    <cellStyle name="Percent 14 2" xfId="431"/>
    <cellStyle name="Percent 15 2" xfId="432"/>
    <cellStyle name="Percent 15 2 2" xfId="433"/>
    <cellStyle name="Percent 16 2" xfId="434"/>
    <cellStyle name="Percent 16 2 2" xfId="435"/>
    <cellStyle name="Percent 17" xfId="436"/>
    <cellStyle name="Percent 17 2" xfId="437"/>
    <cellStyle name="Percent 18" xfId="438"/>
    <cellStyle name="Percent 18 2" xfId="439"/>
    <cellStyle name="Percent 2" xfId="440"/>
    <cellStyle name="Percent 2 2" xfId="441"/>
    <cellStyle name="Percent 21" xfId="442"/>
    <cellStyle name="Percent 21 2" xfId="443"/>
    <cellStyle name="Percent 21 2 2" xfId="444"/>
    <cellStyle name="Percent 21 3" xfId="445"/>
    <cellStyle name="Percent 21 3 2" xfId="446"/>
    <cellStyle name="Percent 21 4" xfId="447"/>
    <cellStyle name="Percent 22" xfId="448"/>
    <cellStyle name="Percent 22 2" xfId="449"/>
    <cellStyle name="Percent 22 2 2" xfId="450"/>
    <cellStyle name="Percent 22 3" xfId="451"/>
    <cellStyle name="Percent 25 2" xfId="452"/>
    <cellStyle name="Percent 25 2 2" xfId="453"/>
    <cellStyle name="Percent 25 3" xfId="454"/>
    <cellStyle name="Percent 25 3 2" xfId="455"/>
    <cellStyle name="Percent 27 2" xfId="456"/>
    <cellStyle name="Percent 27 2 2" xfId="457"/>
    <cellStyle name="Percent 27 3" xfId="458"/>
    <cellStyle name="Percent 27 3 2" xfId="459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FAC%20Filing/DEK%20FAC%20Filing%202017/08%20June%20Expenses_August%20Rates/062017%20DEK%20FAC%20Filing%20for%2008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 1 - Summary"/>
      <sheetName val="Sch 2 - Fuel Cost"/>
      <sheetName val="Sch 3 - Sales"/>
      <sheetName val="EST WS"/>
      <sheetName val="Sch 4 - Final Fuel Cost"/>
      <sheetName val="Sch 5 - Over (Under)"/>
      <sheetName val="Fin WS"/>
      <sheetName val="Sch 6 - RTO Fuel Cost"/>
      <sheetName val="Prev Mo Fin Fuel Cost Schedule"/>
      <sheetName val="S105 Feb"/>
    </sheetNames>
    <sheetDataSet>
      <sheetData sheetId="0"/>
      <sheetData sheetId="1"/>
      <sheetData sheetId="2"/>
      <sheetData sheetId="3"/>
      <sheetData sheetId="4">
        <row r="22">
          <cell r="D22">
            <v>0</v>
          </cell>
        </row>
        <row r="88">
          <cell r="O88">
            <v>7.8E-2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9"/>
  <sheetViews>
    <sheetView tabSelected="1" view="pageLayout" zoomScaleNormal="100" workbookViewId="0">
      <selection activeCell="H2" sqref="H2"/>
    </sheetView>
  </sheetViews>
  <sheetFormatPr defaultColWidth="9.140625" defaultRowHeight="12.75" x14ac:dyDescent="0.2"/>
  <cols>
    <col min="1" max="1" width="5" style="1" customWidth="1"/>
    <col min="2" max="2" width="1.7109375" style="1" customWidth="1"/>
    <col min="3" max="3" width="38.85546875" style="1" customWidth="1"/>
    <col min="4" max="4" width="9.7109375" style="1" customWidth="1"/>
    <col min="5" max="5" width="15.42578125" style="1" bestFit="1" customWidth="1"/>
    <col min="6" max="6" width="2.42578125" style="1" customWidth="1"/>
    <col min="7" max="7" width="15.85546875" style="1" customWidth="1"/>
    <col min="8" max="16384" width="9.140625" style="1"/>
  </cols>
  <sheetData>
    <row r="1" spans="1:8" ht="15.75" x14ac:dyDescent="0.25">
      <c r="C1" s="2"/>
      <c r="D1" s="2"/>
      <c r="E1" s="2"/>
      <c r="F1" s="2"/>
      <c r="H1" s="79" t="s">
        <v>51</v>
      </c>
    </row>
    <row r="2" spans="1:8" x14ac:dyDescent="0.2">
      <c r="A2" s="3" t="s">
        <v>0</v>
      </c>
      <c r="B2" s="3"/>
      <c r="C2" s="3"/>
      <c r="D2" s="3"/>
      <c r="E2" s="3"/>
      <c r="F2" s="3"/>
      <c r="G2" s="3"/>
    </row>
    <row r="3" spans="1:8" x14ac:dyDescent="0.2">
      <c r="A3" s="3" t="s">
        <v>9</v>
      </c>
      <c r="B3" s="3"/>
      <c r="C3" s="3"/>
      <c r="D3" s="3"/>
      <c r="E3" s="3"/>
      <c r="F3" s="3"/>
      <c r="G3" s="3"/>
    </row>
    <row r="4" spans="1:8" ht="13.5" thickBot="1" x14ac:dyDescent="0.25">
      <c r="A4" s="102" t="s">
        <v>50</v>
      </c>
      <c r="B4" s="102"/>
      <c r="C4" s="102"/>
      <c r="D4" s="102"/>
      <c r="E4" s="102"/>
      <c r="F4" s="102"/>
      <c r="G4" s="102"/>
    </row>
    <row r="8" spans="1:8" x14ac:dyDescent="0.2">
      <c r="A8" s="6" t="s">
        <v>23</v>
      </c>
      <c r="B8" s="6"/>
      <c r="C8" s="41" t="s">
        <v>32</v>
      </c>
      <c r="D8" s="6"/>
      <c r="G8" s="74" t="str">
        <f>'Sch 2 - FTR Costs'!K23</f>
        <v>TBD</v>
      </c>
    </row>
    <row r="9" spans="1:8" x14ac:dyDescent="0.2">
      <c r="A9" s="6"/>
      <c r="B9" s="6"/>
      <c r="D9" s="6"/>
      <c r="G9" s="8"/>
    </row>
    <row r="10" spans="1:8" x14ac:dyDescent="0.2">
      <c r="A10" s="6" t="s">
        <v>28</v>
      </c>
      <c r="B10" s="6"/>
      <c r="C10" s="4" t="s">
        <v>49</v>
      </c>
      <c r="F10" s="9" t="s">
        <v>3</v>
      </c>
      <c r="G10" s="10">
        <f>'Sch 3 - Retail Sales'!E18</f>
        <v>0</v>
      </c>
    </row>
    <row r="11" spans="1:8" x14ac:dyDescent="0.2">
      <c r="A11" s="6"/>
      <c r="B11" s="6"/>
      <c r="D11" s="6"/>
      <c r="E11" s="7"/>
      <c r="G11" s="11"/>
    </row>
    <row r="12" spans="1:8" x14ac:dyDescent="0.2">
      <c r="A12" s="6"/>
      <c r="B12" s="6"/>
      <c r="F12" s="6"/>
      <c r="G12" s="11"/>
    </row>
    <row r="13" spans="1:8" ht="13.5" thickBot="1" x14ac:dyDescent="0.25">
      <c r="A13" s="6" t="s">
        <v>29</v>
      </c>
      <c r="B13" s="6"/>
      <c r="C13" s="4" t="s">
        <v>42</v>
      </c>
      <c r="F13" s="6"/>
      <c r="G13" s="75">
        <v>0</v>
      </c>
      <c r="H13" s="6" t="s">
        <v>41</v>
      </c>
    </row>
    <row r="14" spans="1:8" ht="13.5" thickTop="1" x14ac:dyDescent="0.2">
      <c r="F14" s="6"/>
      <c r="G14" s="12"/>
    </row>
    <row r="15" spans="1:8" x14ac:dyDescent="0.2">
      <c r="C15" s="4"/>
      <c r="F15" s="6"/>
      <c r="G15" s="12"/>
    </row>
    <row r="16" spans="1:8" x14ac:dyDescent="0.2">
      <c r="F16" s="6"/>
      <c r="G16" s="12"/>
    </row>
    <row r="17" spans="2:7" x14ac:dyDescent="0.2">
      <c r="F17" s="6"/>
      <c r="G17" s="12"/>
    </row>
    <row r="18" spans="2:7" x14ac:dyDescent="0.2">
      <c r="B18" s="13"/>
      <c r="G18" s="12"/>
    </row>
    <row r="19" spans="2:7" x14ac:dyDescent="0.2">
      <c r="G19" s="12"/>
    </row>
    <row r="20" spans="2:7" x14ac:dyDescent="0.2">
      <c r="C20" s="9" t="s">
        <v>5</v>
      </c>
      <c r="D20" s="101"/>
      <c r="E20" s="101"/>
      <c r="F20" s="101"/>
      <c r="G20" s="101"/>
    </row>
    <row r="21" spans="2:7" x14ac:dyDescent="0.2">
      <c r="C21" s="6"/>
      <c r="D21" s="14"/>
      <c r="E21" s="14"/>
      <c r="F21" s="14"/>
      <c r="G21" s="14"/>
    </row>
    <row r="22" spans="2:7" x14ac:dyDescent="0.2">
      <c r="C22" s="6"/>
      <c r="G22" s="12"/>
    </row>
    <row r="23" spans="2:7" x14ac:dyDescent="0.2">
      <c r="C23" s="6" t="s">
        <v>6</v>
      </c>
      <c r="D23" s="15"/>
      <c r="E23" s="16"/>
      <c r="F23" s="16"/>
      <c r="G23" s="16"/>
    </row>
    <row r="24" spans="2:7" x14ac:dyDescent="0.2">
      <c r="C24" s="6"/>
    </row>
    <row r="25" spans="2:7" x14ac:dyDescent="0.2">
      <c r="C25" s="6" t="s">
        <v>7</v>
      </c>
      <c r="D25" s="15"/>
      <c r="E25" s="16"/>
      <c r="F25" s="16"/>
      <c r="G25" s="16"/>
    </row>
    <row r="26" spans="2:7" ht="14.25" x14ac:dyDescent="0.2">
      <c r="C26" s="6"/>
      <c r="E26" s="17"/>
    </row>
    <row r="27" spans="2:7" x14ac:dyDescent="0.2">
      <c r="C27" s="6" t="s">
        <v>8</v>
      </c>
      <c r="D27" s="101"/>
      <c r="E27" s="101"/>
      <c r="F27" s="101"/>
      <c r="G27" s="101"/>
    </row>
    <row r="30" spans="2:7" ht="14.25" x14ac:dyDescent="0.2">
      <c r="E30" s="17"/>
    </row>
    <row r="38" spans="2:2" x14ac:dyDescent="0.2">
      <c r="B38" s="18"/>
    </row>
    <row r="39" spans="2:2" x14ac:dyDescent="0.2">
      <c r="B39" s="18"/>
    </row>
  </sheetData>
  <mergeCells count="3">
    <mergeCell ref="D27:G27"/>
    <mergeCell ref="D20:G20"/>
    <mergeCell ref="A4:G4"/>
  </mergeCells>
  <printOptions horizontalCentered="1"/>
  <pageMargins left="0.5" right="0.5" top="1" bottom="1" header="0.5" footer="0.5"/>
  <pageSetup scale="97" orientation="portrait" r:id="rId1"/>
  <headerFooter alignWithMargins="0">
    <oddHeader>&amp;R&amp;"Times New Roman,Bold"KyPSC Case No. 2017-00321
STAFF-DR-01-071 Attachment WDW-1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8"/>
  <sheetViews>
    <sheetView tabSelected="1" view="pageBreakPreview" zoomScale="60" zoomScaleNormal="100" workbookViewId="0">
      <selection activeCell="H2" sqref="H2"/>
    </sheetView>
  </sheetViews>
  <sheetFormatPr defaultRowHeight="12.75" x14ac:dyDescent="0.2"/>
  <cols>
    <col min="1" max="1" width="4" customWidth="1"/>
    <col min="2" max="2" width="57.5703125" customWidth="1"/>
    <col min="3" max="3" width="16.42578125" bestFit="1" customWidth="1"/>
    <col min="4" max="4" width="3.7109375" customWidth="1"/>
    <col min="5" max="5" width="11.42578125" bestFit="1" customWidth="1"/>
    <col min="6" max="6" width="2.7109375" customWidth="1"/>
    <col min="7" max="7" width="12.5703125" customWidth="1"/>
    <col min="8" max="8" width="2.7109375" customWidth="1"/>
    <col min="9" max="9" width="11.42578125" bestFit="1" customWidth="1"/>
    <col min="10" max="10" width="2.7109375" customWidth="1"/>
    <col min="11" max="11" width="15.7109375" customWidth="1"/>
    <col min="12" max="12" width="5.140625" customWidth="1"/>
    <col min="13" max="13" width="15.7109375" customWidth="1"/>
    <col min="14" max="14" width="26.28515625" customWidth="1"/>
    <col min="15" max="16" width="16.28515625" customWidth="1"/>
    <col min="17" max="17" width="13.85546875" customWidth="1"/>
  </cols>
  <sheetData>
    <row r="1" spans="1:13" ht="15.7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77" t="s">
        <v>52</v>
      </c>
    </row>
    <row r="2" spans="1:13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x14ac:dyDescent="0.2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5" spans="1:13" x14ac:dyDescent="0.2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3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 x14ac:dyDescent="0.2">
      <c r="B7" s="22"/>
      <c r="C7" s="22"/>
      <c r="D7" s="23"/>
      <c r="E7" s="23"/>
      <c r="F7" s="23"/>
      <c r="G7" s="23"/>
      <c r="H7" s="23"/>
      <c r="I7" s="23"/>
      <c r="J7" s="23"/>
      <c r="K7" s="24"/>
    </row>
    <row r="8" spans="1:13" x14ac:dyDescent="0.2">
      <c r="B8" s="22"/>
      <c r="C8" s="39" t="s">
        <v>15</v>
      </c>
      <c r="D8" s="23"/>
      <c r="E8" s="23"/>
      <c r="F8" s="23"/>
      <c r="G8" s="23"/>
      <c r="H8" s="23"/>
      <c r="I8" s="23"/>
      <c r="J8" s="23"/>
      <c r="K8" s="24"/>
    </row>
    <row r="9" spans="1:13" ht="13.5" thickBot="1" x14ac:dyDescent="0.25">
      <c r="C9" s="40" t="s">
        <v>16</v>
      </c>
      <c r="E9" s="62" t="s">
        <v>38</v>
      </c>
      <c r="G9" s="62" t="s">
        <v>39</v>
      </c>
      <c r="H9" s="63"/>
      <c r="I9" s="62" t="s">
        <v>40</v>
      </c>
      <c r="K9" s="5" t="s">
        <v>10</v>
      </c>
    </row>
    <row r="10" spans="1:13" x14ac:dyDescent="0.2">
      <c r="A10" s="86" t="s">
        <v>23</v>
      </c>
      <c r="B10" t="s">
        <v>58</v>
      </c>
    </row>
    <row r="11" spans="1:13" ht="14.25" x14ac:dyDescent="0.2">
      <c r="A11" s="87"/>
      <c r="B11" s="83" t="s">
        <v>14</v>
      </c>
      <c r="C11" s="9" t="s">
        <v>43</v>
      </c>
      <c r="D11" s="59" t="s">
        <v>11</v>
      </c>
      <c r="E11" s="96">
        <v>0</v>
      </c>
      <c r="F11" s="97"/>
      <c r="G11" s="96">
        <v>0</v>
      </c>
      <c r="H11" s="97"/>
      <c r="I11" s="96">
        <v>0</v>
      </c>
      <c r="J11" s="97"/>
      <c r="K11" s="96">
        <f>SUM(E11:I11)</f>
        <v>0</v>
      </c>
      <c r="L11" s="26" t="s">
        <v>1</v>
      </c>
      <c r="M11" s="27"/>
    </row>
    <row r="12" spans="1:13" ht="25.5" x14ac:dyDescent="0.2">
      <c r="A12" s="87"/>
      <c r="B12" s="83" t="s">
        <v>18</v>
      </c>
      <c r="C12" s="70" t="s">
        <v>46</v>
      </c>
      <c r="D12" s="59" t="s">
        <v>11</v>
      </c>
      <c r="E12" s="60">
        <v>0</v>
      </c>
      <c r="F12" s="100"/>
      <c r="G12" s="60">
        <v>0</v>
      </c>
      <c r="H12" s="100"/>
      <c r="I12" s="60">
        <v>0</v>
      </c>
      <c r="J12" s="100"/>
      <c r="K12" s="60">
        <f>SUM(E12:I12)</f>
        <v>0</v>
      </c>
      <c r="L12" t="s">
        <v>1</v>
      </c>
    </row>
    <row r="13" spans="1:13" x14ac:dyDescent="0.2">
      <c r="A13" s="87"/>
      <c r="B13" s="84" t="s">
        <v>17</v>
      </c>
      <c r="C13" s="6" t="s">
        <v>44</v>
      </c>
      <c r="D13" s="59" t="s">
        <v>11</v>
      </c>
      <c r="E13" s="60">
        <v>0</v>
      </c>
      <c r="F13" s="100"/>
      <c r="G13" s="60">
        <v>0</v>
      </c>
      <c r="H13" s="100"/>
      <c r="I13" s="60">
        <v>0</v>
      </c>
      <c r="J13" s="100"/>
      <c r="K13" s="60">
        <f t="shared" ref="K13:K16" si="0">SUM(E13:I13)</f>
        <v>0</v>
      </c>
      <c r="L13" t="s">
        <v>1</v>
      </c>
      <c r="M13" s="28"/>
    </row>
    <row r="14" spans="1:13" x14ac:dyDescent="0.2">
      <c r="A14" s="87"/>
      <c r="B14" s="84" t="s">
        <v>31</v>
      </c>
      <c r="C14" s="71" t="s">
        <v>45</v>
      </c>
      <c r="D14" s="59" t="s">
        <v>11</v>
      </c>
      <c r="E14" s="60">
        <v>0</v>
      </c>
      <c r="F14" s="100"/>
      <c r="G14" s="60">
        <v>0</v>
      </c>
      <c r="H14" s="100"/>
      <c r="I14" s="60">
        <v>0</v>
      </c>
      <c r="J14" s="100"/>
      <c r="K14" s="60">
        <f t="shared" si="0"/>
        <v>0</v>
      </c>
      <c r="L14" t="s">
        <v>1</v>
      </c>
    </row>
    <row r="15" spans="1:13" ht="25.5" x14ac:dyDescent="0.2">
      <c r="A15" s="87"/>
      <c r="B15" s="83" t="s">
        <v>56</v>
      </c>
      <c r="C15" s="80" t="s">
        <v>55</v>
      </c>
      <c r="D15" s="59" t="s">
        <v>11</v>
      </c>
      <c r="E15" s="60">
        <v>0</v>
      </c>
      <c r="F15" s="100"/>
      <c r="G15" s="60">
        <v>0</v>
      </c>
      <c r="H15" s="100"/>
      <c r="I15" s="60">
        <v>0</v>
      </c>
      <c r="J15" s="100"/>
      <c r="K15" s="60">
        <f t="shared" si="0"/>
        <v>0</v>
      </c>
      <c r="M15" s="28"/>
    </row>
    <row r="16" spans="1:13" x14ac:dyDescent="0.2">
      <c r="A16" s="87"/>
      <c r="B16" s="85" t="s">
        <v>19</v>
      </c>
      <c r="C16" s="72"/>
      <c r="D16" s="59" t="s">
        <v>11</v>
      </c>
      <c r="E16" s="61">
        <f>ROUND($C$36/12,0)</f>
        <v>0</v>
      </c>
      <c r="F16" s="59"/>
      <c r="G16" s="61">
        <f>ROUND($C$36/12,0)</f>
        <v>0</v>
      </c>
      <c r="H16" s="59"/>
      <c r="I16" s="61">
        <f>ROUND($C$36/12,0)</f>
        <v>0</v>
      </c>
      <c r="J16" s="59"/>
      <c r="K16" s="61">
        <f t="shared" si="0"/>
        <v>0</v>
      </c>
      <c r="L16" t="s">
        <v>1</v>
      </c>
    </row>
    <row r="17" spans="1:14" x14ac:dyDescent="0.2">
      <c r="A17" s="9" t="s">
        <v>28</v>
      </c>
      <c r="B17" s="31" t="s">
        <v>59</v>
      </c>
      <c r="C17" s="31"/>
      <c r="D17" s="30"/>
      <c r="E17" s="96">
        <f>SUM(E11:E16)</f>
        <v>0</v>
      </c>
      <c r="F17" s="98"/>
      <c r="G17" s="96">
        <f>SUM(G11:G16)</f>
        <v>0</v>
      </c>
      <c r="H17" s="98"/>
      <c r="I17" s="96">
        <f>SUM(I11:I16)</f>
        <v>0</v>
      </c>
      <c r="J17" s="98"/>
      <c r="K17" s="99">
        <f>SUM(K11:K16)</f>
        <v>0</v>
      </c>
    </row>
    <row r="18" spans="1:14" x14ac:dyDescent="0.2">
      <c r="A18" s="87"/>
      <c r="D18" s="30"/>
      <c r="E18" s="30"/>
      <c r="F18" s="30"/>
      <c r="G18" s="30"/>
      <c r="H18" s="30"/>
      <c r="I18" s="30"/>
      <c r="J18" s="30"/>
      <c r="K18" s="32"/>
    </row>
    <row r="19" spans="1:14" ht="14.25" x14ac:dyDescent="0.2">
      <c r="A19" s="86" t="s">
        <v>29</v>
      </c>
      <c r="B19" s="4" t="s">
        <v>69</v>
      </c>
      <c r="C19" s="1"/>
      <c r="D19" s="25" t="s">
        <v>4</v>
      </c>
      <c r="E19" s="59"/>
      <c r="F19" s="59"/>
      <c r="G19" s="59"/>
      <c r="H19" s="59"/>
      <c r="I19" s="59"/>
      <c r="J19" s="59"/>
      <c r="K19" s="68">
        <f>ROUND(C37/4,0)</f>
        <v>4740941</v>
      </c>
      <c r="L19" s="26" t="s">
        <v>12</v>
      </c>
    </row>
    <row r="20" spans="1:14" x14ac:dyDescent="0.2">
      <c r="A20" s="87"/>
      <c r="D20" s="30"/>
      <c r="E20" s="30"/>
      <c r="F20" s="30"/>
      <c r="G20" s="30"/>
      <c r="H20" s="30"/>
      <c r="I20" s="30"/>
      <c r="J20" s="30"/>
      <c r="K20" s="32"/>
    </row>
    <row r="21" spans="1:14" x14ac:dyDescent="0.2">
      <c r="A21" s="9" t="s">
        <v>35</v>
      </c>
      <c r="B21" t="s">
        <v>60</v>
      </c>
      <c r="D21" s="59" t="s">
        <v>11</v>
      </c>
      <c r="E21" s="30"/>
      <c r="F21" s="30"/>
      <c r="G21" s="30"/>
      <c r="H21" s="30"/>
      <c r="I21" s="30"/>
      <c r="J21" s="30"/>
      <c r="K21" s="69">
        <f>'Sch 4 - Prior Period Recon'!D17</f>
        <v>0</v>
      </c>
    </row>
    <row r="22" spans="1:14" x14ac:dyDescent="0.2">
      <c r="A22" s="87"/>
      <c r="D22" s="30"/>
      <c r="E22" s="30"/>
      <c r="F22" s="30"/>
      <c r="G22" s="30"/>
      <c r="H22" s="30"/>
      <c r="I22" s="30"/>
      <c r="J22" s="30"/>
      <c r="K22" s="32"/>
    </row>
    <row r="23" spans="1:14" ht="13.5" thickBot="1" x14ac:dyDescent="0.25">
      <c r="A23" s="86" t="s">
        <v>62</v>
      </c>
      <c r="B23" t="s">
        <v>61</v>
      </c>
      <c r="D23" s="25"/>
      <c r="E23" s="25"/>
      <c r="F23" s="25"/>
      <c r="G23" s="25"/>
      <c r="H23" s="25"/>
      <c r="I23" s="25"/>
      <c r="J23" s="25"/>
      <c r="K23" s="95" t="s">
        <v>67</v>
      </c>
    </row>
    <row r="24" spans="1:14" ht="13.5" thickTop="1" x14ac:dyDescent="0.2">
      <c r="D24" s="30"/>
      <c r="E24" s="30"/>
      <c r="F24" s="30"/>
      <c r="G24" s="30"/>
      <c r="H24" s="30"/>
      <c r="I24" s="30"/>
      <c r="J24" s="30"/>
      <c r="K24" s="32"/>
      <c r="N24" s="29" t="s">
        <v>1</v>
      </c>
    </row>
    <row r="25" spans="1:14" x14ac:dyDescent="0.2">
      <c r="A25" s="31"/>
      <c r="D25" s="34"/>
      <c r="E25" s="34"/>
      <c r="F25" s="34"/>
      <c r="G25" s="34"/>
      <c r="H25" s="34"/>
      <c r="I25" s="34"/>
      <c r="J25" s="34"/>
      <c r="K25" s="35"/>
    </row>
    <row r="26" spans="1:14" x14ac:dyDescent="0.2">
      <c r="A26" s="36"/>
      <c r="B26" s="36"/>
      <c r="C26" s="36"/>
      <c r="D26" s="37"/>
      <c r="E26" s="37"/>
      <c r="F26" s="37"/>
      <c r="G26" s="37"/>
      <c r="H26" s="37"/>
      <c r="I26" s="37"/>
      <c r="J26" s="37"/>
      <c r="K26" s="36"/>
    </row>
    <row r="27" spans="1:14" x14ac:dyDescent="0.2">
      <c r="D27" s="34"/>
      <c r="E27" s="34"/>
      <c r="F27" s="34"/>
      <c r="G27" s="34"/>
      <c r="H27" s="34"/>
      <c r="I27" s="34"/>
      <c r="J27" s="34"/>
    </row>
    <row r="28" spans="1:14" ht="13.5" x14ac:dyDescent="0.2">
      <c r="B28" s="33" t="s">
        <v>27</v>
      </c>
      <c r="C28" s="33"/>
      <c r="D28" s="34"/>
      <c r="E28" s="34"/>
      <c r="F28" s="34"/>
      <c r="G28" s="34"/>
      <c r="H28" s="34"/>
      <c r="I28" s="34"/>
      <c r="J28" s="34"/>
    </row>
    <row r="29" spans="1:14" ht="13.5" x14ac:dyDescent="0.2">
      <c r="B29" s="33" t="s">
        <v>66</v>
      </c>
      <c r="C29" s="33"/>
      <c r="D29" s="34"/>
      <c r="E29" s="34"/>
      <c r="F29" s="34"/>
      <c r="G29" s="34"/>
      <c r="H29" s="34"/>
      <c r="I29" s="34"/>
      <c r="J29" s="34"/>
    </row>
    <row r="30" spans="1:14" x14ac:dyDescent="0.2">
      <c r="B30" s="33" t="s">
        <v>64</v>
      </c>
      <c r="D30" s="34"/>
      <c r="E30" s="34"/>
      <c r="F30" s="34"/>
      <c r="G30" s="34"/>
      <c r="H30" s="34"/>
      <c r="I30" s="34"/>
      <c r="J30" s="34"/>
    </row>
    <row r="31" spans="1:14" x14ac:dyDescent="0.2">
      <c r="B31" s="89" t="s">
        <v>14</v>
      </c>
      <c r="C31" s="92">
        <v>12964731</v>
      </c>
      <c r="G31" s="34"/>
    </row>
    <row r="32" spans="1:14" x14ac:dyDescent="0.2">
      <c r="B32" s="89" t="s">
        <v>18</v>
      </c>
      <c r="C32" s="93">
        <v>-144996</v>
      </c>
      <c r="G32" s="34"/>
    </row>
    <row r="33" spans="2:7" x14ac:dyDescent="0.2">
      <c r="B33" s="90" t="s">
        <v>17</v>
      </c>
      <c r="C33" s="93">
        <v>4030393</v>
      </c>
      <c r="G33" s="34"/>
    </row>
    <row r="34" spans="2:7" x14ac:dyDescent="0.2">
      <c r="B34" s="90" t="s">
        <v>31</v>
      </c>
      <c r="C34" s="93">
        <v>396978</v>
      </c>
      <c r="G34" s="34"/>
    </row>
    <row r="35" spans="2:7" x14ac:dyDescent="0.2">
      <c r="B35" s="89" t="s">
        <v>65</v>
      </c>
      <c r="C35" s="94">
        <v>1716657</v>
      </c>
      <c r="G35" s="34"/>
    </row>
    <row r="36" spans="2:7" x14ac:dyDescent="0.2">
      <c r="B36" s="91" t="s">
        <v>19</v>
      </c>
      <c r="C36" s="94">
        <v>0</v>
      </c>
      <c r="G36" s="34"/>
    </row>
    <row r="37" spans="2:7" ht="13.5" thickBot="1" x14ac:dyDescent="0.25">
      <c r="B37" s="91" t="s">
        <v>68</v>
      </c>
      <c r="C37" s="88">
        <f>SUM(C31:C36)</f>
        <v>18963763</v>
      </c>
      <c r="G37" s="34"/>
    </row>
    <row r="38" spans="2:7" ht="13.5" thickTop="1" x14ac:dyDescent="0.2"/>
  </sheetData>
  <printOptions horizontalCentered="1"/>
  <pageMargins left="0.5" right="0.5" top="1" bottom="1" header="0.5" footer="0.5"/>
  <pageSetup scale="88" orientation="landscape" r:id="rId1"/>
  <headerFooter alignWithMargins="0">
    <oddHeader>&amp;R&amp;"Times New Roman,Bold"KyPSC Case No. 2017-00321
STAFF-DR-01-071 Attachment WDW-1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0"/>
  <sheetViews>
    <sheetView tabSelected="1" view="pageLayout" zoomScaleNormal="100" workbookViewId="0">
      <selection activeCell="H2" sqref="H2"/>
    </sheetView>
  </sheetViews>
  <sheetFormatPr defaultColWidth="9.140625" defaultRowHeight="12.75" x14ac:dyDescent="0.2"/>
  <cols>
    <col min="1" max="1" width="3" style="42" customWidth="1"/>
    <col min="2" max="2" width="38.7109375" style="42" customWidth="1"/>
    <col min="3" max="3" width="3.7109375" style="42" customWidth="1"/>
    <col min="4" max="4" width="5.28515625" style="42" customWidth="1"/>
    <col min="5" max="5" width="14.7109375" style="42" customWidth="1"/>
    <col min="6" max="6" width="1.7109375" style="42" customWidth="1"/>
    <col min="7" max="7" width="12.5703125" style="42" bestFit="1" customWidth="1"/>
    <col min="8" max="8" width="15.42578125" style="42" customWidth="1"/>
    <col min="9" max="9" width="14" style="42" bestFit="1" customWidth="1"/>
    <col min="10" max="16384" width="9.140625" style="42"/>
  </cols>
  <sheetData>
    <row r="1" spans="1:7" ht="15.75" x14ac:dyDescent="0.25">
      <c r="B1" s="54"/>
      <c r="C1" s="54"/>
      <c r="D1" s="54"/>
      <c r="E1" s="78" t="s">
        <v>53</v>
      </c>
    </row>
    <row r="2" spans="1:7" x14ac:dyDescent="0.2">
      <c r="B2" s="54"/>
      <c r="C2" s="54"/>
      <c r="D2" s="54"/>
      <c r="G2" s="76"/>
    </row>
    <row r="3" spans="1:7" x14ac:dyDescent="0.2">
      <c r="B3" s="54"/>
      <c r="C3" s="54"/>
      <c r="D3" s="54"/>
      <c r="E3" s="76"/>
    </row>
    <row r="4" spans="1:7" x14ac:dyDescent="0.2">
      <c r="A4" s="53" t="s">
        <v>0</v>
      </c>
      <c r="B4" s="53"/>
      <c r="C4" s="53"/>
      <c r="D4" s="53"/>
      <c r="E4" s="53"/>
    </row>
    <row r="5" spans="1:7" x14ac:dyDescent="0.2">
      <c r="A5" s="53" t="s">
        <v>26</v>
      </c>
      <c r="B5" s="53"/>
      <c r="C5" s="53"/>
      <c r="D5" s="53"/>
      <c r="E5" s="53"/>
    </row>
    <row r="6" spans="1:7" ht="13.5" thickBot="1" x14ac:dyDescent="0.25">
      <c r="A6" s="52"/>
      <c r="B6" s="52"/>
      <c r="C6" s="52"/>
      <c r="D6" s="52"/>
      <c r="E6" s="52"/>
    </row>
    <row r="7" spans="1:7" x14ac:dyDescent="0.2">
      <c r="B7" s="51"/>
      <c r="C7" s="51"/>
      <c r="D7" s="51"/>
      <c r="E7" s="51"/>
    </row>
    <row r="8" spans="1:7" x14ac:dyDescent="0.2">
      <c r="E8" s="50" t="s">
        <v>25</v>
      </c>
    </row>
    <row r="9" spans="1:7" x14ac:dyDescent="0.2">
      <c r="E9" s="49" t="s">
        <v>24</v>
      </c>
    </row>
    <row r="10" spans="1:7" x14ac:dyDescent="0.2">
      <c r="A10" s="44"/>
      <c r="D10" s="48"/>
    </row>
    <row r="11" spans="1:7" x14ac:dyDescent="0.2">
      <c r="A11" s="44" t="s">
        <v>23</v>
      </c>
      <c r="B11" s="73" t="s">
        <v>47</v>
      </c>
      <c r="C11" s="47"/>
      <c r="D11" s="46"/>
      <c r="E11" s="45"/>
      <c r="G11" s="42" t="s">
        <v>1</v>
      </c>
    </row>
    <row r="12" spans="1:7" x14ac:dyDescent="0.2">
      <c r="A12" s="44"/>
      <c r="B12" s="14" t="s">
        <v>48</v>
      </c>
      <c r="C12" s="47"/>
      <c r="D12" s="46"/>
      <c r="E12" s="45"/>
    </row>
    <row r="13" spans="1:7" x14ac:dyDescent="0.2">
      <c r="A13" s="44"/>
      <c r="B13" s="14"/>
      <c r="C13" s="47"/>
      <c r="D13" s="46"/>
      <c r="E13" s="45"/>
    </row>
    <row r="14" spans="1:7" ht="15" customHeight="1" x14ac:dyDescent="0.2">
      <c r="B14" s="42" t="s">
        <v>22</v>
      </c>
      <c r="E14" s="45">
        <v>0</v>
      </c>
    </row>
    <row r="15" spans="1:7" ht="15" customHeight="1" x14ac:dyDescent="0.2">
      <c r="B15" s="42" t="s">
        <v>21</v>
      </c>
      <c r="E15" s="45">
        <v>0</v>
      </c>
    </row>
    <row r="16" spans="1:7" ht="15" customHeight="1" x14ac:dyDescent="0.2">
      <c r="B16" s="42" t="s">
        <v>20</v>
      </c>
      <c r="E16" s="58">
        <v>0</v>
      </c>
    </row>
    <row r="17" spans="1:5" ht="15" customHeight="1" x14ac:dyDescent="0.2"/>
    <row r="18" spans="1:5" ht="15" customHeight="1" thickBot="1" x14ac:dyDescent="0.25">
      <c r="A18" s="56" t="s">
        <v>28</v>
      </c>
      <c r="B18" s="82" t="s">
        <v>57</v>
      </c>
      <c r="E18" s="43">
        <f>SUM(E14:E16)</f>
        <v>0</v>
      </c>
    </row>
    <row r="19" spans="1:5" ht="15" customHeight="1" thickTop="1" x14ac:dyDescent="0.2"/>
    <row r="20" spans="1:5" ht="15" customHeight="1" x14ac:dyDescent="0.2"/>
  </sheetData>
  <printOptions horizontalCentered="1"/>
  <pageMargins left="0.5" right="0.5" top="1" bottom="1" header="0.5" footer="0.5"/>
  <pageSetup scale="97" orientation="portrait" r:id="rId1"/>
  <headerFooter alignWithMargins="0">
    <oddHeader>&amp;R&amp;"Times New Roman,Bold"KyPSC Case No. 2017-00321
STAFF-DR-01-071 Attachment WDW-1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4"/>
  <sheetViews>
    <sheetView tabSelected="1" view="pageLayout" zoomScaleNormal="100" workbookViewId="0">
      <selection activeCell="H2" sqref="H2"/>
    </sheetView>
  </sheetViews>
  <sheetFormatPr defaultColWidth="9.140625" defaultRowHeight="12.75" x14ac:dyDescent="0.2"/>
  <cols>
    <col min="1" max="1" width="3" style="42" customWidth="1"/>
    <col min="2" max="2" width="53.7109375" style="42" customWidth="1"/>
    <col min="3" max="3" width="5.28515625" style="42" customWidth="1"/>
    <col min="4" max="4" width="19.5703125" style="42" customWidth="1"/>
    <col min="5" max="5" width="1.7109375" style="42" customWidth="1"/>
    <col min="6" max="6" width="9.140625" style="42"/>
    <col min="7" max="7" width="15.42578125" style="42" customWidth="1"/>
    <col min="8" max="8" width="14" style="42" bestFit="1" customWidth="1"/>
    <col min="9" max="16384" width="9.140625" style="42"/>
  </cols>
  <sheetData>
    <row r="1" spans="1:6" ht="15.75" x14ac:dyDescent="0.25">
      <c r="B1" s="54"/>
      <c r="C1" s="54"/>
      <c r="D1" s="78" t="s">
        <v>54</v>
      </c>
    </row>
    <row r="2" spans="1:6" x14ac:dyDescent="0.2">
      <c r="B2" s="54"/>
      <c r="C2" s="54"/>
    </row>
    <row r="3" spans="1:6" x14ac:dyDescent="0.2">
      <c r="B3" s="54"/>
      <c r="C3" s="54"/>
    </row>
    <row r="4" spans="1:6" x14ac:dyDescent="0.2">
      <c r="A4" s="53" t="s">
        <v>0</v>
      </c>
      <c r="B4" s="53"/>
      <c r="C4" s="53"/>
      <c r="D4" s="53"/>
    </row>
    <row r="5" spans="1:6" x14ac:dyDescent="0.2">
      <c r="A5" s="53" t="s">
        <v>30</v>
      </c>
      <c r="B5" s="53"/>
      <c r="C5" s="53"/>
      <c r="D5" s="53"/>
    </row>
    <row r="6" spans="1:6" ht="13.5" thickBot="1" x14ac:dyDescent="0.25">
      <c r="A6" s="52"/>
      <c r="B6" s="52"/>
      <c r="C6" s="52"/>
      <c r="D6" s="52"/>
    </row>
    <row r="7" spans="1:6" x14ac:dyDescent="0.2">
      <c r="B7" s="51"/>
      <c r="C7" s="51"/>
      <c r="D7" s="51"/>
    </row>
    <row r="8" spans="1:6" x14ac:dyDescent="0.2">
      <c r="A8" s="44"/>
      <c r="D8" s="50"/>
    </row>
    <row r="9" spans="1:6" x14ac:dyDescent="0.2">
      <c r="A9" s="44"/>
      <c r="D9" s="49" t="s">
        <v>2</v>
      </c>
    </row>
    <row r="10" spans="1:6" x14ac:dyDescent="0.2">
      <c r="A10" s="44"/>
      <c r="C10" s="48"/>
    </row>
    <row r="11" spans="1:6" x14ac:dyDescent="0.2">
      <c r="A11" s="44" t="s">
        <v>23</v>
      </c>
      <c r="B11" s="57" t="s">
        <v>36</v>
      </c>
      <c r="C11" s="46"/>
      <c r="D11" s="65">
        <v>0</v>
      </c>
      <c r="F11" s="42" t="s">
        <v>1</v>
      </c>
    </row>
    <row r="12" spans="1:6" x14ac:dyDescent="0.2">
      <c r="A12" s="44"/>
      <c r="B12" s="57"/>
      <c r="C12" s="46"/>
      <c r="D12" s="45"/>
    </row>
    <row r="13" spans="1:6" ht="15" customHeight="1" x14ac:dyDescent="0.2">
      <c r="A13" s="56" t="s">
        <v>28</v>
      </c>
      <c r="B13" s="57" t="s">
        <v>37</v>
      </c>
      <c r="C13" s="46"/>
      <c r="D13" s="66">
        <v>0</v>
      </c>
    </row>
    <row r="14" spans="1:6" x14ac:dyDescent="0.2">
      <c r="A14" s="44"/>
    </row>
    <row r="15" spans="1:6" x14ac:dyDescent="0.2">
      <c r="A15" s="56" t="s">
        <v>29</v>
      </c>
      <c r="B15" s="64" t="s">
        <v>34</v>
      </c>
      <c r="D15" s="81">
        <v>0</v>
      </c>
    </row>
    <row r="16" spans="1:6" x14ac:dyDescent="0.2">
      <c r="A16" s="44"/>
    </row>
    <row r="17" spans="1:4" ht="13.5" thickBot="1" x14ac:dyDescent="0.25">
      <c r="A17" s="55" t="s">
        <v>35</v>
      </c>
      <c r="B17" s="55" t="s">
        <v>63</v>
      </c>
      <c r="D17" s="67">
        <f>+D11-D13</f>
        <v>0</v>
      </c>
    </row>
    <row r="18" spans="1:4" ht="13.5" thickTop="1" x14ac:dyDescent="0.2">
      <c r="A18" s="44"/>
    </row>
    <row r="19" spans="1:4" x14ac:dyDescent="0.2">
      <c r="A19" s="44"/>
    </row>
    <row r="20" spans="1:4" x14ac:dyDescent="0.2">
      <c r="A20" s="44"/>
    </row>
    <row r="21" spans="1:4" x14ac:dyDescent="0.2">
      <c r="A21" s="44"/>
    </row>
    <row r="22" spans="1:4" x14ac:dyDescent="0.2">
      <c r="A22" s="44"/>
    </row>
    <row r="23" spans="1:4" x14ac:dyDescent="0.2">
      <c r="A23" s="44"/>
    </row>
    <row r="24" spans="1:4" x14ac:dyDescent="0.2">
      <c r="A24" s="44"/>
    </row>
    <row r="25" spans="1:4" x14ac:dyDescent="0.2">
      <c r="A25" s="44"/>
    </row>
    <row r="26" spans="1:4" x14ac:dyDescent="0.2">
      <c r="A26" s="44"/>
    </row>
    <row r="27" spans="1:4" x14ac:dyDescent="0.2">
      <c r="A27" s="44"/>
    </row>
    <row r="28" spans="1:4" x14ac:dyDescent="0.2">
      <c r="A28" s="44"/>
    </row>
    <row r="29" spans="1:4" x14ac:dyDescent="0.2">
      <c r="A29" s="44"/>
    </row>
    <row r="30" spans="1:4" x14ac:dyDescent="0.2">
      <c r="A30" s="44"/>
    </row>
    <row r="31" spans="1:4" x14ac:dyDescent="0.2">
      <c r="A31" s="44"/>
    </row>
    <row r="32" spans="1:4" x14ac:dyDescent="0.2">
      <c r="A32" s="44"/>
    </row>
    <row r="33" spans="1:1" x14ac:dyDescent="0.2">
      <c r="A33" s="44"/>
    </row>
    <row r="34" spans="1:1" x14ac:dyDescent="0.2">
      <c r="A34" s="44"/>
    </row>
    <row r="35" spans="1:1" x14ac:dyDescent="0.2">
      <c r="A35" s="44"/>
    </row>
    <row r="36" spans="1:1" x14ac:dyDescent="0.2">
      <c r="A36" s="44"/>
    </row>
    <row r="37" spans="1:1" x14ac:dyDescent="0.2">
      <c r="A37" s="44"/>
    </row>
    <row r="38" spans="1:1" x14ac:dyDescent="0.2">
      <c r="A38" s="44"/>
    </row>
    <row r="39" spans="1:1" x14ac:dyDescent="0.2">
      <c r="A39" s="44"/>
    </row>
    <row r="40" spans="1:1" x14ac:dyDescent="0.2">
      <c r="A40" s="44"/>
    </row>
    <row r="41" spans="1:1" x14ac:dyDescent="0.2">
      <c r="A41" s="44"/>
    </row>
    <row r="42" spans="1:1" x14ac:dyDescent="0.2">
      <c r="A42" s="44"/>
    </row>
    <row r="43" spans="1:1" x14ac:dyDescent="0.2">
      <c r="A43" s="44"/>
    </row>
    <row r="44" spans="1:1" x14ac:dyDescent="0.2">
      <c r="A44" s="44"/>
    </row>
    <row r="45" spans="1:1" x14ac:dyDescent="0.2">
      <c r="A45" s="44"/>
    </row>
    <row r="46" spans="1:1" x14ac:dyDescent="0.2">
      <c r="A46" s="44"/>
    </row>
    <row r="47" spans="1:1" x14ac:dyDescent="0.2">
      <c r="A47" s="44"/>
    </row>
    <row r="48" spans="1:1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</sheetData>
  <printOptions horizontalCentered="1"/>
  <pageMargins left="0.5" right="0.5" top="1" bottom="1" header="0.5" footer="0.5"/>
  <pageSetup scale="97" orientation="portrait" r:id="rId1"/>
  <headerFooter alignWithMargins="0">
    <oddHeader>&amp;R&amp;"Times New Roman,Bold"KyPSC Case No. 2017-00321
STAFF-DR-01-071 Attachment WDW-1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ace8dc78-f72f-446e-be2b-b93d2c0549dc">Wathen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4F9D769397A4B9CC6B02A2352A1B6" ma:contentTypeVersion="2" ma:contentTypeDescription="Create a new document." ma:contentTypeScope="" ma:versionID="32a6c64bc67fd6dc23ce6e169db15490">
  <xsd:schema xmlns:xsd="http://www.w3.org/2001/XMLSchema" xmlns:xs="http://www.w3.org/2001/XMLSchema" xmlns:p="http://schemas.microsoft.com/office/2006/metadata/properties" xmlns:ns2="ace8dc78-f72f-446e-be2b-b93d2c0549dc" targetNamespace="http://schemas.microsoft.com/office/2006/metadata/properties" ma:root="true" ma:fieldsID="2cc048f8f59d8d8f6098479745d20e00" ns2:_="">
    <xsd:import namespace="ace8dc78-f72f-446e-be2b-b93d2c0549dc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dc78-f72f-446e-be2b-b93d2c0549dc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3065B-3CE8-428B-B51E-B5DD0D768DE1}">
  <ds:schemaRefs>
    <ds:schemaRef ds:uri="ace8dc78-f72f-446e-be2b-b93d2c0549d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F6AB9D-5E90-452A-9DCB-3F4D0B6AF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8dc78-f72f-446e-be2b-b93d2c05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2A754A-C4A8-4BBE-B811-F777E24976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Sch 1 - Summary</vt:lpstr>
      <vt:lpstr>Sch 2 - FTR Costs</vt:lpstr>
      <vt:lpstr>Sch 3 - Retail Sales</vt:lpstr>
      <vt:lpstr>Sch 4 - Prior Period Recon</vt:lpstr>
      <vt:lpstr>'Sch 2 - FTR Costs'!Print_Area</vt:lpstr>
      <vt:lpstr>'Sch 2 - FTR Costs'!Schedule1</vt:lpstr>
      <vt:lpstr>Schedule1</vt:lpstr>
      <vt:lpstr>'Sch 4 - Prior Period Recon'!Schedule3</vt:lpstr>
      <vt:lpstr>Schedule3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FTR Template</dc:subject>
  <dc:creator>Wathen, Don</dc:creator>
  <cp:lastModifiedBy>Gates, Debbie</cp:lastModifiedBy>
  <cp:lastPrinted>2017-08-15T18:55:57Z</cp:lastPrinted>
  <dcterms:created xsi:type="dcterms:W3CDTF">2017-07-07T12:21:03Z</dcterms:created>
  <dcterms:modified xsi:type="dcterms:W3CDTF">2017-09-14T21:58:08Z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0x010100EFB4F9D769397A4B9CC6B02A2352A1B6</vt:lpwstr>
  </property>
</Properties>
</file>