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65" windowWidth="25230" windowHeight="62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34" i="1" l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1" i="1"/>
  <c r="J11" i="1"/>
  <c r="I11" i="1"/>
  <c r="H11" i="1"/>
  <c r="G11" i="1"/>
  <c r="K10" i="1"/>
  <c r="J10" i="1"/>
  <c r="I10" i="1"/>
  <c r="H10" i="1"/>
  <c r="G10" i="1"/>
  <c r="K9" i="1"/>
  <c r="J9" i="1"/>
  <c r="I9" i="1"/>
  <c r="H9" i="1"/>
  <c r="G9" i="1"/>
  <c r="K8" i="1"/>
  <c r="J8" i="1"/>
  <c r="I8" i="1"/>
  <c r="H8" i="1"/>
  <c r="G8" i="1"/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C39" i="1" s="1"/>
  <c r="D19" i="1"/>
  <c r="D18" i="1"/>
  <c r="D17" i="1"/>
  <c r="D16" i="1"/>
  <c r="D15" i="1"/>
  <c r="D14" i="1"/>
  <c r="C37" i="1" s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<sst xmlns="http://schemas.openxmlformats.org/spreadsheetml/2006/main" count="12" uniqueCount="12">
  <si>
    <t>Interdepartment kWh for Base and Test Periods</t>
  </si>
  <si>
    <t>RAC Reports</t>
  </si>
  <si>
    <t>Forecast</t>
  </si>
  <si>
    <t>For Schedule M</t>
  </si>
  <si>
    <t>12/16 - 11/17</t>
  </si>
  <si>
    <t>4/18 - 3/19</t>
  </si>
  <si>
    <t>Spring 2017 Forecast Values</t>
  </si>
  <si>
    <t>Residential</t>
  </si>
  <si>
    <t>Commercial</t>
  </si>
  <si>
    <t>OPA</t>
  </si>
  <si>
    <t>Industrial</t>
  </si>
  <si>
    <t>Street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</si>
</sst>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17" fontId="1" fillId="0" borderId="0" xfId="0" applyNumberFormat="1" applyFont="1"/>
    <xf numFmtId="164" fontId="0" fillId="0" borderId="0" xfId="1" applyNumberFormat="1" applyFont="1"/>
    <xf numFmtId="164" fontId="0" fillId="2" borderId="0" xfId="1" applyNumberFormat="1" applyFont="1" applyFill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EK2017ERC/KyPSC%20Case%20No%202017xxxxx%202017%20Electric%20Rate%20Case/Discovery/KSBA%201st%20Set%20of%20Data%20Requests/KSBA-DR-01-017%20Attachments/DEK_Spring_2017_Electric_MWH_Forec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_paste"/>
      <sheetName val="customer_input"/>
      <sheetName val="mLT_output"/>
      <sheetName val="monthly_shape_adj"/>
      <sheetName val="Residential"/>
      <sheetName val="Commercial"/>
      <sheetName val="Industrial"/>
      <sheetName val="OPA"/>
      <sheetName val="Other-SL+ID"/>
      <sheetName val="TOTAL RETAIL @ Meter"/>
      <sheetName val="ANNUAL RETAIL @ Meter"/>
      <sheetName val="Peak_report"/>
      <sheetName val="aPeak_Detail"/>
      <sheetName val="cac_data_update"/>
      <sheetName val="System@ Generation"/>
      <sheetName val="FPA_annual_template_check"/>
      <sheetName val="System@Transmission"/>
      <sheetName val="hourly"/>
    </sheetNames>
    <sheetDataSet>
      <sheetData sheetId="0"/>
      <sheetData sheetId="1"/>
      <sheetData sheetId="2"/>
      <sheetData sheetId="3"/>
      <sheetData sheetId="4">
        <row r="6">
          <cell r="O6">
            <v>158224.50667354578</v>
          </cell>
        </row>
        <row r="7">
          <cell r="O7">
            <v>132830.77184845257</v>
          </cell>
        </row>
        <row r="8">
          <cell r="O8">
            <v>76850.191733949963</v>
          </cell>
        </row>
        <row r="9">
          <cell r="O9">
            <v>76177.831420921095</v>
          </cell>
        </row>
        <row r="10">
          <cell r="O10">
            <v>88681.8318845709</v>
          </cell>
        </row>
        <row r="11">
          <cell r="O11">
            <v>126948.52843917595</v>
          </cell>
        </row>
        <row r="12">
          <cell r="O12">
            <v>161528.21529080579</v>
          </cell>
        </row>
        <row r="13">
          <cell r="O13">
            <v>126243.66794551938</v>
          </cell>
        </row>
        <row r="14">
          <cell r="O14">
            <v>137453.92460153133</v>
          </cell>
        </row>
        <row r="15">
          <cell r="O15">
            <v>112137.37232011584</v>
          </cell>
        </row>
        <row r="16">
          <cell r="O16">
            <v>95351.641040140516</v>
          </cell>
        </row>
        <row r="17">
          <cell r="O17">
            <v>144701.4253888083</v>
          </cell>
        </row>
        <row r="18">
          <cell r="O18">
            <v>155304.06089739501</v>
          </cell>
        </row>
        <row r="19">
          <cell r="O19">
            <v>146959.90506311858</v>
          </cell>
        </row>
        <row r="20">
          <cell r="O20">
            <v>83176.115544901069</v>
          </cell>
        </row>
        <row r="21">
          <cell r="O21">
            <v>81130.952394262029</v>
          </cell>
        </row>
        <row r="22">
          <cell r="O22">
            <v>86248.091306655799</v>
          </cell>
        </row>
        <row r="23">
          <cell r="O23">
            <v>129833.87631700092</v>
          </cell>
        </row>
        <row r="24">
          <cell r="O24">
            <v>163294.42153975996</v>
          </cell>
        </row>
        <row r="25">
          <cell r="O25">
            <v>126947.48041311098</v>
          </cell>
        </row>
        <row r="26">
          <cell r="O26">
            <v>139381.01179746914</v>
          </cell>
        </row>
        <row r="27">
          <cell r="O27">
            <v>111360.52524082392</v>
          </cell>
        </row>
        <row r="28">
          <cell r="O28">
            <v>97072.396712123198</v>
          </cell>
        </row>
        <row r="29">
          <cell r="O29">
            <v>146551.9417919275</v>
          </cell>
        </row>
        <row r="30">
          <cell r="O30">
            <v>156433.89210083333</v>
          </cell>
        </row>
        <row r="31">
          <cell r="O31">
            <v>149083.03216008528</v>
          </cell>
        </row>
        <row r="32">
          <cell r="O32">
            <v>84178.176795942418</v>
          </cell>
        </row>
      </sheetData>
      <sheetData sheetId="5">
        <row r="6">
          <cell r="O6">
            <v>126519.3309209742</v>
          </cell>
        </row>
        <row r="7">
          <cell r="O7">
            <v>115690.37148977067</v>
          </cell>
        </row>
        <row r="8">
          <cell r="O8">
            <v>112978.52753635503</v>
          </cell>
        </row>
        <row r="9">
          <cell r="O9">
            <v>112398.35000418976</v>
          </cell>
        </row>
        <row r="10">
          <cell r="O10">
            <v>114858.95610423548</v>
          </cell>
        </row>
        <row r="11">
          <cell r="O11">
            <v>124458.47497595428</v>
          </cell>
        </row>
        <row r="12">
          <cell r="O12">
            <v>139734.745991387</v>
          </cell>
        </row>
        <row r="13">
          <cell r="O13">
            <v>139010.39270235886</v>
          </cell>
        </row>
        <row r="14">
          <cell r="O14">
            <v>135538.65833810571</v>
          </cell>
        </row>
        <row r="15">
          <cell r="O15">
            <v>124354.88687845763</v>
          </cell>
        </row>
        <row r="16">
          <cell r="O16">
            <v>111697.71911935607</v>
          </cell>
        </row>
        <row r="17">
          <cell r="O17">
            <v>122362.32137335146</v>
          </cell>
        </row>
        <row r="18">
          <cell r="O18">
            <v>127690.42365236828</v>
          </cell>
        </row>
        <row r="19">
          <cell r="O19">
            <v>118922.37703778232</v>
          </cell>
        </row>
        <row r="20">
          <cell r="O20">
            <v>115278.95589157692</v>
          </cell>
        </row>
        <row r="21">
          <cell r="O21">
            <v>114946.08068059866</v>
          </cell>
        </row>
        <row r="22">
          <cell r="O22">
            <v>112156.58725964754</v>
          </cell>
        </row>
        <row r="23">
          <cell r="O23">
            <v>126379.34735144964</v>
          </cell>
        </row>
        <row r="24">
          <cell r="O24">
            <v>140588.47698200005</v>
          </cell>
        </row>
        <row r="25">
          <cell r="O25">
            <v>138571.88703812883</v>
          </cell>
        </row>
        <row r="26">
          <cell r="O26">
            <v>137153.29050651583</v>
          </cell>
        </row>
        <row r="27">
          <cell r="O27">
            <v>124356.71467807621</v>
          </cell>
        </row>
        <row r="28">
          <cell r="O28">
            <v>112229.28377870827</v>
          </cell>
        </row>
        <row r="29">
          <cell r="O29">
            <v>123080.07773266801</v>
          </cell>
        </row>
        <row r="30">
          <cell r="O30">
            <v>127860.75418631408</v>
          </cell>
        </row>
        <row r="31">
          <cell r="O31">
            <v>119475.50208922815</v>
          </cell>
        </row>
        <row r="32">
          <cell r="O32">
            <v>116149.05593580144</v>
          </cell>
        </row>
      </sheetData>
      <sheetData sheetId="6">
        <row r="6">
          <cell r="O6">
            <v>63454.604994191606</v>
          </cell>
        </row>
        <row r="7">
          <cell r="O7">
            <v>63758.926128671301</v>
          </cell>
        </row>
        <row r="8">
          <cell r="O8">
            <v>62246.411459912444</v>
          </cell>
        </row>
        <row r="9">
          <cell r="O9">
            <v>63710.452351551176</v>
          </cell>
        </row>
        <row r="10">
          <cell r="O10">
            <v>68238.945046322537</v>
          </cell>
        </row>
        <row r="11">
          <cell r="O11">
            <v>70191.903477358908</v>
          </cell>
        </row>
        <row r="12">
          <cell r="O12">
            <v>73102.7467572366</v>
          </cell>
        </row>
        <row r="13">
          <cell r="O13">
            <v>72360.723300332931</v>
          </cell>
        </row>
        <row r="14">
          <cell r="O14">
            <v>70801.628022500052</v>
          </cell>
        </row>
        <row r="15">
          <cell r="O15">
            <v>66460.210047138695</v>
          </cell>
        </row>
        <row r="16">
          <cell r="O16">
            <v>65069.232001479344</v>
          </cell>
        </row>
        <row r="17">
          <cell r="O17">
            <v>72567.472655220336</v>
          </cell>
        </row>
        <row r="18">
          <cell r="O18">
            <v>69364.681056722227</v>
          </cell>
        </row>
        <row r="19">
          <cell r="O19">
            <v>62709.080932863952</v>
          </cell>
        </row>
        <row r="20">
          <cell r="O20">
            <v>63846.489318325453</v>
          </cell>
        </row>
        <row r="21">
          <cell r="O21">
            <v>65621.661075548051</v>
          </cell>
        </row>
        <row r="22">
          <cell r="O22">
            <v>66671.445165564248</v>
          </cell>
        </row>
        <row r="23">
          <cell r="O23">
            <v>71071.683781022395</v>
          </cell>
        </row>
        <row r="24">
          <cell r="O24">
            <v>73541.014379643253</v>
          </cell>
        </row>
        <row r="25">
          <cell r="O25">
            <v>72194.951835942542</v>
          </cell>
        </row>
        <row r="26">
          <cell r="O26">
            <v>71573.000420342592</v>
          </cell>
        </row>
        <row r="27">
          <cell r="O27">
            <v>66472.253067568701</v>
          </cell>
        </row>
        <row r="28">
          <cell r="O28">
            <v>65258.552780006736</v>
          </cell>
        </row>
        <row r="29">
          <cell r="O29">
            <v>72890.298099213644</v>
          </cell>
        </row>
        <row r="30">
          <cell r="O30">
            <v>69341.560372771622</v>
          </cell>
        </row>
        <row r="31">
          <cell r="O31">
            <v>63022.041912783214</v>
          </cell>
        </row>
        <row r="32">
          <cell r="O32">
            <v>63966.095240592258</v>
          </cell>
        </row>
      </sheetData>
      <sheetData sheetId="7">
        <row r="6">
          <cell r="O6">
            <v>24731.416968107369</v>
          </cell>
        </row>
        <row r="7">
          <cell r="O7">
            <v>21826.681596624243</v>
          </cell>
        </row>
        <row r="8">
          <cell r="O8">
            <v>22590.600935572082</v>
          </cell>
        </row>
        <row r="9">
          <cell r="O9">
            <v>21363.99148173675</v>
          </cell>
        </row>
        <row r="10">
          <cell r="O10">
            <v>22391.908757483921</v>
          </cell>
        </row>
        <row r="11">
          <cell r="O11">
            <v>24469.624354479547</v>
          </cell>
        </row>
        <row r="12">
          <cell r="O12">
            <v>25678.304519297326</v>
          </cell>
        </row>
        <row r="13">
          <cell r="O13">
            <v>25119.897944491167</v>
          </cell>
        </row>
        <row r="14">
          <cell r="O14">
            <v>26038.235397490269</v>
          </cell>
        </row>
        <row r="15">
          <cell r="O15">
            <v>25086.865892546808</v>
          </cell>
        </row>
        <row r="16">
          <cell r="O16">
            <v>23223.011625578805</v>
          </cell>
        </row>
        <row r="17">
          <cell r="O17">
            <v>24344.97888157035</v>
          </cell>
        </row>
        <row r="18">
          <cell r="O18">
            <v>24633.666129246176</v>
          </cell>
        </row>
        <row r="19">
          <cell r="O19">
            <v>23271.243592379113</v>
          </cell>
        </row>
        <row r="20">
          <cell r="O20">
            <v>22871.668468598149</v>
          </cell>
        </row>
        <row r="21">
          <cell r="O21">
            <v>22478.201227808768</v>
          </cell>
        </row>
        <row r="22">
          <cell r="O22">
            <v>21484.686112281986</v>
          </cell>
        </row>
        <row r="23">
          <cell r="O23">
            <v>24403.402828355323</v>
          </cell>
        </row>
        <row r="24">
          <cell r="O24">
            <v>25384.389970626151</v>
          </cell>
        </row>
        <row r="25">
          <cell r="O25">
            <v>24668.904237179548</v>
          </cell>
        </row>
        <row r="26">
          <cell r="O26">
            <v>25921.23392743833</v>
          </cell>
        </row>
        <row r="27">
          <cell r="O27">
            <v>24671.000917853777</v>
          </cell>
        </row>
        <row r="28">
          <cell r="O28">
            <v>22873.225401510346</v>
          </cell>
        </row>
        <row r="29">
          <cell r="O29">
            <v>24007.843873591162</v>
          </cell>
        </row>
        <row r="30">
          <cell r="O30">
            <v>24182.794665030498</v>
          </cell>
        </row>
        <row r="31">
          <cell r="O31">
            <v>22905.484162722121</v>
          </cell>
        </row>
        <row r="32">
          <cell r="O32">
            <v>22565.531086761177</v>
          </cell>
        </row>
      </sheetData>
      <sheetData sheetId="8">
        <row r="5">
          <cell r="G5">
            <v>0</v>
          </cell>
        </row>
        <row r="6">
          <cell r="B6">
            <v>1322.7444490424487</v>
          </cell>
          <cell r="C6">
            <v>151.64658466116364</v>
          </cell>
        </row>
        <row r="7">
          <cell r="B7">
            <v>1334.2396104542067</v>
          </cell>
          <cell r="C7">
            <v>102.25154801426866</v>
          </cell>
        </row>
        <row r="8">
          <cell r="B8">
            <v>1264.9514078129691</v>
          </cell>
          <cell r="C8">
            <v>59.881890964796909</v>
          </cell>
        </row>
        <row r="9">
          <cell r="B9">
            <v>1273.6089633788254</v>
          </cell>
          <cell r="C9">
            <v>25.702907340451869</v>
          </cell>
        </row>
        <row r="10">
          <cell r="B10">
            <v>1264.1053436770203</v>
          </cell>
          <cell r="C10">
            <v>21.030243929373867</v>
          </cell>
        </row>
        <row r="11">
          <cell r="B11">
            <v>1266.5644424221548</v>
          </cell>
          <cell r="C11">
            <v>43.867362669120503</v>
          </cell>
        </row>
        <row r="12">
          <cell r="B12">
            <v>1265.2985934383928</v>
          </cell>
          <cell r="C12">
            <v>62.951404175386891</v>
          </cell>
        </row>
        <row r="13">
          <cell r="B13">
            <v>1266.2095194655387</v>
          </cell>
          <cell r="C13">
            <v>56.395076977573133</v>
          </cell>
        </row>
        <row r="14">
          <cell r="B14">
            <v>1266.6759533087134</v>
          </cell>
          <cell r="C14">
            <v>25.885516620949122</v>
          </cell>
        </row>
        <row r="15">
          <cell r="B15">
            <v>1268.0486031181572</v>
          </cell>
          <cell r="C15">
            <v>24.348295977613947</v>
          </cell>
        </row>
        <row r="16">
          <cell r="B16">
            <v>1332.320485946394</v>
          </cell>
          <cell r="C16">
            <v>52.316466275413809</v>
          </cell>
        </row>
        <row r="17">
          <cell r="B17">
            <v>1272.6280191914743</v>
          </cell>
          <cell r="C17">
            <v>89.236556749220455</v>
          </cell>
        </row>
        <row r="18">
          <cell r="B18">
            <v>1350.0062064863826</v>
          </cell>
          <cell r="C18">
            <v>151.64658466116444</v>
          </cell>
        </row>
        <row r="19">
          <cell r="B19">
            <v>1321.4620294929327</v>
          </cell>
          <cell r="C19">
            <v>102.25154801426825</v>
          </cell>
        </row>
        <row r="20">
          <cell r="B20">
            <v>1275.4508704876632</v>
          </cell>
          <cell r="C20">
            <v>59.881890964796867</v>
          </cell>
        </row>
        <row r="21">
          <cell r="B21">
            <v>1270.5559330468873</v>
          </cell>
          <cell r="C21">
            <v>25.702907340452072</v>
          </cell>
        </row>
        <row r="22">
          <cell r="B22">
            <v>1268.9226543664008</v>
          </cell>
          <cell r="C22">
            <v>21.030243929373881</v>
          </cell>
        </row>
        <row r="23">
          <cell r="B23">
            <v>1266.7909842478432</v>
          </cell>
          <cell r="C23">
            <v>43.867362669120496</v>
          </cell>
        </row>
        <row r="24">
          <cell r="B24">
            <v>1268.1826973520008</v>
          </cell>
          <cell r="C24">
            <v>62.95140417538736</v>
          </cell>
        </row>
        <row r="25">
          <cell r="B25">
            <v>1267.5350286919945</v>
          </cell>
          <cell r="C25">
            <v>56.395076977572913</v>
          </cell>
        </row>
        <row r="26">
          <cell r="B26">
            <v>1268.8953162011248</v>
          </cell>
          <cell r="C26">
            <v>25.885516620949183</v>
          </cell>
        </row>
        <row r="27">
          <cell r="B27">
            <v>1269.7353075593689</v>
          </cell>
          <cell r="C27">
            <v>24.348295977614068</v>
          </cell>
        </row>
        <row r="28">
          <cell r="B28">
            <v>1334.3043138775724</v>
          </cell>
          <cell r="C28">
            <v>52.316466275413767</v>
          </cell>
        </row>
        <row r="29">
          <cell r="B29">
            <v>1274.4263228360944</v>
          </cell>
          <cell r="C29">
            <v>89.236556749220256</v>
          </cell>
        </row>
        <row r="30">
          <cell r="B30">
            <v>1351.8997455188664</v>
          </cell>
          <cell r="C30">
            <v>151.64658466116424</v>
          </cell>
        </row>
        <row r="31">
          <cell r="B31">
            <v>1323.2875085896148</v>
          </cell>
          <cell r="C31">
            <v>102.251548014268</v>
          </cell>
        </row>
        <row r="32">
          <cell r="B32">
            <v>1277.3032899677532</v>
          </cell>
          <cell r="C32">
            <v>59.881890964796646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/>
  </sheetViews>
  <sheetFormatPr defaultRowHeight="15" x14ac:dyDescent="0.25"/>
  <cols>
    <col min="3" max="3" width="11.85546875" bestFit="1" customWidth="1"/>
    <col min="7" max="7" width="13.42578125" customWidth="1"/>
    <col min="8" max="8" width="12.5703125" bestFit="1" customWidth="1"/>
    <col min="9" max="10" width="11.5703125" bestFit="1" customWidth="1"/>
    <col min="11" max="11" width="14" bestFit="1" customWidth="1"/>
  </cols>
  <sheetData>
    <row r="1" spans="1:11" x14ac:dyDescent="0.25">
      <c r="A1" t="s">
        <v>0</v>
      </c>
    </row>
    <row r="2" spans="1:11" x14ac:dyDescent="0.25">
      <c r="G2" t="s">
        <v>6</v>
      </c>
    </row>
    <row r="3" spans="1:11" x14ac:dyDescent="0.25">
      <c r="C3" t="s">
        <v>1</v>
      </c>
      <c r="D3" t="s">
        <v>2</v>
      </c>
      <c r="G3" t="s">
        <v>7</v>
      </c>
      <c r="H3" t="s">
        <v>8</v>
      </c>
      <c r="I3" t="s">
        <v>9</v>
      </c>
      <c r="J3" t="s">
        <v>10</v>
      </c>
      <c r="K3" t="s">
        <v>11</v>
      </c>
    </row>
    <row r="4" spans="1:11" x14ac:dyDescent="0.25">
      <c r="B4" s="1">
        <v>42614</v>
      </c>
      <c r="C4">
        <v>50049</v>
      </c>
    </row>
    <row r="5" spans="1:11" x14ac:dyDescent="0.25">
      <c r="B5" s="1">
        <v>42644</v>
      </c>
      <c r="C5">
        <v>49225</v>
      </c>
    </row>
    <row r="6" spans="1:11" x14ac:dyDescent="0.25">
      <c r="B6" s="1">
        <v>42675</v>
      </c>
      <c r="C6">
        <v>38447</v>
      </c>
    </row>
    <row r="7" spans="1:11" x14ac:dyDescent="0.25">
      <c r="B7" s="1">
        <v>42705</v>
      </c>
      <c r="C7">
        <v>34154</v>
      </c>
    </row>
    <row r="8" spans="1:11" x14ac:dyDescent="0.25">
      <c r="B8" s="1">
        <v>42736</v>
      </c>
      <c r="C8">
        <v>129877</v>
      </c>
      <c r="D8">
        <f>ROUND('[1]Other-SL+ID'!C6*1000,0)</f>
        <v>151647</v>
      </c>
      <c r="G8" s="2">
        <f>ROUND([1]Residential!O6*1000,0)</f>
        <v>158224507</v>
      </c>
      <c r="H8" s="2">
        <f>ROUND([1]Commercial!O6*1000,0)</f>
        <v>126519331</v>
      </c>
      <c r="I8" s="2">
        <f>ROUND([1]OPA!O6*1000,0)</f>
        <v>24731417</v>
      </c>
      <c r="J8" s="2">
        <f>ROUND([1]Industrial!O6*1000,0)</f>
        <v>63454605</v>
      </c>
      <c r="K8" s="2">
        <f>ROUND('[1]Other-SL+ID'!B6*1000,0)</f>
        <v>1322744</v>
      </c>
    </row>
    <row r="9" spans="1:11" x14ac:dyDescent="0.25">
      <c r="B9" s="1">
        <v>42767</v>
      </c>
      <c r="C9">
        <v>168021</v>
      </c>
      <c r="D9">
        <f>ROUND('[1]Other-SL+ID'!C7*1000,0)</f>
        <v>102252</v>
      </c>
      <c r="G9" s="2">
        <f>ROUND([1]Residential!O7*1000,0)</f>
        <v>132830772</v>
      </c>
      <c r="H9" s="2">
        <f>ROUND([1]Commercial!O7*1000,0)</f>
        <v>115690371</v>
      </c>
      <c r="I9" s="2">
        <f>ROUND([1]OPA!O7*1000,0)</f>
        <v>21826682</v>
      </c>
      <c r="J9" s="2">
        <f>ROUND([1]Industrial!O7*1000,0)</f>
        <v>63758926</v>
      </c>
      <c r="K9" s="2">
        <f>ROUND('[1]Other-SL+ID'!B7*1000,0)</f>
        <v>1334240</v>
      </c>
    </row>
    <row r="10" spans="1:11" x14ac:dyDescent="0.25">
      <c r="B10" s="1">
        <v>42795</v>
      </c>
      <c r="C10">
        <v>473912</v>
      </c>
      <c r="D10">
        <f>ROUND('[1]Other-SL+ID'!C8*1000,0)</f>
        <v>59882</v>
      </c>
      <c r="G10" s="2">
        <f>ROUND([1]Residential!O8*1000,0)</f>
        <v>76850192</v>
      </c>
      <c r="H10" s="2">
        <f>ROUND([1]Commercial!O8*1000,0)</f>
        <v>112978528</v>
      </c>
      <c r="I10" s="2">
        <f>ROUND([1]OPA!O8*1000,0)</f>
        <v>22590601</v>
      </c>
      <c r="J10" s="2">
        <f>ROUND([1]Industrial!O8*1000,0)</f>
        <v>62246411</v>
      </c>
      <c r="K10" s="2">
        <f>ROUND('[1]Other-SL+ID'!B8*1000,0)</f>
        <v>1264951</v>
      </c>
    </row>
    <row r="11" spans="1:11" x14ac:dyDescent="0.25">
      <c r="B11" s="1">
        <v>42826</v>
      </c>
      <c r="C11">
        <v>-372632</v>
      </c>
      <c r="D11">
        <f>ROUND('[1]Other-SL+ID'!C9*1000,0)</f>
        <v>25703</v>
      </c>
      <c r="G11" s="2">
        <f>ROUND([1]Residential!O9*1000,0)</f>
        <v>76177831</v>
      </c>
      <c r="H11" s="2">
        <f>ROUND([1]Commercial!O9*1000,0)</f>
        <v>112398350</v>
      </c>
      <c r="I11" s="2">
        <f>ROUND([1]OPA!O9*1000,0)</f>
        <v>21363991</v>
      </c>
      <c r="J11" s="2">
        <f>ROUND([1]Industrial!O9*1000,0)</f>
        <v>63710452</v>
      </c>
      <c r="K11" s="2">
        <f>ROUND('[1]Other-SL+ID'!B9*1000,0)</f>
        <v>1273609</v>
      </c>
    </row>
    <row r="12" spans="1:11" x14ac:dyDescent="0.25">
      <c r="B12" s="1">
        <v>42856</v>
      </c>
      <c r="C12">
        <v>30158</v>
      </c>
      <c r="D12">
        <f>ROUND('[1]Other-SL+ID'!C10*1000,0)</f>
        <v>21030</v>
      </c>
      <c r="G12" s="2">
        <f>ROUND([1]Residential!O10*1000,0)</f>
        <v>88681832</v>
      </c>
      <c r="H12" s="2">
        <f>ROUND([1]Commercial!O10*1000,0)</f>
        <v>114858956</v>
      </c>
      <c r="I12" s="2">
        <f>ROUND([1]OPA!O10*1000,0)</f>
        <v>22391909</v>
      </c>
      <c r="J12" s="2">
        <f>ROUND([1]Industrial!O10*1000,0)</f>
        <v>68238945</v>
      </c>
      <c r="K12" s="2">
        <f>ROUND('[1]Other-SL+ID'!B10*1000,0)</f>
        <v>1264105</v>
      </c>
    </row>
    <row r="13" spans="1:11" x14ac:dyDescent="0.25">
      <c r="B13" s="1">
        <v>42887</v>
      </c>
      <c r="D13">
        <f>ROUND('[1]Other-SL+ID'!C11*1000,0)</f>
        <v>43867</v>
      </c>
      <c r="G13" s="2">
        <f>ROUND([1]Residential!O11*1000,0)</f>
        <v>126948528</v>
      </c>
      <c r="H13" s="2">
        <f>ROUND([1]Commercial!O11*1000,0)</f>
        <v>124458475</v>
      </c>
      <c r="I13" s="2">
        <f>ROUND([1]OPA!O11*1000,0)</f>
        <v>24469624</v>
      </c>
      <c r="J13" s="2">
        <f>ROUND([1]Industrial!O11*1000,0)</f>
        <v>70191903</v>
      </c>
      <c r="K13" s="2">
        <f>ROUND('[1]Other-SL+ID'!B11*1000,0)</f>
        <v>1266564</v>
      </c>
    </row>
    <row r="14" spans="1:11" x14ac:dyDescent="0.25">
      <c r="B14" s="1">
        <v>42917</v>
      </c>
      <c r="D14">
        <f>ROUND('[1]Other-SL+ID'!C12*1000,0)</f>
        <v>62951</v>
      </c>
      <c r="G14" s="2">
        <f>ROUND([1]Residential!O12*1000,0)</f>
        <v>161528215</v>
      </c>
      <c r="H14" s="2">
        <f>ROUND([1]Commercial!O12*1000,0)</f>
        <v>139734746</v>
      </c>
      <c r="I14" s="2">
        <f>ROUND([1]OPA!O12*1000,0)</f>
        <v>25678305</v>
      </c>
      <c r="J14" s="2">
        <f>ROUND([1]Industrial!O12*1000,0)</f>
        <v>73102747</v>
      </c>
      <c r="K14" s="2">
        <f>ROUND('[1]Other-SL+ID'!B12*1000,0)</f>
        <v>1265299</v>
      </c>
    </row>
    <row r="15" spans="1:11" x14ac:dyDescent="0.25">
      <c r="B15" s="1">
        <v>42948</v>
      </c>
      <c r="D15">
        <f>ROUND('[1]Other-SL+ID'!C13*1000,0)</f>
        <v>56395</v>
      </c>
      <c r="G15" s="2">
        <f>ROUND([1]Residential!O13*1000,0)</f>
        <v>126243668</v>
      </c>
      <c r="H15" s="2">
        <f>ROUND([1]Commercial!O13*1000,0)</f>
        <v>139010393</v>
      </c>
      <c r="I15" s="2">
        <f>ROUND([1]OPA!O13*1000,0)</f>
        <v>25119898</v>
      </c>
      <c r="J15" s="2">
        <f>ROUND([1]Industrial!O13*1000,0)</f>
        <v>72360723</v>
      </c>
      <c r="K15" s="2">
        <f>ROUND('[1]Other-SL+ID'!B13*1000,0)</f>
        <v>1266210</v>
      </c>
    </row>
    <row r="16" spans="1:11" x14ac:dyDescent="0.25">
      <c r="B16" s="1">
        <v>42979</v>
      </c>
      <c r="D16">
        <f>ROUND('[1]Other-SL+ID'!C14*1000,0)</f>
        <v>25886</v>
      </c>
      <c r="G16" s="2">
        <f>ROUND([1]Residential!O14*1000,0)</f>
        <v>137453925</v>
      </c>
      <c r="H16" s="2">
        <f>ROUND([1]Commercial!O14*1000,0)</f>
        <v>135538658</v>
      </c>
      <c r="I16" s="2">
        <f>ROUND([1]OPA!O14*1000,0)</f>
        <v>26038235</v>
      </c>
      <c r="J16" s="2">
        <f>ROUND([1]Industrial!O14*1000,0)</f>
        <v>70801628</v>
      </c>
      <c r="K16" s="2">
        <f>ROUND('[1]Other-SL+ID'!B14*1000,0)</f>
        <v>1266676</v>
      </c>
    </row>
    <row r="17" spans="2:11" x14ac:dyDescent="0.25">
      <c r="B17" s="1">
        <v>43009</v>
      </c>
      <c r="D17">
        <f>ROUND('[1]Other-SL+ID'!C15*1000,0)</f>
        <v>24348</v>
      </c>
      <c r="G17" s="2">
        <f>ROUND([1]Residential!O15*1000,0)</f>
        <v>112137372</v>
      </c>
      <c r="H17" s="2">
        <f>ROUND([1]Commercial!O15*1000,0)</f>
        <v>124354887</v>
      </c>
      <c r="I17" s="2">
        <f>ROUND([1]OPA!O15*1000,0)</f>
        <v>25086866</v>
      </c>
      <c r="J17" s="2">
        <f>ROUND([1]Industrial!O15*1000,0)</f>
        <v>66460210</v>
      </c>
      <c r="K17" s="2">
        <f>ROUND('[1]Other-SL+ID'!B15*1000,0)</f>
        <v>1268049</v>
      </c>
    </row>
    <row r="18" spans="2:11" x14ac:dyDescent="0.25">
      <c r="B18" s="1">
        <v>43040</v>
      </c>
      <c r="D18">
        <f>ROUND('[1]Other-SL+ID'!C16*1000,0)</f>
        <v>52316</v>
      </c>
      <c r="G18" s="2">
        <f>ROUND([1]Residential!O16*1000,0)</f>
        <v>95351641</v>
      </c>
      <c r="H18" s="2">
        <f>ROUND([1]Commercial!O16*1000,0)</f>
        <v>111697719</v>
      </c>
      <c r="I18" s="2">
        <f>ROUND([1]OPA!O16*1000,0)</f>
        <v>23223012</v>
      </c>
      <c r="J18" s="2">
        <f>ROUND([1]Industrial!O16*1000,0)</f>
        <v>65069232</v>
      </c>
      <c r="K18" s="2">
        <f>ROUND('[1]Other-SL+ID'!B16*1000,0)</f>
        <v>1332320</v>
      </c>
    </row>
    <row r="19" spans="2:11" x14ac:dyDescent="0.25">
      <c r="B19" s="1">
        <v>43070</v>
      </c>
      <c r="D19">
        <f>ROUND('[1]Other-SL+ID'!C17*1000,0)</f>
        <v>89237</v>
      </c>
      <c r="G19" s="2">
        <f>ROUND([1]Residential!O17*1000,0)</f>
        <v>144701425</v>
      </c>
      <c r="H19" s="2">
        <f>ROUND([1]Commercial!O17*1000,0)</f>
        <v>122362321</v>
      </c>
      <c r="I19" s="2">
        <f>ROUND([1]OPA!O17*1000,0)</f>
        <v>24344979</v>
      </c>
      <c r="J19" s="2">
        <f>ROUND([1]Industrial!O17*1000,0)</f>
        <v>72567473</v>
      </c>
      <c r="K19" s="2">
        <f>ROUND('[1]Other-SL+ID'!B17*1000,0)</f>
        <v>1272628</v>
      </c>
    </row>
    <row r="20" spans="2:11" x14ac:dyDescent="0.25">
      <c r="B20" s="1">
        <v>43101</v>
      </c>
      <c r="D20">
        <f>ROUND('[1]Other-SL+ID'!C18*1000,0)</f>
        <v>151647</v>
      </c>
      <c r="G20" s="2">
        <f>ROUND([1]Residential!O18*1000,0)</f>
        <v>155304061</v>
      </c>
      <c r="H20" s="2">
        <f>ROUND([1]Commercial!O18*1000,0)</f>
        <v>127690424</v>
      </c>
      <c r="I20" s="2">
        <f>ROUND([1]OPA!O18*1000,0)</f>
        <v>24633666</v>
      </c>
      <c r="J20" s="2">
        <f>ROUND([1]Industrial!O18*1000,0)</f>
        <v>69364681</v>
      </c>
      <c r="K20" s="2">
        <f>ROUND('[1]Other-SL+ID'!B18*1000,0)</f>
        <v>1350006</v>
      </c>
    </row>
    <row r="21" spans="2:11" x14ac:dyDescent="0.25">
      <c r="B21" s="1">
        <v>43132</v>
      </c>
      <c r="D21">
        <f>ROUND('[1]Other-SL+ID'!C19*1000,0)</f>
        <v>102252</v>
      </c>
      <c r="G21" s="2">
        <f>ROUND([1]Residential!O19*1000,0)</f>
        <v>146959905</v>
      </c>
      <c r="H21" s="2">
        <f>ROUND([1]Commercial!O19*1000,0)</f>
        <v>118922377</v>
      </c>
      <c r="I21" s="2">
        <f>ROUND([1]OPA!O19*1000,0)</f>
        <v>23271244</v>
      </c>
      <c r="J21" s="2">
        <f>ROUND([1]Industrial!O19*1000,0)</f>
        <v>62709081</v>
      </c>
      <c r="K21" s="2">
        <f>ROUND('[1]Other-SL+ID'!B19*1000,0)</f>
        <v>1321462</v>
      </c>
    </row>
    <row r="22" spans="2:11" x14ac:dyDescent="0.25">
      <c r="B22" s="1">
        <v>43160</v>
      </c>
      <c r="D22">
        <f>ROUND('[1]Other-SL+ID'!C20*1000,0)</f>
        <v>59882</v>
      </c>
      <c r="G22" s="2">
        <f>ROUND([1]Residential!O20*1000,0)</f>
        <v>83176116</v>
      </c>
      <c r="H22" s="2">
        <f>ROUND([1]Commercial!O20*1000,0)</f>
        <v>115278956</v>
      </c>
      <c r="I22" s="2">
        <f>ROUND([1]OPA!O20*1000,0)</f>
        <v>22871668</v>
      </c>
      <c r="J22" s="2">
        <f>ROUND([1]Industrial!O20*1000,0)</f>
        <v>63846489</v>
      </c>
      <c r="K22" s="2">
        <f>ROUND('[1]Other-SL+ID'!B20*1000,0)</f>
        <v>1275451</v>
      </c>
    </row>
    <row r="23" spans="2:11" x14ac:dyDescent="0.25">
      <c r="B23" s="1">
        <v>43191</v>
      </c>
      <c r="D23" s="4">
        <f>ROUND('[1]Other-SL+ID'!C21*1000,0)</f>
        <v>25703</v>
      </c>
      <c r="G23" s="3">
        <f>ROUND([1]Residential!O21*1000,0)</f>
        <v>81130952</v>
      </c>
      <c r="H23" s="3">
        <f>ROUND([1]Commercial!O21*1000,0)</f>
        <v>114946081</v>
      </c>
      <c r="I23" s="3">
        <f>ROUND([1]OPA!O21*1000,0)</f>
        <v>22478201</v>
      </c>
      <c r="J23" s="3">
        <f>ROUND([1]Industrial!O21*1000,0)</f>
        <v>65621661</v>
      </c>
      <c r="K23" s="3">
        <f>ROUND('[1]Other-SL+ID'!B21*1000,0)</f>
        <v>1270556</v>
      </c>
    </row>
    <row r="24" spans="2:11" x14ac:dyDescent="0.25">
      <c r="B24" s="1">
        <v>43221</v>
      </c>
      <c r="D24" s="4">
        <f>ROUND('[1]Other-SL+ID'!C22*1000,0)</f>
        <v>21030</v>
      </c>
      <c r="G24" s="3">
        <f>ROUND([1]Residential!O22*1000,0)</f>
        <v>86248091</v>
      </c>
      <c r="H24" s="3">
        <f>ROUND([1]Commercial!O22*1000,0)</f>
        <v>112156587</v>
      </c>
      <c r="I24" s="3">
        <f>ROUND([1]OPA!O22*1000,0)</f>
        <v>21484686</v>
      </c>
      <c r="J24" s="3">
        <f>ROUND([1]Industrial!O22*1000,0)</f>
        <v>66671445</v>
      </c>
      <c r="K24" s="3">
        <f>ROUND('[1]Other-SL+ID'!B22*1000,0)</f>
        <v>1268923</v>
      </c>
    </row>
    <row r="25" spans="2:11" x14ac:dyDescent="0.25">
      <c r="B25" s="1">
        <v>43252</v>
      </c>
      <c r="D25" s="4">
        <f>ROUND('[1]Other-SL+ID'!C23*1000,0)</f>
        <v>43867</v>
      </c>
      <c r="G25" s="3">
        <f>ROUND([1]Residential!O23*1000,0)</f>
        <v>129833876</v>
      </c>
      <c r="H25" s="3">
        <f>ROUND([1]Commercial!O23*1000,0)</f>
        <v>126379347</v>
      </c>
      <c r="I25" s="3">
        <f>ROUND([1]OPA!O23*1000,0)</f>
        <v>24403403</v>
      </c>
      <c r="J25" s="3">
        <f>ROUND([1]Industrial!O23*1000,0)</f>
        <v>71071684</v>
      </c>
      <c r="K25" s="3">
        <f>ROUND('[1]Other-SL+ID'!B23*1000,0)</f>
        <v>1266791</v>
      </c>
    </row>
    <row r="26" spans="2:11" x14ac:dyDescent="0.25">
      <c r="B26" s="1">
        <v>43282</v>
      </c>
      <c r="D26" s="4">
        <f>ROUND('[1]Other-SL+ID'!C24*1000,0)</f>
        <v>62951</v>
      </c>
      <c r="G26" s="3">
        <f>ROUND([1]Residential!O24*1000,0)</f>
        <v>163294422</v>
      </c>
      <c r="H26" s="3">
        <f>ROUND([1]Commercial!O24*1000,0)</f>
        <v>140588477</v>
      </c>
      <c r="I26" s="3">
        <f>ROUND([1]OPA!O24*1000,0)</f>
        <v>25384390</v>
      </c>
      <c r="J26" s="3">
        <f>ROUND([1]Industrial!O24*1000,0)</f>
        <v>73541014</v>
      </c>
      <c r="K26" s="3">
        <f>ROUND('[1]Other-SL+ID'!B24*1000,0)</f>
        <v>1268183</v>
      </c>
    </row>
    <row r="27" spans="2:11" x14ac:dyDescent="0.25">
      <c r="B27" s="1">
        <v>43313</v>
      </c>
      <c r="D27" s="4">
        <f>ROUND('[1]Other-SL+ID'!C25*1000,0)</f>
        <v>56395</v>
      </c>
      <c r="G27" s="3">
        <f>ROUND([1]Residential!O25*1000,0)</f>
        <v>126947480</v>
      </c>
      <c r="H27" s="3">
        <f>ROUND([1]Commercial!O25*1000,0)</f>
        <v>138571887</v>
      </c>
      <c r="I27" s="3">
        <f>ROUND([1]OPA!O25*1000,0)</f>
        <v>24668904</v>
      </c>
      <c r="J27" s="3">
        <f>ROUND([1]Industrial!O25*1000,0)</f>
        <v>72194952</v>
      </c>
      <c r="K27" s="3">
        <f>ROUND('[1]Other-SL+ID'!B25*1000,0)</f>
        <v>1267535</v>
      </c>
    </row>
    <row r="28" spans="2:11" x14ac:dyDescent="0.25">
      <c r="B28" s="1">
        <v>43344</v>
      </c>
      <c r="D28" s="4">
        <f>ROUND('[1]Other-SL+ID'!C26*1000,0)</f>
        <v>25886</v>
      </c>
      <c r="G28" s="3">
        <f>ROUND([1]Residential!O26*1000,0)</f>
        <v>139381012</v>
      </c>
      <c r="H28" s="3">
        <f>ROUND([1]Commercial!O26*1000,0)</f>
        <v>137153291</v>
      </c>
      <c r="I28" s="3">
        <f>ROUND([1]OPA!O26*1000,0)</f>
        <v>25921234</v>
      </c>
      <c r="J28" s="3">
        <f>ROUND([1]Industrial!O26*1000,0)</f>
        <v>71573000</v>
      </c>
      <c r="K28" s="3">
        <f>ROUND('[1]Other-SL+ID'!B26*1000,0)</f>
        <v>1268895</v>
      </c>
    </row>
    <row r="29" spans="2:11" x14ac:dyDescent="0.25">
      <c r="B29" s="1">
        <v>43374</v>
      </c>
      <c r="D29" s="4">
        <f>ROUND('[1]Other-SL+ID'!C27*1000,0)</f>
        <v>24348</v>
      </c>
      <c r="G29" s="3">
        <f>ROUND([1]Residential!O27*1000,0)</f>
        <v>111360525</v>
      </c>
      <c r="H29" s="3">
        <f>ROUND([1]Commercial!O27*1000,0)</f>
        <v>124356715</v>
      </c>
      <c r="I29" s="3">
        <f>ROUND([1]OPA!O27*1000,0)</f>
        <v>24671001</v>
      </c>
      <c r="J29" s="3">
        <f>ROUND([1]Industrial!O27*1000,0)</f>
        <v>66472253</v>
      </c>
      <c r="K29" s="3">
        <f>ROUND('[1]Other-SL+ID'!B27*1000,0)</f>
        <v>1269735</v>
      </c>
    </row>
    <row r="30" spans="2:11" x14ac:dyDescent="0.25">
      <c r="B30" s="1">
        <v>43405</v>
      </c>
      <c r="D30" s="4">
        <f>ROUND('[1]Other-SL+ID'!C28*1000,0)</f>
        <v>52316</v>
      </c>
      <c r="G30" s="3">
        <f>ROUND([1]Residential!O28*1000,0)</f>
        <v>97072397</v>
      </c>
      <c r="H30" s="3">
        <f>ROUND([1]Commercial!O28*1000,0)</f>
        <v>112229284</v>
      </c>
      <c r="I30" s="3">
        <f>ROUND([1]OPA!O28*1000,0)</f>
        <v>22873225</v>
      </c>
      <c r="J30" s="3">
        <f>ROUND([1]Industrial!O28*1000,0)</f>
        <v>65258553</v>
      </c>
      <c r="K30" s="3">
        <f>ROUND('[1]Other-SL+ID'!B28*1000,0)</f>
        <v>1334304</v>
      </c>
    </row>
    <row r="31" spans="2:11" x14ac:dyDescent="0.25">
      <c r="B31" s="1">
        <v>43435</v>
      </c>
      <c r="D31" s="4">
        <f>ROUND('[1]Other-SL+ID'!C29*1000,0)</f>
        <v>89237</v>
      </c>
      <c r="G31" s="3">
        <f>ROUND([1]Residential!O29*1000,0)</f>
        <v>146551942</v>
      </c>
      <c r="H31" s="3">
        <f>ROUND([1]Commercial!O29*1000,0)</f>
        <v>123080078</v>
      </c>
      <c r="I31" s="3">
        <f>ROUND([1]OPA!O29*1000,0)</f>
        <v>24007844</v>
      </c>
      <c r="J31" s="3">
        <f>ROUND([1]Industrial!O29*1000,0)</f>
        <v>72890298</v>
      </c>
      <c r="K31" s="3">
        <f>ROUND('[1]Other-SL+ID'!B29*1000,0)</f>
        <v>1274426</v>
      </c>
    </row>
    <row r="32" spans="2:11" x14ac:dyDescent="0.25">
      <c r="B32" s="1">
        <v>43466</v>
      </c>
      <c r="D32" s="4">
        <f>ROUND('[1]Other-SL+ID'!C30*1000,0)</f>
        <v>151647</v>
      </c>
      <c r="G32" s="3">
        <f>ROUND([1]Residential!O30*1000,0)</f>
        <v>156433892</v>
      </c>
      <c r="H32" s="3">
        <f>ROUND([1]Commercial!O30*1000,0)</f>
        <v>127860754</v>
      </c>
      <c r="I32" s="3">
        <f>ROUND([1]OPA!O30*1000,0)</f>
        <v>24182795</v>
      </c>
      <c r="J32" s="3">
        <f>ROUND([1]Industrial!O30*1000,0)</f>
        <v>69341560</v>
      </c>
      <c r="K32" s="3">
        <f>ROUND('[1]Other-SL+ID'!B30*1000,0)</f>
        <v>1351900</v>
      </c>
    </row>
    <row r="33" spans="1:11" x14ac:dyDescent="0.25">
      <c r="B33" s="1">
        <v>43497</v>
      </c>
      <c r="D33" s="4">
        <f>ROUND('[1]Other-SL+ID'!C31*1000,0)</f>
        <v>102252</v>
      </c>
      <c r="G33" s="3">
        <f>ROUND([1]Residential!O31*1000,0)</f>
        <v>149083032</v>
      </c>
      <c r="H33" s="3">
        <f>ROUND([1]Commercial!O31*1000,0)</f>
        <v>119475502</v>
      </c>
      <c r="I33" s="3">
        <f>ROUND([1]OPA!O31*1000,0)</f>
        <v>22905484</v>
      </c>
      <c r="J33" s="3">
        <f>ROUND([1]Industrial!O31*1000,0)</f>
        <v>63022042</v>
      </c>
      <c r="K33" s="3">
        <f>ROUND('[1]Other-SL+ID'!B31*1000,0)</f>
        <v>1323288</v>
      </c>
    </row>
    <row r="34" spans="1:11" x14ac:dyDescent="0.25">
      <c r="B34" s="1">
        <v>43525</v>
      </c>
      <c r="D34" s="4">
        <f>ROUND('[1]Other-SL+ID'!C32*1000,0)</f>
        <v>59882</v>
      </c>
      <c r="G34" s="3">
        <f>ROUND([1]Residential!O32*1000,0)</f>
        <v>84178177</v>
      </c>
      <c r="H34" s="3">
        <f>ROUND([1]Commercial!O32*1000,0)</f>
        <v>116149056</v>
      </c>
      <c r="I34" s="3">
        <f>ROUND([1]OPA!O32*1000,0)</f>
        <v>22565531</v>
      </c>
      <c r="J34" s="3">
        <f>ROUND([1]Industrial!O32*1000,0)</f>
        <v>63966095</v>
      </c>
      <c r="K34" s="3">
        <f>ROUND('[1]Other-SL+ID'!B32*1000,0)</f>
        <v>1277303</v>
      </c>
    </row>
    <row r="36" spans="1:11" x14ac:dyDescent="0.25">
      <c r="A36" t="s">
        <v>3</v>
      </c>
    </row>
    <row r="37" spans="1:11" x14ac:dyDescent="0.25">
      <c r="A37" t="s">
        <v>4</v>
      </c>
      <c r="C37">
        <f>SUM(D13:D18)+SUM(C7:C12)</f>
        <v>729253</v>
      </c>
    </row>
    <row r="39" spans="1:11" x14ac:dyDescent="0.25">
      <c r="A39" t="s">
        <v>5</v>
      </c>
      <c r="C39">
        <f>SUM(D20:D31)</f>
        <v>715514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83DCD-6455-49CD-A2DA-534164336E21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ace8dc78-f72f-446e-be2b-b93d2c0549d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723788F-8B11-4753-A0C6-40BBDD717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8dc78-f72f-446e-be2b-b93d2c05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4D8F0B-E39B-4818-B67B-AE1191D512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Sailers, Bruce L</dc:creator>
  <cp:lastModifiedBy>Sailers, Bruce L</cp:lastModifiedBy>
  <dcterms:created xsi:type="dcterms:W3CDTF">2017-04-05T15:43:26Z</dcterms:created>
  <dcterms:modified xsi:type="dcterms:W3CDTF">2017-11-02T16:01:17Z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0x010100EFB4F9D769397A4B9CC6B02A2352A1B6</vt:lpwstr>
  </property>
</Properties>
</file>