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985"/>
  </bookViews>
  <sheets>
    <sheet name="DEK 2016" sheetId="1" r:id="rId1"/>
  </sheets>
  <definedNames>
    <definedName name="_xlnm.Print_Area" localSheetId="0">'DEK 2016'!$A$1:$T$156</definedName>
    <definedName name="_xlnm.Print_Titles" localSheetId="0">'DEK 2016'!$1:$10</definedName>
  </definedNames>
  <calcPr calcId="152511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4" i="1" l="1"/>
  <c r="K124" i="1"/>
  <c r="I124" i="1"/>
  <c r="I17" i="1" l="1"/>
  <c r="I25" i="1" s="1"/>
  <c r="K17" i="1"/>
  <c r="M17" i="1"/>
  <c r="S17" i="1" s="1"/>
  <c r="O17" i="1"/>
  <c r="K25" i="1"/>
  <c r="O25" i="1"/>
  <c r="I36" i="1"/>
  <c r="K36" i="1"/>
  <c r="M36" i="1"/>
  <c r="O36" i="1"/>
  <c r="Q36" i="1" s="1"/>
  <c r="I47" i="1"/>
  <c r="K47" i="1"/>
  <c r="M47" i="1"/>
  <c r="O47" i="1"/>
  <c r="I60" i="1"/>
  <c r="K60" i="1"/>
  <c r="M60" i="1"/>
  <c r="S60" i="1" s="1"/>
  <c r="O60" i="1"/>
  <c r="Q60" i="1"/>
  <c r="I86" i="1"/>
  <c r="K86" i="1"/>
  <c r="M86" i="1"/>
  <c r="O86" i="1"/>
  <c r="I99" i="1"/>
  <c r="K99" i="1"/>
  <c r="M99" i="1"/>
  <c r="S99" i="1" s="1"/>
  <c r="O99" i="1"/>
  <c r="K111" i="1"/>
  <c r="K121" i="1" s="1"/>
  <c r="O111" i="1"/>
  <c r="K119" i="1"/>
  <c r="O119" i="1"/>
  <c r="O121" i="1"/>
  <c r="I135" i="1"/>
  <c r="K135" i="1"/>
  <c r="I143" i="1"/>
  <c r="K143" i="1"/>
  <c r="Q86" i="1" l="1"/>
  <c r="O124" i="1"/>
  <c r="O146" i="1" s="1"/>
  <c r="Q25" i="1"/>
  <c r="M25" i="1"/>
  <c r="Q99" i="1"/>
  <c r="S36" i="1"/>
  <c r="Q17" i="1"/>
  <c r="Q124" i="1"/>
  <c r="S86" i="1"/>
  <c r="I146" i="1"/>
  <c r="K146" i="1"/>
  <c r="S47" i="1"/>
  <c r="Q47" i="1"/>
  <c r="S25" i="1" l="1"/>
  <c r="M146" i="1"/>
</calcChain>
</file>

<file path=xl/sharedStrings.xml><?xml version="1.0" encoding="utf-8"?>
<sst xmlns="http://schemas.openxmlformats.org/spreadsheetml/2006/main" count="220" uniqueCount="159">
  <si>
    <t>RATE</t>
  </si>
  <si>
    <t>ACCOUNT</t>
  </si>
  <si>
    <r>
      <rPr>
        <u/>
        <sz val="11"/>
        <rFont val="Arial"/>
        <family val="2"/>
      </rPr>
      <t>NOTE</t>
    </r>
    <r>
      <rPr>
        <sz val="11"/>
        <rFont val="Arial"/>
        <family val="2"/>
      </rPr>
      <t>:  ACCRUAL RATES AS OF DECEMBER 31, 2017 FOR NEW SOLAR FACILITY WILL BE AS FOLLOWS:</t>
    </r>
  </si>
  <si>
    <t>**</t>
  </si>
  <si>
    <t>CURVE SHOWN IS INTERIM SURVIVOR CURVE.  EACH FACILITY IN THE ACCOUNT IS ASSIGNED AN INDIVIDUAL PROBABLE RETIREMENT YEAR.</t>
  </si>
  <si>
    <t>*</t>
  </si>
  <si>
    <t>TOTAL COMMON AND ELECTRIC PLANT</t>
  </si>
  <si>
    <t>TOTAL ACCOUNTS NOT STUDIED</t>
  </si>
  <si>
    <t>MISCELLANEOUS INTANGIBLE PLANT - MIAMI FORT UNIT 6</t>
  </si>
  <si>
    <t>MISCELLANEOUS INTANGIBLE PLANT</t>
  </si>
  <si>
    <t>ACCOUNTS NOT STUDIED</t>
  </si>
  <si>
    <t>TOTAL NONDEPRECIABLE PLANT</t>
  </si>
  <si>
    <t>LAND</t>
  </si>
  <si>
    <t>ARO</t>
  </si>
  <si>
    <t>NONDEPRECIABLE PLANT</t>
  </si>
  <si>
    <t>TOTAL UNRECOVERED RESERVE FOR AMORTIZATION</t>
  </si>
  <si>
    <t>TOTAL ELECTRIC PLANT</t>
  </si>
  <si>
    <t xml:space="preserve">COMMUNICATION EQUIPMENT          </t>
  </si>
  <si>
    <t xml:space="preserve">TOOLS, SHOP AND GARAGE EQUIPMENT </t>
  </si>
  <si>
    <t>ELECTRONIC DATA PROCESSING</t>
  </si>
  <si>
    <t xml:space="preserve">OFFICE FURNITURE AND EQUIPMENT                   </t>
  </si>
  <si>
    <t>ELECTRIC PLANT</t>
  </si>
  <si>
    <t>TOTAL COMMON PLANT</t>
  </si>
  <si>
    <t>MISCELLANEOUS EQUIPMENT</t>
  </si>
  <si>
    <t>COMMUNICATION EQUIPMENT</t>
  </si>
  <si>
    <t>TOOLS, SHOP AND GARAGE EQUIPMENT</t>
  </si>
  <si>
    <t>OFFICE FURNITURE AND EQUIPMENT</t>
  </si>
  <si>
    <t>COMMON PLANT</t>
  </si>
  <si>
    <t>UNRECOVERED RESERVE FOR AMORTIZATION</t>
  </si>
  <si>
    <t>TOTAL DEPRECIABLE PLANT</t>
  </si>
  <si>
    <t>TOTAL GENERAL PLANT</t>
  </si>
  <si>
    <t>15-SQ</t>
  </si>
  <si>
    <t>15-L2</t>
  </si>
  <si>
    <t>POWER OPERATED EQUIPMENT</t>
  </si>
  <si>
    <t>25-SQ</t>
  </si>
  <si>
    <t>18-R2.5</t>
  </si>
  <si>
    <t>TRANSPORTATION EQUIPMENT - TRAILERS</t>
  </si>
  <si>
    <t>12-S3</t>
  </si>
  <si>
    <t>TRANSPORTATION EQUIPMENT</t>
  </si>
  <si>
    <t>5-SQ</t>
  </si>
  <si>
    <t>20-SQ</t>
  </si>
  <si>
    <t>35-S1</t>
  </si>
  <si>
    <t>STRUCTURES AND IMPROVEMENTS</t>
  </si>
  <si>
    <t>GENERAL PLANT</t>
  </si>
  <si>
    <t>TOTAL DISTRIBUTION PLANT</t>
  </si>
  <si>
    <t>30-L0</t>
  </si>
  <si>
    <t>STREET LIGHTING - CUSTOMER POLES</t>
  </si>
  <si>
    <t>45-R1.5</t>
  </si>
  <si>
    <t>STREET LIGHTING - BOULEVARD</t>
  </si>
  <si>
    <t>32-L0.5</t>
  </si>
  <si>
    <t>STREET LIGHTING - OVERHEAD</t>
  </si>
  <si>
    <t>25-L3</t>
  </si>
  <si>
    <t>LEASED PROPERTY ON CUSTOMER PREMISES</t>
  </si>
  <si>
    <t>20-S0.5</t>
  </si>
  <si>
    <t>COMPANY-OWNED OUTDOOR LIGHTING</t>
  </si>
  <si>
    <t>15-S2.5</t>
  </si>
  <si>
    <t>UoF METERS</t>
  </si>
  <si>
    <t>24-L1</t>
  </si>
  <si>
    <t>INSTRUMENTATION TRANSFORMERS</t>
  </si>
  <si>
    <t>METERS</t>
  </si>
  <si>
    <t>53-R1</t>
  </si>
  <si>
    <t>SERVICES - OVERHEAD</t>
  </si>
  <si>
    <t>60-R2</t>
  </si>
  <si>
    <t>SERVICES - UNDERGROUND</t>
  </si>
  <si>
    <t>50-R1.5</t>
  </si>
  <si>
    <t>LINE TRANSFORMERS - CUSTOMER</t>
  </si>
  <si>
    <t>45-R0.5</t>
  </si>
  <si>
    <t>LINE TRANSFORMERS</t>
  </si>
  <si>
    <t>58-R2</t>
  </si>
  <si>
    <t>UNDERGROUND CONDUCTORS AND DEVICES</t>
  </si>
  <si>
    <t>65-S2.5</t>
  </si>
  <si>
    <t>UNDERGROUND CONDUIT</t>
  </si>
  <si>
    <t>60-R2.5</t>
  </si>
  <si>
    <t>OVERHEAD CONDUCTORS AND DEVICES - CLEARING/ROW</t>
  </si>
  <si>
    <t>50-O1</t>
  </si>
  <si>
    <t>OVERHEAD CONDUCTORS AND DEVICES</t>
  </si>
  <si>
    <t>52-R0.5</t>
  </si>
  <si>
    <t>POLES, TOWERS AND FIXTURES</t>
  </si>
  <si>
    <t>STATION EQUIPMENT - MAJOR</t>
  </si>
  <si>
    <t>48-R2.5</t>
  </si>
  <si>
    <t>STATION EQUIPMENT</t>
  </si>
  <si>
    <t>65-R2.5</t>
  </si>
  <si>
    <t>70-R3</t>
  </si>
  <si>
    <t>RIGHTS OF WAY</t>
  </si>
  <si>
    <t>DISTRIBUTION PLANT</t>
  </si>
  <si>
    <t>TOTAL TRANSMISSION PLANT</t>
  </si>
  <si>
    <t>60-R3</t>
  </si>
  <si>
    <t>50-R1</t>
  </si>
  <si>
    <t>55-R1.5</t>
  </si>
  <si>
    <t>POLES AND FIXTURES</t>
  </si>
  <si>
    <t>30-R2.5</t>
  </si>
  <si>
    <t>STATION EQUIPMENT - STEP UP EQUIPMENT</t>
  </si>
  <si>
    <t>50-R2.5</t>
  </si>
  <si>
    <t>STATION EQUIPMENT - STEP UP</t>
  </si>
  <si>
    <t>50-R2</t>
  </si>
  <si>
    <t>65-R4</t>
  </si>
  <si>
    <t>TRANSMISSION PLANT</t>
  </si>
  <si>
    <t>TOTAL OTHER PRODUCTION PLANT</t>
  </si>
  <si>
    <t>35-S0</t>
  </si>
  <si>
    <t>MISCELLANEOUS POWER PLANT EQUIPMENT</t>
  </si>
  <si>
    <t>40-R2</t>
  </si>
  <si>
    <t>ACCESSORY ELECTRIC EQUIPMENT</t>
  </si>
  <si>
    <t>45-R2</t>
  </si>
  <si>
    <t>GENERATORS</t>
  </si>
  <si>
    <t>55-S2.5</t>
  </si>
  <si>
    <t>FUEL HOLDERS, PRODUCERS AND ACCESSORIES</t>
  </si>
  <si>
    <t>60-R4</t>
  </si>
  <si>
    <t>40-SQ</t>
  </si>
  <si>
    <t>OTHER PRODUCTION PLANT</t>
  </si>
  <si>
    <t>TOTAL STEAM PRODUCTION PLANT</t>
  </si>
  <si>
    <t>45-S0</t>
  </si>
  <si>
    <t>55-R2</t>
  </si>
  <si>
    <t>40-S0.5</t>
  </si>
  <si>
    <t>TURBOGENERATOR UNITS</t>
  </si>
  <si>
    <t>10-S2.5</t>
  </si>
  <si>
    <t>BOILER PLANT EQUIPMENT - SCR CATALYST</t>
  </si>
  <si>
    <t>BOILER PLANT EQUIPMENT</t>
  </si>
  <si>
    <t>100-S0.5</t>
  </si>
  <si>
    <t>STEAM PRODUCTION PLANT</t>
  </si>
  <si>
    <t>TOTAL STRUCTURES AND IMPROVEMENTS</t>
  </si>
  <si>
    <t>40-R1</t>
  </si>
  <si>
    <t>MINOR STRUCTURES</t>
  </si>
  <si>
    <t>90-R1</t>
  </si>
  <si>
    <t>KENTUCKY SERVICE BUILDING - 19TH AND AUGUSTINE</t>
  </si>
  <si>
    <t>ERLANGER OPERATIONS CENTER</t>
  </si>
  <si>
    <t xml:space="preserve">       </t>
  </si>
  <si>
    <t xml:space="preserve">    </t>
  </si>
  <si>
    <t xml:space="preserve"> </t>
  </si>
  <si>
    <t>(9)=(6)/(7)</t>
  </si>
  <si>
    <t>(8)=(7)/(4)</t>
  </si>
  <si>
    <t>(7)</t>
  </si>
  <si>
    <t>(6)</t>
  </si>
  <si>
    <t xml:space="preserve">   </t>
  </si>
  <si>
    <t>(5)</t>
  </si>
  <si>
    <t>(4)</t>
  </si>
  <si>
    <t>(3)</t>
  </si>
  <si>
    <t>(2)</t>
  </si>
  <si>
    <t>(1)</t>
  </si>
  <si>
    <t>LIFE</t>
  </si>
  <si>
    <t>AMOUNT</t>
  </si>
  <si>
    <t>ACCRUALS</t>
  </si>
  <si>
    <t>RESERVE</t>
  </si>
  <si>
    <t>COST</t>
  </si>
  <si>
    <t>PERCENT</t>
  </si>
  <si>
    <t>CURVE</t>
  </si>
  <si>
    <t>REMAINING</t>
  </si>
  <si>
    <t>ANNUAL ACCRUAL</t>
  </si>
  <si>
    <t>FUTURE</t>
  </si>
  <si>
    <t>BOOK</t>
  </si>
  <si>
    <t>ORIGINAL</t>
  </si>
  <si>
    <t>SALVAGE</t>
  </si>
  <si>
    <t>SURVIVOR</t>
  </si>
  <si>
    <t>COMPOSITE</t>
  </si>
  <si>
    <t>CALCULATED</t>
  </si>
  <si>
    <t>NET</t>
  </si>
  <si>
    <t xml:space="preserve">TABLE 1.  SUMMARY OF ESTIMATED SURVIVOR CURVES, NET SALVAGE PERCENT, ORIGINAL COST,  BOOK RESERVE AND CALCULATED </t>
  </si>
  <si>
    <t>DUKE ENERGY KENTUCKY</t>
  </si>
  <si>
    <t>ANNUAL DEPRECIATION ACCRUALS RELATED TO ELECTRIC PLANT AS OF DECEMBER 31, 2016</t>
  </si>
  <si>
    <t>AT THE END OF THE METER CONVERSION IN 2019, THE REMAINING RATE BASE WILL BE AMORTIZED FOR 15 YEARS.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</si>
</sst>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_);\(0.0\)"/>
    <numFmt numFmtId="165" formatCode="[$-409]mmmm\ d\,\ yyyy;@"/>
    <numFmt numFmtId="166" formatCode="0_);\(0\)"/>
    <numFmt numFmtId="167" formatCode="_(* #,##0.0_);_(* \(#,##0.0\);_(* &quot;-&quot;?_);_(@_)"/>
  </numFmts>
  <fonts count="9" x14ac:knownFonts="1"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4">
    <xf numFmtId="165" fontId="0" fillId="0" borderId="0"/>
    <xf numFmtId="0" fontId="1" fillId="0" borderId="0"/>
    <xf numFmtId="0" fontId="7" fillId="0" borderId="0"/>
    <xf numFmtId="0" fontId="7" fillId="0" borderId="0"/>
  </cellStyleXfs>
  <cellXfs count="177">
    <xf numFmtId="165" fontId="0" fillId="0" borderId="0" xfId="0"/>
    <xf numFmtId="0" fontId="1" fillId="0" borderId="0" xfId="1" applyFont="1" applyAlignment="1"/>
    <xf numFmtId="164" fontId="1" fillId="0" borderId="0" xfId="1" applyNumberFormat="1" applyFont="1" applyAlignment="1"/>
    <xf numFmtId="37" fontId="1" fillId="0" borderId="0" xfId="1" applyNumberFormat="1" applyFont="1" applyAlignment="1"/>
    <xf numFmtId="37" fontId="1" fillId="0" borderId="0" xfId="1" applyNumberFormat="1" applyFont="1" applyFill="1" applyAlignment="1"/>
    <xf numFmtId="39" fontId="1" fillId="0" borderId="0" xfId="1" applyNumberFormat="1" applyFont="1" applyAlignment="1"/>
    <xf numFmtId="0" fontId="1" fillId="0" borderId="0" xfId="1" applyFont="1" applyFill="1" applyAlignment="1">
      <alignment horizontal="center"/>
    </xf>
    <xf numFmtId="1" fontId="1" fillId="0" borderId="0" xfId="1" applyNumberFormat="1" applyFont="1" applyAlignment="1"/>
    <xf numFmtId="3" fontId="1" fillId="0" borderId="0" xfId="1" applyNumberFormat="1" applyFont="1" applyAlignment="1"/>
    <xf numFmtId="0" fontId="1" fillId="0" borderId="0" xfId="1" applyFont="1" applyBorder="1" applyAlignment="1"/>
    <xf numFmtId="0" fontId="2" fillId="0" borderId="0" xfId="1" applyFont="1" applyBorder="1" applyAlignment="1"/>
    <xf numFmtId="3" fontId="2" fillId="0" borderId="0" xfId="1" applyNumberFormat="1" applyFont="1" applyAlignment="1"/>
    <xf numFmtId="3" fontId="1" fillId="0" borderId="0" xfId="1" applyNumberFormat="1" applyFont="1" applyFill="1" applyAlignment="1"/>
    <xf numFmtId="0" fontId="2" fillId="0" borderId="0" xfId="1" applyFont="1" applyAlignment="1"/>
    <xf numFmtId="0" fontId="1" fillId="0" borderId="0" xfId="1" applyNumberFormat="1" applyFont="1" applyAlignment="1"/>
    <xf numFmtId="0" fontId="2" fillId="0" borderId="0" xfId="1" applyNumberFormat="1" applyFont="1" applyAlignment="1"/>
    <xf numFmtId="0" fontId="1" fillId="0" borderId="0" xfId="1" applyNumberFormat="1" applyFont="1" applyFill="1" applyAlignment="1">
      <alignment horizontal="center"/>
    </xf>
    <xf numFmtId="0" fontId="1" fillId="0" borderId="0" xfId="1" applyFont="1" applyAlignment="1">
      <alignment horizontal="right"/>
    </xf>
    <xf numFmtId="0" fontId="3" fillId="0" borderId="0" xfId="1" applyFont="1" applyAlignment="1"/>
    <xf numFmtId="0" fontId="3" fillId="0" borderId="0" xfId="1" applyNumberFormat="1" applyFont="1" applyAlignment="1"/>
    <xf numFmtId="3" fontId="3" fillId="0" borderId="0" xfId="1" applyNumberFormat="1" applyFont="1" applyAlignment="1"/>
    <xf numFmtId="164" fontId="3" fillId="0" borderId="0" xfId="1" applyNumberFormat="1" applyFont="1" applyAlignment="1"/>
    <xf numFmtId="37" fontId="3" fillId="0" borderId="0" xfId="1" applyNumberFormat="1" applyFont="1" applyAlignment="1"/>
    <xf numFmtId="0" fontId="3" fillId="0" borderId="0" xfId="1" applyFont="1" applyBorder="1" applyAlignment="1"/>
    <xf numFmtId="37" fontId="3" fillId="0" borderId="0" xfId="1" applyNumberFormat="1" applyFont="1" applyFill="1" applyAlignment="1"/>
    <xf numFmtId="0" fontId="4" fillId="0" borderId="0" xfId="1" applyNumberFormat="1" applyFont="1" applyAlignment="1"/>
    <xf numFmtId="0" fontId="3" fillId="0" borderId="0" xfId="1" applyNumberFormat="1" applyFont="1" applyFill="1" applyAlignment="1">
      <alignment horizontal="center"/>
    </xf>
    <xf numFmtId="0" fontId="3" fillId="0" borderId="0" xfId="1" applyFont="1" applyAlignment="1">
      <alignment horizontal="right"/>
    </xf>
    <xf numFmtId="1" fontId="3" fillId="0" borderId="0" xfId="1" applyNumberFormat="1" applyFont="1" applyAlignment="1"/>
    <xf numFmtId="4" fontId="3" fillId="0" borderId="0" xfId="0" applyNumberFormat="1" applyFont="1" applyFill="1" applyAlignment="1">
      <alignment horizontal="center"/>
    </xf>
    <xf numFmtId="165" fontId="4" fillId="0" borderId="0" xfId="0" applyFont="1" applyFill="1" applyAlignment="1"/>
    <xf numFmtId="37" fontId="3" fillId="0" borderId="0" xfId="0" applyNumberFormat="1" applyFont="1" applyFill="1" applyAlignment="1">
      <alignment horizontal="center"/>
    </xf>
    <xf numFmtId="166" fontId="5" fillId="0" borderId="0" xfId="0" applyNumberFormat="1" applyFont="1" applyFill="1" applyAlignment="1">
      <alignment horizontal="center"/>
    </xf>
    <xf numFmtId="165" fontId="4" fillId="0" borderId="0" xfId="0" applyFont="1" applyAlignment="1"/>
    <xf numFmtId="0" fontId="3" fillId="0" borderId="0" xfId="1" applyFont="1" applyAlignment="1">
      <alignment horizontal="left"/>
    </xf>
    <xf numFmtId="39" fontId="3" fillId="0" borderId="0" xfId="1" applyNumberFormat="1" applyFont="1" applyAlignment="1"/>
    <xf numFmtId="2" fontId="3" fillId="0" borderId="0" xfId="1" applyNumberFormat="1" applyFont="1" applyAlignment="1"/>
    <xf numFmtId="39" fontId="3" fillId="0" borderId="0" xfId="1" applyNumberFormat="1" applyFont="1" applyFill="1" applyAlignment="1"/>
    <xf numFmtId="0" fontId="3" fillId="0" borderId="0" xfId="1" applyFont="1" applyFill="1" applyAlignment="1"/>
    <xf numFmtId="0" fontId="4" fillId="0" borderId="0" xfId="1" applyNumberFormat="1" applyFont="1" applyFill="1" applyAlignment="1"/>
    <xf numFmtId="0" fontId="3" fillId="0" borderId="0" xfId="1" applyNumberFormat="1" applyFont="1" applyFill="1" applyAlignment="1"/>
    <xf numFmtId="0" fontId="3" fillId="0" borderId="0" xfId="1" applyFont="1" applyFill="1" applyAlignment="1">
      <alignment horizontal="right"/>
    </xf>
    <xf numFmtId="164" fontId="2" fillId="0" borderId="0" xfId="1" applyNumberFormat="1" applyFont="1" applyAlignment="1"/>
    <xf numFmtId="2" fontId="2" fillId="0" borderId="0" xfId="1" applyNumberFormat="1" applyFont="1" applyAlignment="1"/>
    <xf numFmtId="37" fontId="2" fillId="0" borderId="0" xfId="1" applyNumberFormat="1" applyFont="1" applyBorder="1" applyAlignment="1"/>
    <xf numFmtId="37" fontId="2" fillId="0" borderId="0" xfId="1" applyNumberFormat="1" applyFont="1" applyAlignment="1"/>
    <xf numFmtId="37" fontId="2" fillId="0" borderId="0" xfId="1" applyNumberFormat="1" applyFont="1" applyFill="1" applyAlignment="1"/>
    <xf numFmtId="39" fontId="2" fillId="0" borderId="0" xfId="1" applyNumberFormat="1" applyFont="1" applyAlignment="1"/>
    <xf numFmtId="39" fontId="2" fillId="0" borderId="0" xfId="1" applyNumberFormat="1" applyFont="1" applyBorder="1" applyAlignment="1"/>
    <xf numFmtId="0" fontId="2" fillId="0" borderId="0" xfId="1" applyNumberFormat="1" applyFont="1" applyFill="1" applyAlignment="1">
      <alignment horizontal="center"/>
    </xf>
    <xf numFmtId="37" fontId="2" fillId="0" borderId="1" xfId="1" applyNumberFormat="1" applyFont="1" applyBorder="1" applyAlignment="1"/>
    <xf numFmtId="39" fontId="2" fillId="0" borderId="1" xfId="1" applyNumberFormat="1" applyFont="1" applyBorder="1" applyAlignment="1"/>
    <xf numFmtId="1" fontId="2" fillId="0" borderId="0" xfId="1" applyNumberFormat="1" applyFont="1" applyAlignment="1"/>
    <xf numFmtId="37" fontId="2" fillId="0" borderId="0" xfId="2" applyNumberFormat="1" applyFont="1"/>
    <xf numFmtId="4" fontId="2" fillId="0" borderId="0" xfId="3" applyNumberFormat="1" applyFont="1"/>
    <xf numFmtId="43" fontId="2" fillId="0" borderId="0" xfId="1" applyNumberFormat="1" applyFont="1" applyAlignment="1"/>
    <xf numFmtId="39" fontId="2" fillId="0" borderId="0" xfId="1" applyNumberFormat="1" applyFont="1" applyFill="1" applyAlignment="1"/>
    <xf numFmtId="0" fontId="8" fillId="0" borderId="0" xfId="3" applyNumberFormat="1" applyFont="1" applyFill="1" applyAlignment="1">
      <alignment horizontal="left"/>
    </xf>
    <xf numFmtId="1" fontId="8" fillId="0" borderId="0" xfId="3" applyNumberFormat="1" applyFont="1" applyFill="1" applyAlignment="1">
      <alignment horizontal="center"/>
    </xf>
    <xf numFmtId="37" fontId="1" fillId="0" borderId="2" xfId="1" applyNumberFormat="1" applyFont="1" applyFill="1" applyBorder="1"/>
    <xf numFmtId="39" fontId="1" fillId="0" borderId="0" xfId="1" applyNumberFormat="1" applyFont="1" applyFill="1" applyAlignment="1"/>
    <xf numFmtId="39" fontId="1" fillId="0" borderId="2" xfId="1" applyNumberFormat="1" applyFont="1" applyFill="1" applyBorder="1" applyAlignment="1"/>
    <xf numFmtId="1" fontId="1" fillId="0" borderId="0" xfId="1" applyNumberFormat="1"/>
    <xf numFmtId="37" fontId="1" fillId="0" borderId="0" xfId="1" applyNumberFormat="1" applyFont="1" applyFill="1"/>
    <xf numFmtId="0" fontId="1" fillId="0" borderId="0" xfId="1" applyFont="1" applyFill="1" applyAlignment="1"/>
    <xf numFmtId="0" fontId="1" fillId="0" borderId="0" xfId="1" applyNumberFormat="1" applyFont="1" applyFill="1" applyAlignment="1"/>
    <xf numFmtId="164" fontId="2" fillId="0" borderId="0" xfId="1" applyNumberFormat="1" applyFont="1" applyFill="1" applyAlignment="1"/>
    <xf numFmtId="2" fontId="2" fillId="0" borderId="0" xfId="1" applyNumberFormat="1" applyFont="1" applyFill="1" applyAlignment="1"/>
    <xf numFmtId="43" fontId="2" fillId="0" borderId="0" xfId="1" applyNumberFormat="1" applyFont="1" applyFill="1" applyAlignment="1"/>
    <xf numFmtId="3" fontId="1" fillId="0" borderId="0" xfId="3" applyNumberFormat="1" applyFont="1" applyAlignment="1"/>
    <xf numFmtId="39" fontId="1" fillId="0" borderId="2" xfId="1" applyNumberFormat="1" applyFill="1" applyBorder="1"/>
    <xf numFmtId="39" fontId="1" fillId="0" borderId="0" xfId="1" applyNumberFormat="1" applyFill="1"/>
    <xf numFmtId="0" fontId="1" fillId="0" borderId="0" xfId="1" applyAlignment="1"/>
    <xf numFmtId="2" fontId="1" fillId="0" borderId="0" xfId="1" applyNumberFormat="1" applyFont="1" applyAlignment="1"/>
    <xf numFmtId="43" fontId="1" fillId="0" borderId="0" xfId="1" applyNumberFormat="1" applyFont="1" applyAlignment="1"/>
    <xf numFmtId="37" fontId="1" fillId="0" borderId="0" xfId="1" applyNumberFormat="1" applyFont="1" applyFill="1" applyAlignment="1">
      <alignment horizontal="center"/>
    </xf>
    <xf numFmtId="167" fontId="1" fillId="0" borderId="0" xfId="1" applyNumberFormat="1" applyFont="1" applyAlignment="1"/>
    <xf numFmtId="37" fontId="1" fillId="0" borderId="2" xfId="1" applyNumberFormat="1" applyFont="1" applyBorder="1" applyAlignment="1"/>
    <xf numFmtId="1" fontId="1" fillId="0" borderId="0" xfId="1" applyNumberFormat="1" applyFont="1" applyBorder="1" applyAlignment="1"/>
    <xf numFmtId="37" fontId="1" fillId="0" borderId="0" xfId="1" applyNumberFormat="1" applyFont="1" applyBorder="1" applyAlignment="1"/>
    <xf numFmtId="0" fontId="2" fillId="0" borderId="0" xfId="1" applyFont="1" applyAlignment="1">
      <alignment horizontal="left"/>
    </xf>
    <xf numFmtId="167" fontId="2" fillId="0" borderId="0" xfId="1" applyNumberFormat="1" applyFont="1" applyAlignment="1"/>
    <xf numFmtId="37" fontId="2" fillId="0" borderId="0" xfId="1" applyNumberFormat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1" fillId="0" borderId="0" xfId="1" applyFont="1" applyFill="1" applyBorder="1" applyAlignment="1"/>
    <xf numFmtId="0" fontId="2" fillId="0" borderId="0" xfId="1" applyFont="1" applyFill="1" applyAlignment="1"/>
    <xf numFmtId="0" fontId="1" fillId="0" borderId="0" xfId="1" applyFill="1" applyAlignment="1"/>
    <xf numFmtId="2" fontId="1" fillId="0" borderId="0" xfId="1" applyNumberFormat="1" applyFont="1" applyFill="1" applyAlignment="1"/>
    <xf numFmtId="0" fontId="1" fillId="0" borderId="0" xfId="1" applyBorder="1" applyAlignment="1"/>
    <xf numFmtId="37" fontId="1" fillId="0" borderId="2" xfId="1" applyNumberFormat="1" applyFont="1" applyBorder="1"/>
    <xf numFmtId="37" fontId="1" fillId="0" borderId="0" xfId="1" applyNumberFormat="1" applyFont="1"/>
    <xf numFmtId="39" fontId="1" fillId="0" borderId="0" xfId="1" applyNumberFormat="1" applyFont="1"/>
    <xf numFmtId="39" fontId="1" fillId="0" borderId="2" xfId="1" applyNumberFormat="1" applyFont="1" applyBorder="1"/>
    <xf numFmtId="0" fontId="7" fillId="0" borderId="0" xfId="1" applyFont="1"/>
    <xf numFmtId="1" fontId="1" fillId="0" borderId="0" xfId="1" applyNumberFormat="1" applyFont="1" applyFill="1" applyAlignment="1">
      <alignment horizontal="center"/>
    </xf>
    <xf numFmtId="0" fontId="1" fillId="0" borderId="0" xfId="1" applyFont="1" applyFill="1" applyBorder="1" applyAlignment="1">
      <alignment horizontal="left"/>
    </xf>
    <xf numFmtId="0" fontId="1" fillId="0" borderId="0" xfId="1"/>
    <xf numFmtId="3" fontId="1" fillId="0" borderId="0" xfId="3" applyNumberFormat="1" applyFont="1"/>
    <xf numFmtId="37" fontId="1" fillId="0" borderId="0" xfId="1" applyNumberFormat="1" applyFont="1" applyFill="1" applyBorder="1" applyAlignment="1"/>
    <xf numFmtId="39" fontId="1" fillId="0" borderId="0" xfId="1" applyNumberFormat="1" applyFont="1" applyBorder="1" applyAlignment="1"/>
    <xf numFmtId="37" fontId="1" fillId="0" borderId="0" xfId="1" applyNumberFormat="1" applyFont="1" applyAlignment="1">
      <alignment horizontal="center"/>
    </xf>
    <xf numFmtId="0" fontId="1" fillId="0" borderId="0" xfId="1" applyFont="1" applyFill="1" applyBorder="1" applyAlignment="1">
      <alignment horizontal="center"/>
    </xf>
    <xf numFmtId="3" fontId="2" fillId="0" borderId="0" xfId="3" applyNumberFormat="1" applyFont="1"/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1" fontId="2" fillId="0" borderId="0" xfId="1" applyNumberFormat="1" applyFont="1" applyBorder="1" applyAlignment="1"/>
    <xf numFmtId="0" fontId="1" fillId="0" borderId="0" xfId="1" applyFont="1" applyBorder="1" applyAlignment="1">
      <alignment horizontal="left"/>
    </xf>
    <xf numFmtId="0" fontId="1" fillId="0" borderId="0" xfId="1" applyFill="1" applyBorder="1" applyAlignment="1"/>
    <xf numFmtId="167" fontId="1" fillId="0" borderId="0" xfId="1" applyNumberFormat="1" applyFont="1" applyFill="1" applyAlignment="1"/>
    <xf numFmtId="43" fontId="1" fillId="0" borderId="0" xfId="1" applyNumberFormat="1" applyFont="1" applyFill="1" applyAlignment="1"/>
    <xf numFmtId="3" fontId="1" fillId="0" borderId="0" xfId="3" applyNumberFormat="1" applyFont="1" applyFill="1"/>
    <xf numFmtId="39" fontId="1" fillId="0" borderId="0" xfId="1" applyNumberFormat="1" applyFont="1" applyFill="1"/>
    <xf numFmtId="39" fontId="1" fillId="0" borderId="2" xfId="1" applyNumberFormat="1" applyFont="1" applyFill="1" applyBorder="1"/>
    <xf numFmtId="0" fontId="7" fillId="0" borderId="0" xfId="1" applyFont="1" applyFill="1"/>
    <xf numFmtId="0" fontId="1" fillId="0" borderId="0" xfId="1" applyFill="1"/>
    <xf numFmtId="1" fontId="1" fillId="0" borderId="0" xfId="1" applyNumberFormat="1" applyFont="1" applyFill="1" applyBorder="1" applyAlignment="1"/>
    <xf numFmtId="167" fontId="1" fillId="0" borderId="0" xfId="1" quotePrefix="1" applyNumberFormat="1" applyFont="1" applyAlignment="1">
      <alignment horizontal="right"/>
    </xf>
    <xf numFmtId="2" fontId="1" fillId="0" borderId="0" xfId="1" applyNumberFormat="1" applyFont="1" applyAlignment="1">
      <alignment horizontal="right"/>
    </xf>
    <xf numFmtId="43" fontId="1" fillId="0" borderId="0" xfId="1" quotePrefix="1" applyNumberFormat="1" applyFont="1" applyAlignment="1">
      <alignment horizontal="right"/>
    </xf>
    <xf numFmtId="0" fontId="1" fillId="0" borderId="0" xfId="1" applyFont="1" applyFill="1" applyAlignment="1">
      <alignment horizontal="left"/>
    </xf>
    <xf numFmtId="37" fontId="1" fillId="0" borderId="0" xfId="1" applyNumberFormat="1"/>
    <xf numFmtId="39" fontId="1" fillId="0" borderId="0" xfId="1" applyNumberFormat="1"/>
    <xf numFmtId="0" fontId="2" fillId="0" borderId="0" xfId="1" applyNumberFormat="1" applyFont="1" applyFill="1" applyAlignment="1">
      <alignment horizontal="left"/>
    </xf>
    <xf numFmtId="0" fontId="2" fillId="0" borderId="0" xfId="1" applyFont="1" applyFill="1" applyAlignment="1">
      <alignment horizontal="left"/>
    </xf>
    <xf numFmtId="0" fontId="1" fillId="0" borderId="0" xfId="1" applyFont="1" applyAlignment="1">
      <alignment horizontal="left"/>
    </xf>
    <xf numFmtId="1" fontId="1" fillId="0" borderId="0" xfId="3" applyNumberFormat="1" applyFont="1"/>
    <xf numFmtId="1" fontId="1" fillId="0" borderId="0" xfId="3" applyNumberFormat="1" applyFont="1" applyFill="1"/>
    <xf numFmtId="37" fontId="1" fillId="0" borderId="0" xfId="2" applyNumberFormat="1" applyFont="1"/>
    <xf numFmtId="4" fontId="1" fillId="0" borderId="0" xfId="3" applyNumberFormat="1" applyFont="1"/>
    <xf numFmtId="39" fontId="1" fillId="0" borderId="0" xfId="3" applyNumberFormat="1" applyFont="1"/>
    <xf numFmtId="39" fontId="2" fillId="0" borderId="0" xfId="3" applyNumberFormat="1" applyFont="1"/>
    <xf numFmtId="37" fontId="1" fillId="0" borderId="0" xfId="2" applyNumberFormat="1" applyFont="1" applyFill="1"/>
    <xf numFmtId="3" fontId="1" fillId="0" borderId="0" xfId="3" applyNumberFormat="1" applyFont="1" applyBorder="1"/>
    <xf numFmtId="37" fontId="1" fillId="0" borderId="2" xfId="2" applyNumberFormat="1" applyFont="1" applyBorder="1"/>
    <xf numFmtId="37" fontId="1" fillId="0" borderId="0" xfId="2" applyNumberFormat="1" applyFont="1" applyBorder="1"/>
    <xf numFmtId="37" fontId="1" fillId="0" borderId="2" xfId="2" applyNumberFormat="1" applyFont="1" applyFill="1" applyBorder="1"/>
    <xf numFmtId="4" fontId="1" fillId="0" borderId="0" xfId="3" applyNumberFormat="1" applyFont="1" applyBorder="1"/>
    <xf numFmtId="39" fontId="1" fillId="0" borderId="2" xfId="3" applyNumberFormat="1" applyFont="1" applyBorder="1"/>
    <xf numFmtId="37" fontId="1" fillId="0" borderId="0" xfId="2" applyNumberFormat="1" applyFont="1" applyFill="1" applyBorder="1"/>
    <xf numFmtId="39" fontId="1" fillId="0" borderId="0" xfId="3" applyNumberFormat="1" applyFont="1" applyBorder="1"/>
    <xf numFmtId="0" fontId="1" fillId="0" borderId="0" xfId="1" applyNumberFormat="1" applyFont="1" applyFill="1" applyAlignment="1">
      <alignment horizontal="left"/>
    </xf>
    <xf numFmtId="37" fontId="1" fillId="0" borderId="2" xfId="1" applyNumberFormat="1" applyFont="1" applyFill="1" applyBorder="1" applyAlignment="1"/>
    <xf numFmtId="39" fontId="1" fillId="0" borderId="2" xfId="1" applyNumberFormat="1" applyFont="1" applyBorder="1" applyAlignment="1"/>
    <xf numFmtId="0" fontId="1" fillId="0" borderId="0" xfId="1" applyNumberFormat="1" applyFont="1" applyFill="1" applyAlignment="1">
      <alignment horizontal="left" indent="2"/>
    </xf>
    <xf numFmtId="3" fontId="2" fillId="0" borderId="3" xfId="1" applyNumberFormat="1" applyFont="1" applyBorder="1" applyAlignment="1">
      <alignment horizontal="centerContinuous"/>
    </xf>
    <xf numFmtId="164" fontId="2" fillId="0" borderId="3" xfId="1" applyNumberFormat="1" applyFont="1" applyBorder="1" applyAlignment="1">
      <alignment horizontal="centerContinuous"/>
    </xf>
    <xf numFmtId="0" fontId="2" fillId="0" borderId="0" xfId="1" quotePrefix="1" applyNumberFormat="1" applyFont="1" applyBorder="1" applyAlignment="1">
      <alignment horizontal="center"/>
    </xf>
    <xf numFmtId="0" fontId="2" fillId="0" borderId="3" xfId="1" quotePrefix="1" applyNumberFormat="1" applyFont="1" applyBorder="1" applyAlignment="1">
      <alignment horizontal="center"/>
    </xf>
    <xf numFmtId="37" fontId="2" fillId="0" borderId="3" xfId="1" quotePrefix="1" applyNumberFormat="1" applyFont="1" applyBorder="1" applyAlignment="1">
      <alignment horizontal="center"/>
    </xf>
    <xf numFmtId="37" fontId="2" fillId="0" borderId="3" xfId="1" applyNumberFormat="1" applyFont="1" applyFill="1" applyBorder="1" applyAlignment="1">
      <alignment horizontal="center"/>
    </xf>
    <xf numFmtId="37" fontId="2" fillId="0" borderId="3" xfId="1" applyNumberFormat="1" applyFont="1" applyBorder="1" applyAlignment="1">
      <alignment horizontal="center"/>
    </xf>
    <xf numFmtId="39" fontId="2" fillId="0" borderId="0" xfId="1" applyNumberFormat="1" applyFont="1" applyBorder="1" applyAlignment="1">
      <alignment horizontal="centerContinuous"/>
    </xf>
    <xf numFmtId="39" fontId="2" fillId="0" borderId="3" xfId="1" applyNumberFormat="1" applyFont="1" applyBorder="1" applyAlignment="1">
      <alignment horizontal="centerContinuous"/>
    </xf>
    <xf numFmtId="0" fontId="2" fillId="0" borderId="0" xfId="1" applyNumberFormat="1" applyFont="1" applyFill="1" applyBorder="1" applyAlignment="1">
      <alignment horizontal="center"/>
    </xf>
    <xf numFmtId="0" fontId="2" fillId="0" borderId="3" xfId="1" applyNumberFormat="1" applyFont="1" applyFill="1" applyBorder="1" applyAlignment="1">
      <alignment horizontal="center"/>
    </xf>
    <xf numFmtId="0" fontId="2" fillId="0" borderId="3" xfId="1" applyNumberFormat="1" applyFont="1" applyBorder="1" applyAlignment="1">
      <alignment horizontal="center"/>
    </xf>
    <xf numFmtId="3" fontId="2" fillId="0" borderId="0" xfId="1" applyNumberFormat="1" applyFont="1" applyAlignment="1">
      <alignment horizontal="centerContinuous"/>
    </xf>
    <xf numFmtId="164" fontId="2" fillId="0" borderId="0" xfId="1" applyNumberFormat="1" applyFont="1" applyAlignment="1">
      <alignment horizontal="centerContinuous"/>
    </xf>
    <xf numFmtId="0" fontId="2" fillId="0" borderId="0" xfId="1" applyNumberFormat="1" applyFont="1" applyBorder="1" applyAlignment="1">
      <alignment horizontal="center"/>
    </xf>
    <xf numFmtId="37" fontId="2" fillId="0" borderId="0" xfId="1" applyNumberFormat="1" applyFont="1" applyBorder="1" applyAlignment="1">
      <alignment horizontal="center"/>
    </xf>
    <xf numFmtId="37" fontId="2" fillId="0" borderId="0" xfId="1" applyNumberFormat="1" applyFont="1" applyAlignment="1">
      <alignment horizontal="center"/>
    </xf>
    <xf numFmtId="39" fontId="2" fillId="0" borderId="0" xfId="1" applyNumberFormat="1" applyFont="1" applyAlignment="1">
      <alignment horizontal="centerContinuous"/>
    </xf>
    <xf numFmtId="0" fontId="2" fillId="0" borderId="0" xfId="1" applyNumberFormat="1" applyFont="1" applyAlignment="1">
      <alignment horizontal="center"/>
    </xf>
    <xf numFmtId="0" fontId="2" fillId="0" borderId="0" xfId="1" applyNumberFormat="1" applyFont="1" applyBorder="1" applyAlignment="1">
      <alignment horizontal="centerContinuous"/>
    </xf>
    <xf numFmtId="0" fontId="2" fillId="0" borderId="0" xfId="1" applyNumberFormat="1" applyFont="1" applyAlignment="1">
      <alignment horizontal="centerContinuous"/>
    </xf>
    <xf numFmtId="3" fontId="1" fillId="0" borderId="0" xfId="1" applyNumberFormat="1" applyFont="1" applyAlignment="1">
      <alignment horizontal="centerContinuous"/>
    </xf>
    <xf numFmtId="164" fontId="1" fillId="0" borderId="0" xfId="1" applyNumberFormat="1" applyFont="1" applyAlignment="1">
      <alignment horizontal="centerContinuous"/>
    </xf>
    <xf numFmtId="37" fontId="1" fillId="0" borderId="0" xfId="1" applyNumberFormat="1" applyFont="1" applyAlignment="1">
      <alignment horizontal="centerContinuous"/>
    </xf>
    <xf numFmtId="0" fontId="1" fillId="0" borderId="0" xfId="1" applyNumberFormat="1" applyFont="1" applyAlignment="1">
      <alignment horizontal="centerContinuous"/>
    </xf>
    <xf numFmtId="37" fontId="1" fillId="0" borderId="0" xfId="1" applyNumberFormat="1" applyFont="1" applyFill="1" applyAlignment="1">
      <alignment horizontal="centerContinuous"/>
    </xf>
    <xf numFmtId="39" fontId="1" fillId="0" borderId="0" xfId="1" applyNumberFormat="1" applyFont="1" applyAlignment="1">
      <alignment horizontal="centerContinuous"/>
    </xf>
    <xf numFmtId="0" fontId="1" fillId="0" borderId="0" xfId="1" applyNumberFormat="1" applyFont="1" applyFill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2" fontId="2" fillId="0" borderId="0" xfId="1" applyNumberFormat="1" applyFont="1" applyAlignment="1">
      <alignment horizontal="centerContinuous"/>
    </xf>
    <xf numFmtId="2" fontId="2" fillId="0" borderId="0" xfId="1" applyNumberFormat="1" applyFont="1" applyAlignment="1">
      <alignment horizontal="center"/>
    </xf>
    <xf numFmtId="37" fontId="2" fillId="0" borderId="2" xfId="1" applyNumberFormat="1" applyFont="1" applyBorder="1" applyAlignment="1"/>
    <xf numFmtId="167" fontId="0" fillId="0" borderId="0" xfId="1" applyNumberFormat="1" applyFont="1" applyFill="1" applyAlignment="1">
      <alignment horizontal="center"/>
    </xf>
  </cellXfs>
  <cellStyles count="4">
    <cellStyle name="Normal" xfId="0" builtinId="0"/>
    <cellStyle name="Normal 2" xfId="1"/>
    <cellStyle name="Normal_CALC 2" xfId="3"/>
    <cellStyle name="Normal_ULP-04-ASL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/>
  </sheetPr>
  <dimension ref="A1:W201"/>
  <sheetViews>
    <sheetView tabSelected="1" view="pageLayout" zoomScaleNormal="75" workbookViewId="0">
      <selection activeCell="E1" sqref="E1"/>
    </sheetView>
  </sheetViews>
  <sheetFormatPr defaultColWidth="8.77734375" defaultRowHeight="15" x14ac:dyDescent="0.2"/>
  <cols>
    <col min="1" max="1" width="6.77734375" style="7" customWidth="1"/>
    <col min="2" max="2" width="2.77734375" style="1" customWidth="1"/>
    <col min="3" max="3" width="51.77734375" style="1" customWidth="1"/>
    <col min="4" max="4" width="1.77734375" style="1" customWidth="1"/>
    <col min="5" max="5" width="10.77734375" style="6" customWidth="1"/>
    <col min="6" max="6" width="2.5546875" style="6" customWidth="1"/>
    <col min="7" max="7" width="10.77734375" style="4" customWidth="1"/>
    <col min="8" max="8" width="2.21875" style="1" customWidth="1"/>
    <col min="9" max="9" width="16.77734375" style="5" customWidth="1"/>
    <col min="10" max="10" width="1.88671875" style="5" customWidth="1"/>
    <col min="11" max="11" width="12.77734375" style="3" customWidth="1"/>
    <col min="12" max="12" width="2.44140625" style="3" customWidth="1"/>
    <col min="13" max="13" width="12.77734375" style="4" customWidth="1"/>
    <col min="14" max="14" width="2.21875" style="3" customWidth="1"/>
    <col min="15" max="15" width="12.77734375" style="3" customWidth="1"/>
    <col min="16" max="16" width="2.77734375" style="1" customWidth="1"/>
    <col min="17" max="17" width="10.77734375" style="3" customWidth="1"/>
    <col min="18" max="18" width="2.21875" style="3" customWidth="1"/>
    <col min="19" max="19" width="10.77734375" style="2" customWidth="1"/>
    <col min="20" max="20" width="3" style="1" customWidth="1"/>
    <col min="21" max="21" width="9.77734375" style="1" customWidth="1"/>
    <col min="22" max="22" width="9.77734375" style="1" bestFit="1" customWidth="1"/>
    <col min="23" max="256" width="8.77734375" style="1"/>
    <col min="257" max="257" width="5" style="1" customWidth="1"/>
    <col min="258" max="258" width="3.33203125" style="1" customWidth="1"/>
    <col min="259" max="259" width="50.109375" style="1" customWidth="1"/>
    <col min="260" max="260" width="1.77734375" style="1" customWidth="1"/>
    <col min="261" max="261" width="11" style="1" customWidth="1"/>
    <col min="262" max="262" width="2.5546875" style="1" customWidth="1"/>
    <col min="263" max="263" width="9.77734375" style="1" customWidth="1"/>
    <col min="264" max="264" width="2.21875" style="1" customWidth="1"/>
    <col min="265" max="265" width="16.109375" style="1" customWidth="1"/>
    <col min="266" max="266" width="1.88671875" style="1" customWidth="1"/>
    <col min="267" max="267" width="12.44140625" style="1" customWidth="1"/>
    <col min="268" max="268" width="2.44140625" style="1" customWidth="1"/>
    <col min="269" max="269" width="12.5546875" style="1" customWidth="1"/>
    <col min="270" max="270" width="2.21875" style="1" customWidth="1"/>
    <col min="271" max="271" width="11.88671875" style="1" customWidth="1"/>
    <col min="272" max="272" width="2.77734375" style="1" customWidth="1"/>
    <col min="273" max="273" width="10.77734375" style="1" bestFit="1" customWidth="1"/>
    <col min="274" max="274" width="2.21875" style="1" customWidth="1"/>
    <col min="275" max="275" width="10.77734375" style="1" customWidth="1"/>
    <col min="276" max="276" width="3" style="1" customWidth="1"/>
    <col min="277" max="277" width="9.77734375" style="1" customWidth="1"/>
    <col min="278" max="512" width="8.77734375" style="1"/>
    <col min="513" max="513" width="5" style="1" customWidth="1"/>
    <col min="514" max="514" width="3.33203125" style="1" customWidth="1"/>
    <col min="515" max="515" width="50.109375" style="1" customWidth="1"/>
    <col min="516" max="516" width="1.77734375" style="1" customWidth="1"/>
    <col min="517" max="517" width="11" style="1" customWidth="1"/>
    <col min="518" max="518" width="2.5546875" style="1" customWidth="1"/>
    <col min="519" max="519" width="9.77734375" style="1" customWidth="1"/>
    <col min="520" max="520" width="2.21875" style="1" customWidth="1"/>
    <col min="521" max="521" width="16.109375" style="1" customWidth="1"/>
    <col min="522" max="522" width="1.88671875" style="1" customWidth="1"/>
    <col min="523" max="523" width="12.44140625" style="1" customWidth="1"/>
    <col min="524" max="524" width="2.44140625" style="1" customWidth="1"/>
    <col min="525" max="525" width="12.5546875" style="1" customWidth="1"/>
    <col min="526" max="526" width="2.21875" style="1" customWidth="1"/>
    <col min="527" max="527" width="11.88671875" style="1" customWidth="1"/>
    <col min="528" max="528" width="2.77734375" style="1" customWidth="1"/>
    <col min="529" max="529" width="10.77734375" style="1" bestFit="1" customWidth="1"/>
    <col min="530" max="530" width="2.21875" style="1" customWidth="1"/>
    <col min="531" max="531" width="10.77734375" style="1" customWidth="1"/>
    <col min="532" max="532" width="3" style="1" customWidth="1"/>
    <col min="533" max="533" width="9.77734375" style="1" customWidth="1"/>
    <col min="534" max="768" width="8.77734375" style="1"/>
    <col min="769" max="769" width="5" style="1" customWidth="1"/>
    <col min="770" max="770" width="3.33203125" style="1" customWidth="1"/>
    <col min="771" max="771" width="50.109375" style="1" customWidth="1"/>
    <col min="772" max="772" width="1.77734375" style="1" customWidth="1"/>
    <col min="773" max="773" width="11" style="1" customWidth="1"/>
    <col min="774" max="774" width="2.5546875" style="1" customWidth="1"/>
    <col min="775" max="775" width="9.77734375" style="1" customWidth="1"/>
    <col min="776" max="776" width="2.21875" style="1" customWidth="1"/>
    <col min="777" max="777" width="16.109375" style="1" customWidth="1"/>
    <col min="778" max="778" width="1.88671875" style="1" customWidth="1"/>
    <col min="779" max="779" width="12.44140625" style="1" customWidth="1"/>
    <col min="780" max="780" width="2.44140625" style="1" customWidth="1"/>
    <col min="781" max="781" width="12.5546875" style="1" customWidth="1"/>
    <col min="782" max="782" width="2.21875" style="1" customWidth="1"/>
    <col min="783" max="783" width="11.88671875" style="1" customWidth="1"/>
    <col min="784" max="784" width="2.77734375" style="1" customWidth="1"/>
    <col min="785" max="785" width="10.77734375" style="1" bestFit="1" customWidth="1"/>
    <col min="786" max="786" width="2.21875" style="1" customWidth="1"/>
    <col min="787" max="787" width="10.77734375" style="1" customWidth="1"/>
    <col min="788" max="788" width="3" style="1" customWidth="1"/>
    <col min="789" max="789" width="9.77734375" style="1" customWidth="1"/>
    <col min="790" max="1024" width="8.77734375" style="1"/>
    <col min="1025" max="1025" width="5" style="1" customWidth="1"/>
    <col min="1026" max="1026" width="3.33203125" style="1" customWidth="1"/>
    <col min="1027" max="1027" width="50.109375" style="1" customWidth="1"/>
    <col min="1028" max="1028" width="1.77734375" style="1" customWidth="1"/>
    <col min="1029" max="1029" width="11" style="1" customWidth="1"/>
    <col min="1030" max="1030" width="2.5546875" style="1" customWidth="1"/>
    <col min="1031" max="1031" width="9.77734375" style="1" customWidth="1"/>
    <col min="1032" max="1032" width="2.21875" style="1" customWidth="1"/>
    <col min="1033" max="1033" width="16.109375" style="1" customWidth="1"/>
    <col min="1034" max="1034" width="1.88671875" style="1" customWidth="1"/>
    <col min="1035" max="1035" width="12.44140625" style="1" customWidth="1"/>
    <col min="1036" max="1036" width="2.44140625" style="1" customWidth="1"/>
    <col min="1037" max="1037" width="12.5546875" style="1" customWidth="1"/>
    <col min="1038" max="1038" width="2.21875" style="1" customWidth="1"/>
    <col min="1039" max="1039" width="11.88671875" style="1" customWidth="1"/>
    <col min="1040" max="1040" width="2.77734375" style="1" customWidth="1"/>
    <col min="1041" max="1041" width="10.77734375" style="1" bestFit="1" customWidth="1"/>
    <col min="1042" max="1042" width="2.21875" style="1" customWidth="1"/>
    <col min="1043" max="1043" width="10.77734375" style="1" customWidth="1"/>
    <col min="1044" max="1044" width="3" style="1" customWidth="1"/>
    <col min="1045" max="1045" width="9.77734375" style="1" customWidth="1"/>
    <col min="1046" max="1280" width="8.77734375" style="1"/>
    <col min="1281" max="1281" width="5" style="1" customWidth="1"/>
    <col min="1282" max="1282" width="3.33203125" style="1" customWidth="1"/>
    <col min="1283" max="1283" width="50.109375" style="1" customWidth="1"/>
    <col min="1284" max="1284" width="1.77734375" style="1" customWidth="1"/>
    <col min="1285" max="1285" width="11" style="1" customWidth="1"/>
    <col min="1286" max="1286" width="2.5546875" style="1" customWidth="1"/>
    <col min="1287" max="1287" width="9.77734375" style="1" customWidth="1"/>
    <col min="1288" max="1288" width="2.21875" style="1" customWidth="1"/>
    <col min="1289" max="1289" width="16.109375" style="1" customWidth="1"/>
    <col min="1290" max="1290" width="1.88671875" style="1" customWidth="1"/>
    <col min="1291" max="1291" width="12.44140625" style="1" customWidth="1"/>
    <col min="1292" max="1292" width="2.44140625" style="1" customWidth="1"/>
    <col min="1293" max="1293" width="12.5546875" style="1" customWidth="1"/>
    <col min="1294" max="1294" width="2.21875" style="1" customWidth="1"/>
    <col min="1295" max="1295" width="11.88671875" style="1" customWidth="1"/>
    <col min="1296" max="1296" width="2.77734375" style="1" customWidth="1"/>
    <col min="1297" max="1297" width="10.77734375" style="1" bestFit="1" customWidth="1"/>
    <col min="1298" max="1298" width="2.21875" style="1" customWidth="1"/>
    <col min="1299" max="1299" width="10.77734375" style="1" customWidth="1"/>
    <col min="1300" max="1300" width="3" style="1" customWidth="1"/>
    <col min="1301" max="1301" width="9.77734375" style="1" customWidth="1"/>
    <col min="1302" max="1536" width="8.77734375" style="1"/>
    <col min="1537" max="1537" width="5" style="1" customWidth="1"/>
    <col min="1538" max="1538" width="3.33203125" style="1" customWidth="1"/>
    <col min="1539" max="1539" width="50.109375" style="1" customWidth="1"/>
    <col min="1540" max="1540" width="1.77734375" style="1" customWidth="1"/>
    <col min="1541" max="1541" width="11" style="1" customWidth="1"/>
    <col min="1542" max="1542" width="2.5546875" style="1" customWidth="1"/>
    <col min="1543" max="1543" width="9.77734375" style="1" customWidth="1"/>
    <col min="1544" max="1544" width="2.21875" style="1" customWidth="1"/>
    <col min="1545" max="1545" width="16.109375" style="1" customWidth="1"/>
    <col min="1546" max="1546" width="1.88671875" style="1" customWidth="1"/>
    <col min="1547" max="1547" width="12.44140625" style="1" customWidth="1"/>
    <col min="1548" max="1548" width="2.44140625" style="1" customWidth="1"/>
    <col min="1549" max="1549" width="12.5546875" style="1" customWidth="1"/>
    <col min="1550" max="1550" width="2.21875" style="1" customWidth="1"/>
    <col min="1551" max="1551" width="11.88671875" style="1" customWidth="1"/>
    <col min="1552" max="1552" width="2.77734375" style="1" customWidth="1"/>
    <col min="1553" max="1553" width="10.77734375" style="1" bestFit="1" customWidth="1"/>
    <col min="1554" max="1554" width="2.21875" style="1" customWidth="1"/>
    <col min="1555" max="1555" width="10.77734375" style="1" customWidth="1"/>
    <col min="1556" max="1556" width="3" style="1" customWidth="1"/>
    <col min="1557" max="1557" width="9.77734375" style="1" customWidth="1"/>
    <col min="1558" max="1792" width="8.77734375" style="1"/>
    <col min="1793" max="1793" width="5" style="1" customWidth="1"/>
    <col min="1794" max="1794" width="3.33203125" style="1" customWidth="1"/>
    <col min="1795" max="1795" width="50.109375" style="1" customWidth="1"/>
    <col min="1796" max="1796" width="1.77734375" style="1" customWidth="1"/>
    <col min="1797" max="1797" width="11" style="1" customWidth="1"/>
    <col min="1798" max="1798" width="2.5546875" style="1" customWidth="1"/>
    <col min="1799" max="1799" width="9.77734375" style="1" customWidth="1"/>
    <col min="1800" max="1800" width="2.21875" style="1" customWidth="1"/>
    <col min="1801" max="1801" width="16.109375" style="1" customWidth="1"/>
    <col min="1802" max="1802" width="1.88671875" style="1" customWidth="1"/>
    <col min="1803" max="1803" width="12.44140625" style="1" customWidth="1"/>
    <col min="1804" max="1804" width="2.44140625" style="1" customWidth="1"/>
    <col min="1805" max="1805" width="12.5546875" style="1" customWidth="1"/>
    <col min="1806" max="1806" width="2.21875" style="1" customWidth="1"/>
    <col min="1807" max="1807" width="11.88671875" style="1" customWidth="1"/>
    <col min="1808" max="1808" width="2.77734375" style="1" customWidth="1"/>
    <col min="1809" max="1809" width="10.77734375" style="1" bestFit="1" customWidth="1"/>
    <col min="1810" max="1810" width="2.21875" style="1" customWidth="1"/>
    <col min="1811" max="1811" width="10.77734375" style="1" customWidth="1"/>
    <col min="1812" max="1812" width="3" style="1" customWidth="1"/>
    <col min="1813" max="1813" width="9.77734375" style="1" customWidth="1"/>
    <col min="1814" max="2048" width="8.77734375" style="1"/>
    <col min="2049" max="2049" width="5" style="1" customWidth="1"/>
    <col min="2050" max="2050" width="3.33203125" style="1" customWidth="1"/>
    <col min="2051" max="2051" width="50.109375" style="1" customWidth="1"/>
    <col min="2052" max="2052" width="1.77734375" style="1" customWidth="1"/>
    <col min="2053" max="2053" width="11" style="1" customWidth="1"/>
    <col min="2054" max="2054" width="2.5546875" style="1" customWidth="1"/>
    <col min="2055" max="2055" width="9.77734375" style="1" customWidth="1"/>
    <col min="2056" max="2056" width="2.21875" style="1" customWidth="1"/>
    <col min="2057" max="2057" width="16.109375" style="1" customWidth="1"/>
    <col min="2058" max="2058" width="1.88671875" style="1" customWidth="1"/>
    <col min="2059" max="2059" width="12.44140625" style="1" customWidth="1"/>
    <col min="2060" max="2060" width="2.44140625" style="1" customWidth="1"/>
    <col min="2061" max="2061" width="12.5546875" style="1" customWidth="1"/>
    <col min="2062" max="2062" width="2.21875" style="1" customWidth="1"/>
    <col min="2063" max="2063" width="11.88671875" style="1" customWidth="1"/>
    <col min="2064" max="2064" width="2.77734375" style="1" customWidth="1"/>
    <col min="2065" max="2065" width="10.77734375" style="1" bestFit="1" customWidth="1"/>
    <col min="2066" max="2066" width="2.21875" style="1" customWidth="1"/>
    <col min="2067" max="2067" width="10.77734375" style="1" customWidth="1"/>
    <col min="2068" max="2068" width="3" style="1" customWidth="1"/>
    <col min="2069" max="2069" width="9.77734375" style="1" customWidth="1"/>
    <col min="2070" max="2304" width="8.77734375" style="1"/>
    <col min="2305" max="2305" width="5" style="1" customWidth="1"/>
    <col min="2306" max="2306" width="3.33203125" style="1" customWidth="1"/>
    <col min="2307" max="2307" width="50.109375" style="1" customWidth="1"/>
    <col min="2308" max="2308" width="1.77734375" style="1" customWidth="1"/>
    <col min="2309" max="2309" width="11" style="1" customWidth="1"/>
    <col min="2310" max="2310" width="2.5546875" style="1" customWidth="1"/>
    <col min="2311" max="2311" width="9.77734375" style="1" customWidth="1"/>
    <col min="2312" max="2312" width="2.21875" style="1" customWidth="1"/>
    <col min="2313" max="2313" width="16.109375" style="1" customWidth="1"/>
    <col min="2314" max="2314" width="1.88671875" style="1" customWidth="1"/>
    <col min="2315" max="2315" width="12.44140625" style="1" customWidth="1"/>
    <col min="2316" max="2316" width="2.44140625" style="1" customWidth="1"/>
    <col min="2317" max="2317" width="12.5546875" style="1" customWidth="1"/>
    <col min="2318" max="2318" width="2.21875" style="1" customWidth="1"/>
    <col min="2319" max="2319" width="11.88671875" style="1" customWidth="1"/>
    <col min="2320" max="2320" width="2.77734375" style="1" customWidth="1"/>
    <col min="2321" max="2321" width="10.77734375" style="1" bestFit="1" customWidth="1"/>
    <col min="2322" max="2322" width="2.21875" style="1" customWidth="1"/>
    <col min="2323" max="2323" width="10.77734375" style="1" customWidth="1"/>
    <col min="2324" max="2324" width="3" style="1" customWidth="1"/>
    <col min="2325" max="2325" width="9.77734375" style="1" customWidth="1"/>
    <col min="2326" max="2560" width="8.77734375" style="1"/>
    <col min="2561" max="2561" width="5" style="1" customWidth="1"/>
    <col min="2562" max="2562" width="3.33203125" style="1" customWidth="1"/>
    <col min="2563" max="2563" width="50.109375" style="1" customWidth="1"/>
    <col min="2564" max="2564" width="1.77734375" style="1" customWidth="1"/>
    <col min="2565" max="2565" width="11" style="1" customWidth="1"/>
    <col min="2566" max="2566" width="2.5546875" style="1" customWidth="1"/>
    <col min="2567" max="2567" width="9.77734375" style="1" customWidth="1"/>
    <col min="2568" max="2568" width="2.21875" style="1" customWidth="1"/>
    <col min="2569" max="2569" width="16.109375" style="1" customWidth="1"/>
    <col min="2570" max="2570" width="1.88671875" style="1" customWidth="1"/>
    <col min="2571" max="2571" width="12.44140625" style="1" customWidth="1"/>
    <col min="2572" max="2572" width="2.44140625" style="1" customWidth="1"/>
    <col min="2573" max="2573" width="12.5546875" style="1" customWidth="1"/>
    <col min="2574" max="2574" width="2.21875" style="1" customWidth="1"/>
    <col min="2575" max="2575" width="11.88671875" style="1" customWidth="1"/>
    <col min="2576" max="2576" width="2.77734375" style="1" customWidth="1"/>
    <col min="2577" max="2577" width="10.77734375" style="1" bestFit="1" customWidth="1"/>
    <col min="2578" max="2578" width="2.21875" style="1" customWidth="1"/>
    <col min="2579" max="2579" width="10.77734375" style="1" customWidth="1"/>
    <col min="2580" max="2580" width="3" style="1" customWidth="1"/>
    <col min="2581" max="2581" width="9.77734375" style="1" customWidth="1"/>
    <col min="2582" max="2816" width="8.77734375" style="1"/>
    <col min="2817" max="2817" width="5" style="1" customWidth="1"/>
    <col min="2818" max="2818" width="3.33203125" style="1" customWidth="1"/>
    <col min="2819" max="2819" width="50.109375" style="1" customWidth="1"/>
    <col min="2820" max="2820" width="1.77734375" style="1" customWidth="1"/>
    <col min="2821" max="2821" width="11" style="1" customWidth="1"/>
    <col min="2822" max="2822" width="2.5546875" style="1" customWidth="1"/>
    <col min="2823" max="2823" width="9.77734375" style="1" customWidth="1"/>
    <col min="2824" max="2824" width="2.21875" style="1" customWidth="1"/>
    <col min="2825" max="2825" width="16.109375" style="1" customWidth="1"/>
    <col min="2826" max="2826" width="1.88671875" style="1" customWidth="1"/>
    <col min="2827" max="2827" width="12.44140625" style="1" customWidth="1"/>
    <col min="2828" max="2828" width="2.44140625" style="1" customWidth="1"/>
    <col min="2829" max="2829" width="12.5546875" style="1" customWidth="1"/>
    <col min="2830" max="2830" width="2.21875" style="1" customWidth="1"/>
    <col min="2831" max="2831" width="11.88671875" style="1" customWidth="1"/>
    <col min="2832" max="2832" width="2.77734375" style="1" customWidth="1"/>
    <col min="2833" max="2833" width="10.77734375" style="1" bestFit="1" customWidth="1"/>
    <col min="2834" max="2834" width="2.21875" style="1" customWidth="1"/>
    <col min="2835" max="2835" width="10.77734375" style="1" customWidth="1"/>
    <col min="2836" max="2836" width="3" style="1" customWidth="1"/>
    <col min="2837" max="2837" width="9.77734375" style="1" customWidth="1"/>
    <col min="2838" max="3072" width="8.77734375" style="1"/>
    <col min="3073" max="3073" width="5" style="1" customWidth="1"/>
    <col min="3074" max="3074" width="3.33203125" style="1" customWidth="1"/>
    <col min="3075" max="3075" width="50.109375" style="1" customWidth="1"/>
    <col min="3076" max="3076" width="1.77734375" style="1" customWidth="1"/>
    <col min="3077" max="3077" width="11" style="1" customWidth="1"/>
    <col min="3078" max="3078" width="2.5546875" style="1" customWidth="1"/>
    <col min="3079" max="3079" width="9.77734375" style="1" customWidth="1"/>
    <col min="3080" max="3080" width="2.21875" style="1" customWidth="1"/>
    <col min="3081" max="3081" width="16.109375" style="1" customWidth="1"/>
    <col min="3082" max="3082" width="1.88671875" style="1" customWidth="1"/>
    <col min="3083" max="3083" width="12.44140625" style="1" customWidth="1"/>
    <col min="3084" max="3084" width="2.44140625" style="1" customWidth="1"/>
    <col min="3085" max="3085" width="12.5546875" style="1" customWidth="1"/>
    <col min="3086" max="3086" width="2.21875" style="1" customWidth="1"/>
    <col min="3087" max="3087" width="11.88671875" style="1" customWidth="1"/>
    <col min="3088" max="3088" width="2.77734375" style="1" customWidth="1"/>
    <col min="3089" max="3089" width="10.77734375" style="1" bestFit="1" customWidth="1"/>
    <col min="3090" max="3090" width="2.21875" style="1" customWidth="1"/>
    <col min="3091" max="3091" width="10.77734375" style="1" customWidth="1"/>
    <col min="3092" max="3092" width="3" style="1" customWidth="1"/>
    <col min="3093" max="3093" width="9.77734375" style="1" customWidth="1"/>
    <col min="3094" max="3328" width="8.77734375" style="1"/>
    <col min="3329" max="3329" width="5" style="1" customWidth="1"/>
    <col min="3330" max="3330" width="3.33203125" style="1" customWidth="1"/>
    <col min="3331" max="3331" width="50.109375" style="1" customWidth="1"/>
    <col min="3332" max="3332" width="1.77734375" style="1" customWidth="1"/>
    <col min="3333" max="3333" width="11" style="1" customWidth="1"/>
    <col min="3334" max="3334" width="2.5546875" style="1" customWidth="1"/>
    <col min="3335" max="3335" width="9.77734375" style="1" customWidth="1"/>
    <col min="3336" max="3336" width="2.21875" style="1" customWidth="1"/>
    <col min="3337" max="3337" width="16.109375" style="1" customWidth="1"/>
    <col min="3338" max="3338" width="1.88671875" style="1" customWidth="1"/>
    <col min="3339" max="3339" width="12.44140625" style="1" customWidth="1"/>
    <col min="3340" max="3340" width="2.44140625" style="1" customWidth="1"/>
    <col min="3341" max="3341" width="12.5546875" style="1" customWidth="1"/>
    <col min="3342" max="3342" width="2.21875" style="1" customWidth="1"/>
    <col min="3343" max="3343" width="11.88671875" style="1" customWidth="1"/>
    <col min="3344" max="3344" width="2.77734375" style="1" customWidth="1"/>
    <col min="3345" max="3345" width="10.77734375" style="1" bestFit="1" customWidth="1"/>
    <col min="3346" max="3346" width="2.21875" style="1" customWidth="1"/>
    <col min="3347" max="3347" width="10.77734375" style="1" customWidth="1"/>
    <col min="3348" max="3348" width="3" style="1" customWidth="1"/>
    <col min="3349" max="3349" width="9.77734375" style="1" customWidth="1"/>
    <col min="3350" max="3584" width="8.77734375" style="1"/>
    <col min="3585" max="3585" width="5" style="1" customWidth="1"/>
    <col min="3586" max="3586" width="3.33203125" style="1" customWidth="1"/>
    <col min="3587" max="3587" width="50.109375" style="1" customWidth="1"/>
    <col min="3588" max="3588" width="1.77734375" style="1" customWidth="1"/>
    <col min="3589" max="3589" width="11" style="1" customWidth="1"/>
    <col min="3590" max="3590" width="2.5546875" style="1" customWidth="1"/>
    <col min="3591" max="3591" width="9.77734375" style="1" customWidth="1"/>
    <col min="3592" max="3592" width="2.21875" style="1" customWidth="1"/>
    <col min="3593" max="3593" width="16.109375" style="1" customWidth="1"/>
    <col min="3594" max="3594" width="1.88671875" style="1" customWidth="1"/>
    <col min="3595" max="3595" width="12.44140625" style="1" customWidth="1"/>
    <col min="3596" max="3596" width="2.44140625" style="1" customWidth="1"/>
    <col min="3597" max="3597" width="12.5546875" style="1" customWidth="1"/>
    <col min="3598" max="3598" width="2.21875" style="1" customWidth="1"/>
    <col min="3599" max="3599" width="11.88671875" style="1" customWidth="1"/>
    <col min="3600" max="3600" width="2.77734375" style="1" customWidth="1"/>
    <col min="3601" max="3601" width="10.77734375" style="1" bestFit="1" customWidth="1"/>
    <col min="3602" max="3602" width="2.21875" style="1" customWidth="1"/>
    <col min="3603" max="3603" width="10.77734375" style="1" customWidth="1"/>
    <col min="3604" max="3604" width="3" style="1" customWidth="1"/>
    <col min="3605" max="3605" width="9.77734375" style="1" customWidth="1"/>
    <col min="3606" max="3840" width="8.77734375" style="1"/>
    <col min="3841" max="3841" width="5" style="1" customWidth="1"/>
    <col min="3842" max="3842" width="3.33203125" style="1" customWidth="1"/>
    <col min="3843" max="3843" width="50.109375" style="1" customWidth="1"/>
    <col min="3844" max="3844" width="1.77734375" style="1" customWidth="1"/>
    <col min="3845" max="3845" width="11" style="1" customWidth="1"/>
    <col min="3846" max="3846" width="2.5546875" style="1" customWidth="1"/>
    <col min="3847" max="3847" width="9.77734375" style="1" customWidth="1"/>
    <col min="3848" max="3848" width="2.21875" style="1" customWidth="1"/>
    <col min="3849" max="3849" width="16.109375" style="1" customWidth="1"/>
    <col min="3850" max="3850" width="1.88671875" style="1" customWidth="1"/>
    <col min="3851" max="3851" width="12.44140625" style="1" customWidth="1"/>
    <col min="3852" max="3852" width="2.44140625" style="1" customWidth="1"/>
    <col min="3853" max="3853" width="12.5546875" style="1" customWidth="1"/>
    <col min="3854" max="3854" width="2.21875" style="1" customWidth="1"/>
    <col min="3855" max="3855" width="11.88671875" style="1" customWidth="1"/>
    <col min="3856" max="3856" width="2.77734375" style="1" customWidth="1"/>
    <col min="3857" max="3857" width="10.77734375" style="1" bestFit="1" customWidth="1"/>
    <col min="3858" max="3858" width="2.21875" style="1" customWidth="1"/>
    <col min="3859" max="3859" width="10.77734375" style="1" customWidth="1"/>
    <col min="3860" max="3860" width="3" style="1" customWidth="1"/>
    <col min="3861" max="3861" width="9.77734375" style="1" customWidth="1"/>
    <col min="3862" max="4096" width="8.77734375" style="1"/>
    <col min="4097" max="4097" width="5" style="1" customWidth="1"/>
    <col min="4098" max="4098" width="3.33203125" style="1" customWidth="1"/>
    <col min="4099" max="4099" width="50.109375" style="1" customWidth="1"/>
    <col min="4100" max="4100" width="1.77734375" style="1" customWidth="1"/>
    <col min="4101" max="4101" width="11" style="1" customWidth="1"/>
    <col min="4102" max="4102" width="2.5546875" style="1" customWidth="1"/>
    <col min="4103" max="4103" width="9.77734375" style="1" customWidth="1"/>
    <col min="4104" max="4104" width="2.21875" style="1" customWidth="1"/>
    <col min="4105" max="4105" width="16.109375" style="1" customWidth="1"/>
    <col min="4106" max="4106" width="1.88671875" style="1" customWidth="1"/>
    <col min="4107" max="4107" width="12.44140625" style="1" customWidth="1"/>
    <col min="4108" max="4108" width="2.44140625" style="1" customWidth="1"/>
    <col min="4109" max="4109" width="12.5546875" style="1" customWidth="1"/>
    <col min="4110" max="4110" width="2.21875" style="1" customWidth="1"/>
    <col min="4111" max="4111" width="11.88671875" style="1" customWidth="1"/>
    <col min="4112" max="4112" width="2.77734375" style="1" customWidth="1"/>
    <col min="4113" max="4113" width="10.77734375" style="1" bestFit="1" customWidth="1"/>
    <col min="4114" max="4114" width="2.21875" style="1" customWidth="1"/>
    <col min="4115" max="4115" width="10.77734375" style="1" customWidth="1"/>
    <col min="4116" max="4116" width="3" style="1" customWidth="1"/>
    <col min="4117" max="4117" width="9.77734375" style="1" customWidth="1"/>
    <col min="4118" max="4352" width="8.77734375" style="1"/>
    <col min="4353" max="4353" width="5" style="1" customWidth="1"/>
    <col min="4354" max="4354" width="3.33203125" style="1" customWidth="1"/>
    <col min="4355" max="4355" width="50.109375" style="1" customWidth="1"/>
    <col min="4356" max="4356" width="1.77734375" style="1" customWidth="1"/>
    <col min="4357" max="4357" width="11" style="1" customWidth="1"/>
    <col min="4358" max="4358" width="2.5546875" style="1" customWidth="1"/>
    <col min="4359" max="4359" width="9.77734375" style="1" customWidth="1"/>
    <col min="4360" max="4360" width="2.21875" style="1" customWidth="1"/>
    <col min="4361" max="4361" width="16.109375" style="1" customWidth="1"/>
    <col min="4362" max="4362" width="1.88671875" style="1" customWidth="1"/>
    <col min="4363" max="4363" width="12.44140625" style="1" customWidth="1"/>
    <col min="4364" max="4364" width="2.44140625" style="1" customWidth="1"/>
    <col min="4365" max="4365" width="12.5546875" style="1" customWidth="1"/>
    <col min="4366" max="4366" width="2.21875" style="1" customWidth="1"/>
    <col min="4367" max="4367" width="11.88671875" style="1" customWidth="1"/>
    <col min="4368" max="4368" width="2.77734375" style="1" customWidth="1"/>
    <col min="4369" max="4369" width="10.77734375" style="1" bestFit="1" customWidth="1"/>
    <col min="4370" max="4370" width="2.21875" style="1" customWidth="1"/>
    <col min="4371" max="4371" width="10.77734375" style="1" customWidth="1"/>
    <col min="4372" max="4372" width="3" style="1" customWidth="1"/>
    <col min="4373" max="4373" width="9.77734375" style="1" customWidth="1"/>
    <col min="4374" max="4608" width="8.77734375" style="1"/>
    <col min="4609" max="4609" width="5" style="1" customWidth="1"/>
    <col min="4610" max="4610" width="3.33203125" style="1" customWidth="1"/>
    <col min="4611" max="4611" width="50.109375" style="1" customWidth="1"/>
    <col min="4612" max="4612" width="1.77734375" style="1" customWidth="1"/>
    <col min="4613" max="4613" width="11" style="1" customWidth="1"/>
    <col min="4614" max="4614" width="2.5546875" style="1" customWidth="1"/>
    <col min="4615" max="4615" width="9.77734375" style="1" customWidth="1"/>
    <col min="4616" max="4616" width="2.21875" style="1" customWidth="1"/>
    <col min="4617" max="4617" width="16.109375" style="1" customWidth="1"/>
    <col min="4618" max="4618" width="1.88671875" style="1" customWidth="1"/>
    <col min="4619" max="4619" width="12.44140625" style="1" customWidth="1"/>
    <col min="4620" max="4620" width="2.44140625" style="1" customWidth="1"/>
    <col min="4621" max="4621" width="12.5546875" style="1" customWidth="1"/>
    <col min="4622" max="4622" width="2.21875" style="1" customWidth="1"/>
    <col min="4623" max="4623" width="11.88671875" style="1" customWidth="1"/>
    <col min="4624" max="4624" width="2.77734375" style="1" customWidth="1"/>
    <col min="4625" max="4625" width="10.77734375" style="1" bestFit="1" customWidth="1"/>
    <col min="4626" max="4626" width="2.21875" style="1" customWidth="1"/>
    <col min="4627" max="4627" width="10.77734375" style="1" customWidth="1"/>
    <col min="4628" max="4628" width="3" style="1" customWidth="1"/>
    <col min="4629" max="4629" width="9.77734375" style="1" customWidth="1"/>
    <col min="4630" max="4864" width="8.77734375" style="1"/>
    <col min="4865" max="4865" width="5" style="1" customWidth="1"/>
    <col min="4866" max="4866" width="3.33203125" style="1" customWidth="1"/>
    <col min="4867" max="4867" width="50.109375" style="1" customWidth="1"/>
    <col min="4868" max="4868" width="1.77734375" style="1" customWidth="1"/>
    <col min="4869" max="4869" width="11" style="1" customWidth="1"/>
    <col min="4870" max="4870" width="2.5546875" style="1" customWidth="1"/>
    <col min="4871" max="4871" width="9.77734375" style="1" customWidth="1"/>
    <col min="4872" max="4872" width="2.21875" style="1" customWidth="1"/>
    <col min="4873" max="4873" width="16.109375" style="1" customWidth="1"/>
    <col min="4874" max="4874" width="1.88671875" style="1" customWidth="1"/>
    <col min="4875" max="4875" width="12.44140625" style="1" customWidth="1"/>
    <col min="4876" max="4876" width="2.44140625" style="1" customWidth="1"/>
    <col min="4877" max="4877" width="12.5546875" style="1" customWidth="1"/>
    <col min="4878" max="4878" width="2.21875" style="1" customWidth="1"/>
    <col min="4879" max="4879" width="11.88671875" style="1" customWidth="1"/>
    <col min="4880" max="4880" width="2.77734375" style="1" customWidth="1"/>
    <col min="4881" max="4881" width="10.77734375" style="1" bestFit="1" customWidth="1"/>
    <col min="4882" max="4882" width="2.21875" style="1" customWidth="1"/>
    <col min="4883" max="4883" width="10.77734375" style="1" customWidth="1"/>
    <col min="4884" max="4884" width="3" style="1" customWidth="1"/>
    <col min="4885" max="4885" width="9.77734375" style="1" customWidth="1"/>
    <col min="4886" max="5120" width="8.77734375" style="1"/>
    <col min="5121" max="5121" width="5" style="1" customWidth="1"/>
    <col min="5122" max="5122" width="3.33203125" style="1" customWidth="1"/>
    <col min="5123" max="5123" width="50.109375" style="1" customWidth="1"/>
    <col min="5124" max="5124" width="1.77734375" style="1" customWidth="1"/>
    <col min="5125" max="5125" width="11" style="1" customWidth="1"/>
    <col min="5126" max="5126" width="2.5546875" style="1" customWidth="1"/>
    <col min="5127" max="5127" width="9.77734375" style="1" customWidth="1"/>
    <col min="5128" max="5128" width="2.21875" style="1" customWidth="1"/>
    <col min="5129" max="5129" width="16.109375" style="1" customWidth="1"/>
    <col min="5130" max="5130" width="1.88671875" style="1" customWidth="1"/>
    <col min="5131" max="5131" width="12.44140625" style="1" customWidth="1"/>
    <col min="5132" max="5132" width="2.44140625" style="1" customWidth="1"/>
    <col min="5133" max="5133" width="12.5546875" style="1" customWidth="1"/>
    <col min="5134" max="5134" width="2.21875" style="1" customWidth="1"/>
    <col min="5135" max="5135" width="11.88671875" style="1" customWidth="1"/>
    <col min="5136" max="5136" width="2.77734375" style="1" customWidth="1"/>
    <col min="5137" max="5137" width="10.77734375" style="1" bestFit="1" customWidth="1"/>
    <col min="5138" max="5138" width="2.21875" style="1" customWidth="1"/>
    <col min="5139" max="5139" width="10.77734375" style="1" customWidth="1"/>
    <col min="5140" max="5140" width="3" style="1" customWidth="1"/>
    <col min="5141" max="5141" width="9.77734375" style="1" customWidth="1"/>
    <col min="5142" max="5376" width="8.77734375" style="1"/>
    <col min="5377" max="5377" width="5" style="1" customWidth="1"/>
    <col min="5378" max="5378" width="3.33203125" style="1" customWidth="1"/>
    <col min="5379" max="5379" width="50.109375" style="1" customWidth="1"/>
    <col min="5380" max="5380" width="1.77734375" style="1" customWidth="1"/>
    <col min="5381" max="5381" width="11" style="1" customWidth="1"/>
    <col min="5382" max="5382" width="2.5546875" style="1" customWidth="1"/>
    <col min="5383" max="5383" width="9.77734375" style="1" customWidth="1"/>
    <col min="5384" max="5384" width="2.21875" style="1" customWidth="1"/>
    <col min="5385" max="5385" width="16.109375" style="1" customWidth="1"/>
    <col min="5386" max="5386" width="1.88671875" style="1" customWidth="1"/>
    <col min="5387" max="5387" width="12.44140625" style="1" customWidth="1"/>
    <col min="5388" max="5388" width="2.44140625" style="1" customWidth="1"/>
    <col min="5389" max="5389" width="12.5546875" style="1" customWidth="1"/>
    <col min="5390" max="5390" width="2.21875" style="1" customWidth="1"/>
    <col min="5391" max="5391" width="11.88671875" style="1" customWidth="1"/>
    <col min="5392" max="5392" width="2.77734375" style="1" customWidth="1"/>
    <col min="5393" max="5393" width="10.77734375" style="1" bestFit="1" customWidth="1"/>
    <col min="5394" max="5394" width="2.21875" style="1" customWidth="1"/>
    <col min="5395" max="5395" width="10.77734375" style="1" customWidth="1"/>
    <col min="5396" max="5396" width="3" style="1" customWidth="1"/>
    <col min="5397" max="5397" width="9.77734375" style="1" customWidth="1"/>
    <col min="5398" max="5632" width="8.77734375" style="1"/>
    <col min="5633" max="5633" width="5" style="1" customWidth="1"/>
    <col min="5634" max="5634" width="3.33203125" style="1" customWidth="1"/>
    <col min="5635" max="5635" width="50.109375" style="1" customWidth="1"/>
    <col min="5636" max="5636" width="1.77734375" style="1" customWidth="1"/>
    <col min="5637" max="5637" width="11" style="1" customWidth="1"/>
    <col min="5638" max="5638" width="2.5546875" style="1" customWidth="1"/>
    <col min="5639" max="5639" width="9.77734375" style="1" customWidth="1"/>
    <col min="5640" max="5640" width="2.21875" style="1" customWidth="1"/>
    <col min="5641" max="5641" width="16.109375" style="1" customWidth="1"/>
    <col min="5642" max="5642" width="1.88671875" style="1" customWidth="1"/>
    <col min="5643" max="5643" width="12.44140625" style="1" customWidth="1"/>
    <col min="5644" max="5644" width="2.44140625" style="1" customWidth="1"/>
    <col min="5645" max="5645" width="12.5546875" style="1" customWidth="1"/>
    <col min="5646" max="5646" width="2.21875" style="1" customWidth="1"/>
    <col min="5647" max="5647" width="11.88671875" style="1" customWidth="1"/>
    <col min="5648" max="5648" width="2.77734375" style="1" customWidth="1"/>
    <col min="5649" max="5649" width="10.77734375" style="1" bestFit="1" customWidth="1"/>
    <col min="5650" max="5650" width="2.21875" style="1" customWidth="1"/>
    <col min="5651" max="5651" width="10.77734375" style="1" customWidth="1"/>
    <col min="5652" max="5652" width="3" style="1" customWidth="1"/>
    <col min="5653" max="5653" width="9.77734375" style="1" customWidth="1"/>
    <col min="5654" max="5888" width="8.77734375" style="1"/>
    <col min="5889" max="5889" width="5" style="1" customWidth="1"/>
    <col min="5890" max="5890" width="3.33203125" style="1" customWidth="1"/>
    <col min="5891" max="5891" width="50.109375" style="1" customWidth="1"/>
    <col min="5892" max="5892" width="1.77734375" style="1" customWidth="1"/>
    <col min="5893" max="5893" width="11" style="1" customWidth="1"/>
    <col min="5894" max="5894" width="2.5546875" style="1" customWidth="1"/>
    <col min="5895" max="5895" width="9.77734375" style="1" customWidth="1"/>
    <col min="5896" max="5896" width="2.21875" style="1" customWidth="1"/>
    <col min="5897" max="5897" width="16.109375" style="1" customWidth="1"/>
    <col min="5898" max="5898" width="1.88671875" style="1" customWidth="1"/>
    <col min="5899" max="5899" width="12.44140625" style="1" customWidth="1"/>
    <col min="5900" max="5900" width="2.44140625" style="1" customWidth="1"/>
    <col min="5901" max="5901" width="12.5546875" style="1" customWidth="1"/>
    <col min="5902" max="5902" width="2.21875" style="1" customWidth="1"/>
    <col min="5903" max="5903" width="11.88671875" style="1" customWidth="1"/>
    <col min="5904" max="5904" width="2.77734375" style="1" customWidth="1"/>
    <col min="5905" max="5905" width="10.77734375" style="1" bestFit="1" customWidth="1"/>
    <col min="5906" max="5906" width="2.21875" style="1" customWidth="1"/>
    <col min="5907" max="5907" width="10.77734375" style="1" customWidth="1"/>
    <col min="5908" max="5908" width="3" style="1" customWidth="1"/>
    <col min="5909" max="5909" width="9.77734375" style="1" customWidth="1"/>
    <col min="5910" max="6144" width="8.77734375" style="1"/>
    <col min="6145" max="6145" width="5" style="1" customWidth="1"/>
    <col min="6146" max="6146" width="3.33203125" style="1" customWidth="1"/>
    <col min="6147" max="6147" width="50.109375" style="1" customWidth="1"/>
    <col min="6148" max="6148" width="1.77734375" style="1" customWidth="1"/>
    <col min="6149" max="6149" width="11" style="1" customWidth="1"/>
    <col min="6150" max="6150" width="2.5546875" style="1" customWidth="1"/>
    <col min="6151" max="6151" width="9.77734375" style="1" customWidth="1"/>
    <col min="6152" max="6152" width="2.21875" style="1" customWidth="1"/>
    <col min="6153" max="6153" width="16.109375" style="1" customWidth="1"/>
    <col min="6154" max="6154" width="1.88671875" style="1" customWidth="1"/>
    <col min="6155" max="6155" width="12.44140625" style="1" customWidth="1"/>
    <col min="6156" max="6156" width="2.44140625" style="1" customWidth="1"/>
    <col min="6157" max="6157" width="12.5546875" style="1" customWidth="1"/>
    <col min="6158" max="6158" width="2.21875" style="1" customWidth="1"/>
    <col min="6159" max="6159" width="11.88671875" style="1" customWidth="1"/>
    <col min="6160" max="6160" width="2.77734375" style="1" customWidth="1"/>
    <col min="6161" max="6161" width="10.77734375" style="1" bestFit="1" customWidth="1"/>
    <col min="6162" max="6162" width="2.21875" style="1" customWidth="1"/>
    <col min="6163" max="6163" width="10.77734375" style="1" customWidth="1"/>
    <col min="6164" max="6164" width="3" style="1" customWidth="1"/>
    <col min="6165" max="6165" width="9.77734375" style="1" customWidth="1"/>
    <col min="6166" max="6400" width="8.77734375" style="1"/>
    <col min="6401" max="6401" width="5" style="1" customWidth="1"/>
    <col min="6402" max="6402" width="3.33203125" style="1" customWidth="1"/>
    <col min="6403" max="6403" width="50.109375" style="1" customWidth="1"/>
    <col min="6404" max="6404" width="1.77734375" style="1" customWidth="1"/>
    <col min="6405" max="6405" width="11" style="1" customWidth="1"/>
    <col min="6406" max="6406" width="2.5546875" style="1" customWidth="1"/>
    <col min="6407" max="6407" width="9.77734375" style="1" customWidth="1"/>
    <col min="6408" max="6408" width="2.21875" style="1" customWidth="1"/>
    <col min="6409" max="6409" width="16.109375" style="1" customWidth="1"/>
    <col min="6410" max="6410" width="1.88671875" style="1" customWidth="1"/>
    <col min="6411" max="6411" width="12.44140625" style="1" customWidth="1"/>
    <col min="6412" max="6412" width="2.44140625" style="1" customWidth="1"/>
    <col min="6413" max="6413" width="12.5546875" style="1" customWidth="1"/>
    <col min="6414" max="6414" width="2.21875" style="1" customWidth="1"/>
    <col min="6415" max="6415" width="11.88671875" style="1" customWidth="1"/>
    <col min="6416" max="6416" width="2.77734375" style="1" customWidth="1"/>
    <col min="6417" max="6417" width="10.77734375" style="1" bestFit="1" customWidth="1"/>
    <col min="6418" max="6418" width="2.21875" style="1" customWidth="1"/>
    <col min="6419" max="6419" width="10.77734375" style="1" customWidth="1"/>
    <col min="6420" max="6420" width="3" style="1" customWidth="1"/>
    <col min="6421" max="6421" width="9.77734375" style="1" customWidth="1"/>
    <col min="6422" max="6656" width="8.77734375" style="1"/>
    <col min="6657" max="6657" width="5" style="1" customWidth="1"/>
    <col min="6658" max="6658" width="3.33203125" style="1" customWidth="1"/>
    <col min="6659" max="6659" width="50.109375" style="1" customWidth="1"/>
    <col min="6660" max="6660" width="1.77734375" style="1" customWidth="1"/>
    <col min="6661" max="6661" width="11" style="1" customWidth="1"/>
    <col min="6662" max="6662" width="2.5546875" style="1" customWidth="1"/>
    <col min="6663" max="6663" width="9.77734375" style="1" customWidth="1"/>
    <col min="6664" max="6664" width="2.21875" style="1" customWidth="1"/>
    <col min="6665" max="6665" width="16.109375" style="1" customWidth="1"/>
    <col min="6666" max="6666" width="1.88671875" style="1" customWidth="1"/>
    <col min="6667" max="6667" width="12.44140625" style="1" customWidth="1"/>
    <col min="6668" max="6668" width="2.44140625" style="1" customWidth="1"/>
    <col min="6669" max="6669" width="12.5546875" style="1" customWidth="1"/>
    <col min="6670" max="6670" width="2.21875" style="1" customWidth="1"/>
    <col min="6671" max="6671" width="11.88671875" style="1" customWidth="1"/>
    <col min="6672" max="6672" width="2.77734375" style="1" customWidth="1"/>
    <col min="6673" max="6673" width="10.77734375" style="1" bestFit="1" customWidth="1"/>
    <col min="6674" max="6674" width="2.21875" style="1" customWidth="1"/>
    <col min="6675" max="6675" width="10.77734375" style="1" customWidth="1"/>
    <col min="6676" max="6676" width="3" style="1" customWidth="1"/>
    <col min="6677" max="6677" width="9.77734375" style="1" customWidth="1"/>
    <col min="6678" max="6912" width="8.77734375" style="1"/>
    <col min="6913" max="6913" width="5" style="1" customWidth="1"/>
    <col min="6914" max="6914" width="3.33203125" style="1" customWidth="1"/>
    <col min="6915" max="6915" width="50.109375" style="1" customWidth="1"/>
    <col min="6916" max="6916" width="1.77734375" style="1" customWidth="1"/>
    <col min="6917" max="6917" width="11" style="1" customWidth="1"/>
    <col min="6918" max="6918" width="2.5546875" style="1" customWidth="1"/>
    <col min="6919" max="6919" width="9.77734375" style="1" customWidth="1"/>
    <col min="6920" max="6920" width="2.21875" style="1" customWidth="1"/>
    <col min="6921" max="6921" width="16.109375" style="1" customWidth="1"/>
    <col min="6922" max="6922" width="1.88671875" style="1" customWidth="1"/>
    <col min="6923" max="6923" width="12.44140625" style="1" customWidth="1"/>
    <col min="6924" max="6924" width="2.44140625" style="1" customWidth="1"/>
    <col min="6925" max="6925" width="12.5546875" style="1" customWidth="1"/>
    <col min="6926" max="6926" width="2.21875" style="1" customWidth="1"/>
    <col min="6927" max="6927" width="11.88671875" style="1" customWidth="1"/>
    <col min="6928" max="6928" width="2.77734375" style="1" customWidth="1"/>
    <col min="6929" max="6929" width="10.77734375" style="1" bestFit="1" customWidth="1"/>
    <col min="6930" max="6930" width="2.21875" style="1" customWidth="1"/>
    <col min="6931" max="6931" width="10.77734375" style="1" customWidth="1"/>
    <col min="6932" max="6932" width="3" style="1" customWidth="1"/>
    <col min="6933" max="6933" width="9.77734375" style="1" customWidth="1"/>
    <col min="6934" max="7168" width="8.77734375" style="1"/>
    <col min="7169" max="7169" width="5" style="1" customWidth="1"/>
    <col min="7170" max="7170" width="3.33203125" style="1" customWidth="1"/>
    <col min="7171" max="7171" width="50.109375" style="1" customWidth="1"/>
    <col min="7172" max="7172" width="1.77734375" style="1" customWidth="1"/>
    <col min="7173" max="7173" width="11" style="1" customWidth="1"/>
    <col min="7174" max="7174" width="2.5546875" style="1" customWidth="1"/>
    <col min="7175" max="7175" width="9.77734375" style="1" customWidth="1"/>
    <col min="7176" max="7176" width="2.21875" style="1" customWidth="1"/>
    <col min="7177" max="7177" width="16.109375" style="1" customWidth="1"/>
    <col min="7178" max="7178" width="1.88671875" style="1" customWidth="1"/>
    <col min="7179" max="7179" width="12.44140625" style="1" customWidth="1"/>
    <col min="7180" max="7180" width="2.44140625" style="1" customWidth="1"/>
    <col min="7181" max="7181" width="12.5546875" style="1" customWidth="1"/>
    <col min="7182" max="7182" width="2.21875" style="1" customWidth="1"/>
    <col min="7183" max="7183" width="11.88671875" style="1" customWidth="1"/>
    <col min="7184" max="7184" width="2.77734375" style="1" customWidth="1"/>
    <col min="7185" max="7185" width="10.77734375" style="1" bestFit="1" customWidth="1"/>
    <col min="7186" max="7186" width="2.21875" style="1" customWidth="1"/>
    <col min="7187" max="7187" width="10.77734375" style="1" customWidth="1"/>
    <col min="7188" max="7188" width="3" style="1" customWidth="1"/>
    <col min="7189" max="7189" width="9.77734375" style="1" customWidth="1"/>
    <col min="7190" max="7424" width="8.77734375" style="1"/>
    <col min="7425" max="7425" width="5" style="1" customWidth="1"/>
    <col min="7426" max="7426" width="3.33203125" style="1" customWidth="1"/>
    <col min="7427" max="7427" width="50.109375" style="1" customWidth="1"/>
    <col min="7428" max="7428" width="1.77734375" style="1" customWidth="1"/>
    <col min="7429" max="7429" width="11" style="1" customWidth="1"/>
    <col min="7430" max="7430" width="2.5546875" style="1" customWidth="1"/>
    <col min="7431" max="7431" width="9.77734375" style="1" customWidth="1"/>
    <col min="7432" max="7432" width="2.21875" style="1" customWidth="1"/>
    <col min="7433" max="7433" width="16.109375" style="1" customWidth="1"/>
    <col min="7434" max="7434" width="1.88671875" style="1" customWidth="1"/>
    <col min="7435" max="7435" width="12.44140625" style="1" customWidth="1"/>
    <col min="7436" max="7436" width="2.44140625" style="1" customWidth="1"/>
    <col min="7437" max="7437" width="12.5546875" style="1" customWidth="1"/>
    <col min="7438" max="7438" width="2.21875" style="1" customWidth="1"/>
    <col min="7439" max="7439" width="11.88671875" style="1" customWidth="1"/>
    <col min="7440" max="7440" width="2.77734375" style="1" customWidth="1"/>
    <col min="7441" max="7441" width="10.77734375" style="1" bestFit="1" customWidth="1"/>
    <col min="7442" max="7442" width="2.21875" style="1" customWidth="1"/>
    <col min="7443" max="7443" width="10.77734375" style="1" customWidth="1"/>
    <col min="7444" max="7444" width="3" style="1" customWidth="1"/>
    <col min="7445" max="7445" width="9.77734375" style="1" customWidth="1"/>
    <col min="7446" max="7680" width="8.77734375" style="1"/>
    <col min="7681" max="7681" width="5" style="1" customWidth="1"/>
    <col min="7682" max="7682" width="3.33203125" style="1" customWidth="1"/>
    <col min="7683" max="7683" width="50.109375" style="1" customWidth="1"/>
    <col min="7684" max="7684" width="1.77734375" style="1" customWidth="1"/>
    <col min="7685" max="7685" width="11" style="1" customWidth="1"/>
    <col min="7686" max="7686" width="2.5546875" style="1" customWidth="1"/>
    <col min="7687" max="7687" width="9.77734375" style="1" customWidth="1"/>
    <col min="7688" max="7688" width="2.21875" style="1" customWidth="1"/>
    <col min="7689" max="7689" width="16.109375" style="1" customWidth="1"/>
    <col min="7690" max="7690" width="1.88671875" style="1" customWidth="1"/>
    <col min="7691" max="7691" width="12.44140625" style="1" customWidth="1"/>
    <col min="7692" max="7692" width="2.44140625" style="1" customWidth="1"/>
    <col min="7693" max="7693" width="12.5546875" style="1" customWidth="1"/>
    <col min="7694" max="7694" width="2.21875" style="1" customWidth="1"/>
    <col min="7695" max="7695" width="11.88671875" style="1" customWidth="1"/>
    <col min="7696" max="7696" width="2.77734375" style="1" customWidth="1"/>
    <col min="7697" max="7697" width="10.77734375" style="1" bestFit="1" customWidth="1"/>
    <col min="7698" max="7698" width="2.21875" style="1" customWidth="1"/>
    <col min="7699" max="7699" width="10.77734375" style="1" customWidth="1"/>
    <col min="7700" max="7700" width="3" style="1" customWidth="1"/>
    <col min="7701" max="7701" width="9.77734375" style="1" customWidth="1"/>
    <col min="7702" max="7936" width="8.77734375" style="1"/>
    <col min="7937" max="7937" width="5" style="1" customWidth="1"/>
    <col min="7938" max="7938" width="3.33203125" style="1" customWidth="1"/>
    <col min="7939" max="7939" width="50.109375" style="1" customWidth="1"/>
    <col min="7940" max="7940" width="1.77734375" style="1" customWidth="1"/>
    <col min="7941" max="7941" width="11" style="1" customWidth="1"/>
    <col min="7942" max="7942" width="2.5546875" style="1" customWidth="1"/>
    <col min="7943" max="7943" width="9.77734375" style="1" customWidth="1"/>
    <col min="7944" max="7944" width="2.21875" style="1" customWidth="1"/>
    <col min="7945" max="7945" width="16.109375" style="1" customWidth="1"/>
    <col min="7946" max="7946" width="1.88671875" style="1" customWidth="1"/>
    <col min="7947" max="7947" width="12.44140625" style="1" customWidth="1"/>
    <col min="7948" max="7948" width="2.44140625" style="1" customWidth="1"/>
    <col min="7949" max="7949" width="12.5546875" style="1" customWidth="1"/>
    <col min="7950" max="7950" width="2.21875" style="1" customWidth="1"/>
    <col min="7951" max="7951" width="11.88671875" style="1" customWidth="1"/>
    <col min="7952" max="7952" width="2.77734375" style="1" customWidth="1"/>
    <col min="7953" max="7953" width="10.77734375" style="1" bestFit="1" customWidth="1"/>
    <col min="7954" max="7954" width="2.21875" style="1" customWidth="1"/>
    <col min="7955" max="7955" width="10.77734375" style="1" customWidth="1"/>
    <col min="7956" max="7956" width="3" style="1" customWidth="1"/>
    <col min="7957" max="7957" width="9.77734375" style="1" customWidth="1"/>
    <col min="7958" max="8192" width="8.77734375" style="1"/>
    <col min="8193" max="8193" width="5" style="1" customWidth="1"/>
    <col min="8194" max="8194" width="3.33203125" style="1" customWidth="1"/>
    <col min="8195" max="8195" width="50.109375" style="1" customWidth="1"/>
    <col min="8196" max="8196" width="1.77734375" style="1" customWidth="1"/>
    <col min="8197" max="8197" width="11" style="1" customWidth="1"/>
    <col min="8198" max="8198" width="2.5546875" style="1" customWidth="1"/>
    <col min="8199" max="8199" width="9.77734375" style="1" customWidth="1"/>
    <col min="8200" max="8200" width="2.21875" style="1" customWidth="1"/>
    <col min="8201" max="8201" width="16.109375" style="1" customWidth="1"/>
    <col min="8202" max="8202" width="1.88671875" style="1" customWidth="1"/>
    <col min="8203" max="8203" width="12.44140625" style="1" customWidth="1"/>
    <col min="8204" max="8204" width="2.44140625" style="1" customWidth="1"/>
    <col min="8205" max="8205" width="12.5546875" style="1" customWidth="1"/>
    <col min="8206" max="8206" width="2.21875" style="1" customWidth="1"/>
    <col min="8207" max="8207" width="11.88671875" style="1" customWidth="1"/>
    <col min="8208" max="8208" width="2.77734375" style="1" customWidth="1"/>
    <col min="8209" max="8209" width="10.77734375" style="1" bestFit="1" customWidth="1"/>
    <col min="8210" max="8210" width="2.21875" style="1" customWidth="1"/>
    <col min="8211" max="8211" width="10.77734375" style="1" customWidth="1"/>
    <col min="8212" max="8212" width="3" style="1" customWidth="1"/>
    <col min="8213" max="8213" width="9.77734375" style="1" customWidth="1"/>
    <col min="8214" max="8448" width="8.77734375" style="1"/>
    <col min="8449" max="8449" width="5" style="1" customWidth="1"/>
    <col min="8450" max="8450" width="3.33203125" style="1" customWidth="1"/>
    <col min="8451" max="8451" width="50.109375" style="1" customWidth="1"/>
    <col min="8452" max="8452" width="1.77734375" style="1" customWidth="1"/>
    <col min="8453" max="8453" width="11" style="1" customWidth="1"/>
    <col min="8454" max="8454" width="2.5546875" style="1" customWidth="1"/>
    <col min="8455" max="8455" width="9.77734375" style="1" customWidth="1"/>
    <col min="8456" max="8456" width="2.21875" style="1" customWidth="1"/>
    <col min="8457" max="8457" width="16.109375" style="1" customWidth="1"/>
    <col min="8458" max="8458" width="1.88671875" style="1" customWidth="1"/>
    <col min="8459" max="8459" width="12.44140625" style="1" customWidth="1"/>
    <col min="8460" max="8460" width="2.44140625" style="1" customWidth="1"/>
    <col min="8461" max="8461" width="12.5546875" style="1" customWidth="1"/>
    <col min="8462" max="8462" width="2.21875" style="1" customWidth="1"/>
    <col min="8463" max="8463" width="11.88671875" style="1" customWidth="1"/>
    <col min="8464" max="8464" width="2.77734375" style="1" customWidth="1"/>
    <col min="8465" max="8465" width="10.77734375" style="1" bestFit="1" customWidth="1"/>
    <col min="8466" max="8466" width="2.21875" style="1" customWidth="1"/>
    <col min="8467" max="8467" width="10.77734375" style="1" customWidth="1"/>
    <col min="8468" max="8468" width="3" style="1" customWidth="1"/>
    <col min="8469" max="8469" width="9.77734375" style="1" customWidth="1"/>
    <col min="8470" max="8704" width="8.77734375" style="1"/>
    <col min="8705" max="8705" width="5" style="1" customWidth="1"/>
    <col min="8706" max="8706" width="3.33203125" style="1" customWidth="1"/>
    <col min="8707" max="8707" width="50.109375" style="1" customWidth="1"/>
    <col min="8708" max="8708" width="1.77734375" style="1" customWidth="1"/>
    <col min="8709" max="8709" width="11" style="1" customWidth="1"/>
    <col min="8710" max="8710" width="2.5546875" style="1" customWidth="1"/>
    <col min="8711" max="8711" width="9.77734375" style="1" customWidth="1"/>
    <col min="8712" max="8712" width="2.21875" style="1" customWidth="1"/>
    <col min="8713" max="8713" width="16.109375" style="1" customWidth="1"/>
    <col min="8714" max="8714" width="1.88671875" style="1" customWidth="1"/>
    <col min="8715" max="8715" width="12.44140625" style="1" customWidth="1"/>
    <col min="8716" max="8716" width="2.44140625" style="1" customWidth="1"/>
    <col min="8717" max="8717" width="12.5546875" style="1" customWidth="1"/>
    <col min="8718" max="8718" width="2.21875" style="1" customWidth="1"/>
    <col min="8719" max="8719" width="11.88671875" style="1" customWidth="1"/>
    <col min="8720" max="8720" width="2.77734375" style="1" customWidth="1"/>
    <col min="8721" max="8721" width="10.77734375" style="1" bestFit="1" customWidth="1"/>
    <col min="8722" max="8722" width="2.21875" style="1" customWidth="1"/>
    <col min="8723" max="8723" width="10.77734375" style="1" customWidth="1"/>
    <col min="8724" max="8724" width="3" style="1" customWidth="1"/>
    <col min="8725" max="8725" width="9.77734375" style="1" customWidth="1"/>
    <col min="8726" max="8960" width="8.77734375" style="1"/>
    <col min="8961" max="8961" width="5" style="1" customWidth="1"/>
    <col min="8962" max="8962" width="3.33203125" style="1" customWidth="1"/>
    <col min="8963" max="8963" width="50.109375" style="1" customWidth="1"/>
    <col min="8964" max="8964" width="1.77734375" style="1" customWidth="1"/>
    <col min="8965" max="8965" width="11" style="1" customWidth="1"/>
    <col min="8966" max="8966" width="2.5546875" style="1" customWidth="1"/>
    <col min="8967" max="8967" width="9.77734375" style="1" customWidth="1"/>
    <col min="8968" max="8968" width="2.21875" style="1" customWidth="1"/>
    <col min="8969" max="8969" width="16.109375" style="1" customWidth="1"/>
    <col min="8970" max="8970" width="1.88671875" style="1" customWidth="1"/>
    <col min="8971" max="8971" width="12.44140625" style="1" customWidth="1"/>
    <col min="8972" max="8972" width="2.44140625" style="1" customWidth="1"/>
    <col min="8973" max="8973" width="12.5546875" style="1" customWidth="1"/>
    <col min="8974" max="8974" width="2.21875" style="1" customWidth="1"/>
    <col min="8975" max="8975" width="11.88671875" style="1" customWidth="1"/>
    <col min="8976" max="8976" width="2.77734375" style="1" customWidth="1"/>
    <col min="8977" max="8977" width="10.77734375" style="1" bestFit="1" customWidth="1"/>
    <col min="8978" max="8978" width="2.21875" style="1" customWidth="1"/>
    <col min="8979" max="8979" width="10.77734375" style="1" customWidth="1"/>
    <col min="8980" max="8980" width="3" style="1" customWidth="1"/>
    <col min="8981" max="8981" width="9.77734375" style="1" customWidth="1"/>
    <col min="8982" max="9216" width="8.77734375" style="1"/>
    <col min="9217" max="9217" width="5" style="1" customWidth="1"/>
    <col min="9218" max="9218" width="3.33203125" style="1" customWidth="1"/>
    <col min="9219" max="9219" width="50.109375" style="1" customWidth="1"/>
    <col min="9220" max="9220" width="1.77734375" style="1" customWidth="1"/>
    <col min="9221" max="9221" width="11" style="1" customWidth="1"/>
    <col min="9222" max="9222" width="2.5546875" style="1" customWidth="1"/>
    <col min="9223" max="9223" width="9.77734375" style="1" customWidth="1"/>
    <col min="9224" max="9224" width="2.21875" style="1" customWidth="1"/>
    <col min="9225" max="9225" width="16.109375" style="1" customWidth="1"/>
    <col min="9226" max="9226" width="1.88671875" style="1" customWidth="1"/>
    <col min="9227" max="9227" width="12.44140625" style="1" customWidth="1"/>
    <col min="9228" max="9228" width="2.44140625" style="1" customWidth="1"/>
    <col min="9229" max="9229" width="12.5546875" style="1" customWidth="1"/>
    <col min="9230" max="9230" width="2.21875" style="1" customWidth="1"/>
    <col min="9231" max="9231" width="11.88671875" style="1" customWidth="1"/>
    <col min="9232" max="9232" width="2.77734375" style="1" customWidth="1"/>
    <col min="9233" max="9233" width="10.77734375" style="1" bestFit="1" customWidth="1"/>
    <col min="9234" max="9234" width="2.21875" style="1" customWidth="1"/>
    <col min="9235" max="9235" width="10.77734375" style="1" customWidth="1"/>
    <col min="9236" max="9236" width="3" style="1" customWidth="1"/>
    <col min="9237" max="9237" width="9.77734375" style="1" customWidth="1"/>
    <col min="9238" max="9472" width="8.77734375" style="1"/>
    <col min="9473" max="9473" width="5" style="1" customWidth="1"/>
    <col min="9474" max="9474" width="3.33203125" style="1" customWidth="1"/>
    <col min="9475" max="9475" width="50.109375" style="1" customWidth="1"/>
    <col min="9476" max="9476" width="1.77734375" style="1" customWidth="1"/>
    <col min="9477" max="9477" width="11" style="1" customWidth="1"/>
    <col min="9478" max="9478" width="2.5546875" style="1" customWidth="1"/>
    <col min="9479" max="9479" width="9.77734375" style="1" customWidth="1"/>
    <col min="9480" max="9480" width="2.21875" style="1" customWidth="1"/>
    <col min="9481" max="9481" width="16.109375" style="1" customWidth="1"/>
    <col min="9482" max="9482" width="1.88671875" style="1" customWidth="1"/>
    <col min="9483" max="9483" width="12.44140625" style="1" customWidth="1"/>
    <col min="9484" max="9484" width="2.44140625" style="1" customWidth="1"/>
    <col min="9485" max="9485" width="12.5546875" style="1" customWidth="1"/>
    <col min="9486" max="9486" width="2.21875" style="1" customWidth="1"/>
    <col min="9487" max="9487" width="11.88671875" style="1" customWidth="1"/>
    <col min="9488" max="9488" width="2.77734375" style="1" customWidth="1"/>
    <col min="9489" max="9489" width="10.77734375" style="1" bestFit="1" customWidth="1"/>
    <col min="9490" max="9490" width="2.21875" style="1" customWidth="1"/>
    <col min="9491" max="9491" width="10.77734375" style="1" customWidth="1"/>
    <col min="9492" max="9492" width="3" style="1" customWidth="1"/>
    <col min="9493" max="9493" width="9.77734375" style="1" customWidth="1"/>
    <col min="9494" max="9728" width="8.77734375" style="1"/>
    <col min="9729" max="9729" width="5" style="1" customWidth="1"/>
    <col min="9730" max="9730" width="3.33203125" style="1" customWidth="1"/>
    <col min="9731" max="9731" width="50.109375" style="1" customWidth="1"/>
    <col min="9732" max="9732" width="1.77734375" style="1" customWidth="1"/>
    <col min="9733" max="9733" width="11" style="1" customWidth="1"/>
    <col min="9734" max="9734" width="2.5546875" style="1" customWidth="1"/>
    <col min="9735" max="9735" width="9.77734375" style="1" customWidth="1"/>
    <col min="9736" max="9736" width="2.21875" style="1" customWidth="1"/>
    <col min="9737" max="9737" width="16.109375" style="1" customWidth="1"/>
    <col min="9738" max="9738" width="1.88671875" style="1" customWidth="1"/>
    <col min="9739" max="9739" width="12.44140625" style="1" customWidth="1"/>
    <col min="9740" max="9740" width="2.44140625" style="1" customWidth="1"/>
    <col min="9741" max="9741" width="12.5546875" style="1" customWidth="1"/>
    <col min="9742" max="9742" width="2.21875" style="1" customWidth="1"/>
    <col min="9743" max="9743" width="11.88671875" style="1" customWidth="1"/>
    <col min="9744" max="9744" width="2.77734375" style="1" customWidth="1"/>
    <col min="9745" max="9745" width="10.77734375" style="1" bestFit="1" customWidth="1"/>
    <col min="9746" max="9746" width="2.21875" style="1" customWidth="1"/>
    <col min="9747" max="9747" width="10.77734375" style="1" customWidth="1"/>
    <col min="9748" max="9748" width="3" style="1" customWidth="1"/>
    <col min="9749" max="9749" width="9.77734375" style="1" customWidth="1"/>
    <col min="9750" max="9984" width="8.77734375" style="1"/>
    <col min="9985" max="9985" width="5" style="1" customWidth="1"/>
    <col min="9986" max="9986" width="3.33203125" style="1" customWidth="1"/>
    <col min="9987" max="9987" width="50.109375" style="1" customWidth="1"/>
    <col min="9988" max="9988" width="1.77734375" style="1" customWidth="1"/>
    <col min="9989" max="9989" width="11" style="1" customWidth="1"/>
    <col min="9990" max="9990" width="2.5546875" style="1" customWidth="1"/>
    <col min="9991" max="9991" width="9.77734375" style="1" customWidth="1"/>
    <col min="9992" max="9992" width="2.21875" style="1" customWidth="1"/>
    <col min="9993" max="9993" width="16.109375" style="1" customWidth="1"/>
    <col min="9994" max="9994" width="1.88671875" style="1" customWidth="1"/>
    <col min="9995" max="9995" width="12.44140625" style="1" customWidth="1"/>
    <col min="9996" max="9996" width="2.44140625" style="1" customWidth="1"/>
    <col min="9997" max="9997" width="12.5546875" style="1" customWidth="1"/>
    <col min="9998" max="9998" width="2.21875" style="1" customWidth="1"/>
    <col min="9999" max="9999" width="11.88671875" style="1" customWidth="1"/>
    <col min="10000" max="10000" width="2.77734375" style="1" customWidth="1"/>
    <col min="10001" max="10001" width="10.77734375" style="1" bestFit="1" customWidth="1"/>
    <col min="10002" max="10002" width="2.21875" style="1" customWidth="1"/>
    <col min="10003" max="10003" width="10.77734375" style="1" customWidth="1"/>
    <col min="10004" max="10004" width="3" style="1" customWidth="1"/>
    <col min="10005" max="10005" width="9.77734375" style="1" customWidth="1"/>
    <col min="10006" max="10240" width="8.77734375" style="1"/>
    <col min="10241" max="10241" width="5" style="1" customWidth="1"/>
    <col min="10242" max="10242" width="3.33203125" style="1" customWidth="1"/>
    <col min="10243" max="10243" width="50.109375" style="1" customWidth="1"/>
    <col min="10244" max="10244" width="1.77734375" style="1" customWidth="1"/>
    <col min="10245" max="10245" width="11" style="1" customWidth="1"/>
    <col min="10246" max="10246" width="2.5546875" style="1" customWidth="1"/>
    <col min="10247" max="10247" width="9.77734375" style="1" customWidth="1"/>
    <col min="10248" max="10248" width="2.21875" style="1" customWidth="1"/>
    <col min="10249" max="10249" width="16.109375" style="1" customWidth="1"/>
    <col min="10250" max="10250" width="1.88671875" style="1" customWidth="1"/>
    <col min="10251" max="10251" width="12.44140625" style="1" customWidth="1"/>
    <col min="10252" max="10252" width="2.44140625" style="1" customWidth="1"/>
    <col min="10253" max="10253" width="12.5546875" style="1" customWidth="1"/>
    <col min="10254" max="10254" width="2.21875" style="1" customWidth="1"/>
    <col min="10255" max="10255" width="11.88671875" style="1" customWidth="1"/>
    <col min="10256" max="10256" width="2.77734375" style="1" customWidth="1"/>
    <col min="10257" max="10257" width="10.77734375" style="1" bestFit="1" customWidth="1"/>
    <col min="10258" max="10258" width="2.21875" style="1" customWidth="1"/>
    <col min="10259" max="10259" width="10.77734375" style="1" customWidth="1"/>
    <col min="10260" max="10260" width="3" style="1" customWidth="1"/>
    <col min="10261" max="10261" width="9.77734375" style="1" customWidth="1"/>
    <col min="10262" max="10496" width="8.77734375" style="1"/>
    <col min="10497" max="10497" width="5" style="1" customWidth="1"/>
    <col min="10498" max="10498" width="3.33203125" style="1" customWidth="1"/>
    <col min="10499" max="10499" width="50.109375" style="1" customWidth="1"/>
    <col min="10500" max="10500" width="1.77734375" style="1" customWidth="1"/>
    <col min="10501" max="10501" width="11" style="1" customWidth="1"/>
    <col min="10502" max="10502" width="2.5546875" style="1" customWidth="1"/>
    <col min="10503" max="10503" width="9.77734375" style="1" customWidth="1"/>
    <col min="10504" max="10504" width="2.21875" style="1" customWidth="1"/>
    <col min="10505" max="10505" width="16.109375" style="1" customWidth="1"/>
    <col min="10506" max="10506" width="1.88671875" style="1" customWidth="1"/>
    <col min="10507" max="10507" width="12.44140625" style="1" customWidth="1"/>
    <col min="10508" max="10508" width="2.44140625" style="1" customWidth="1"/>
    <col min="10509" max="10509" width="12.5546875" style="1" customWidth="1"/>
    <col min="10510" max="10510" width="2.21875" style="1" customWidth="1"/>
    <col min="10511" max="10511" width="11.88671875" style="1" customWidth="1"/>
    <col min="10512" max="10512" width="2.77734375" style="1" customWidth="1"/>
    <col min="10513" max="10513" width="10.77734375" style="1" bestFit="1" customWidth="1"/>
    <col min="10514" max="10514" width="2.21875" style="1" customWidth="1"/>
    <col min="10515" max="10515" width="10.77734375" style="1" customWidth="1"/>
    <col min="10516" max="10516" width="3" style="1" customWidth="1"/>
    <col min="10517" max="10517" width="9.77734375" style="1" customWidth="1"/>
    <col min="10518" max="10752" width="8.77734375" style="1"/>
    <col min="10753" max="10753" width="5" style="1" customWidth="1"/>
    <col min="10754" max="10754" width="3.33203125" style="1" customWidth="1"/>
    <col min="10755" max="10755" width="50.109375" style="1" customWidth="1"/>
    <col min="10756" max="10756" width="1.77734375" style="1" customWidth="1"/>
    <col min="10757" max="10757" width="11" style="1" customWidth="1"/>
    <col min="10758" max="10758" width="2.5546875" style="1" customWidth="1"/>
    <col min="10759" max="10759" width="9.77734375" style="1" customWidth="1"/>
    <col min="10760" max="10760" width="2.21875" style="1" customWidth="1"/>
    <col min="10761" max="10761" width="16.109375" style="1" customWidth="1"/>
    <col min="10762" max="10762" width="1.88671875" style="1" customWidth="1"/>
    <col min="10763" max="10763" width="12.44140625" style="1" customWidth="1"/>
    <col min="10764" max="10764" width="2.44140625" style="1" customWidth="1"/>
    <col min="10765" max="10765" width="12.5546875" style="1" customWidth="1"/>
    <col min="10766" max="10766" width="2.21875" style="1" customWidth="1"/>
    <col min="10767" max="10767" width="11.88671875" style="1" customWidth="1"/>
    <col min="10768" max="10768" width="2.77734375" style="1" customWidth="1"/>
    <col min="10769" max="10769" width="10.77734375" style="1" bestFit="1" customWidth="1"/>
    <col min="10770" max="10770" width="2.21875" style="1" customWidth="1"/>
    <col min="10771" max="10771" width="10.77734375" style="1" customWidth="1"/>
    <col min="10772" max="10772" width="3" style="1" customWidth="1"/>
    <col min="10773" max="10773" width="9.77734375" style="1" customWidth="1"/>
    <col min="10774" max="11008" width="8.77734375" style="1"/>
    <col min="11009" max="11009" width="5" style="1" customWidth="1"/>
    <col min="11010" max="11010" width="3.33203125" style="1" customWidth="1"/>
    <col min="11011" max="11011" width="50.109375" style="1" customWidth="1"/>
    <col min="11012" max="11012" width="1.77734375" style="1" customWidth="1"/>
    <col min="11013" max="11013" width="11" style="1" customWidth="1"/>
    <col min="11014" max="11014" width="2.5546875" style="1" customWidth="1"/>
    <col min="11015" max="11015" width="9.77734375" style="1" customWidth="1"/>
    <col min="11016" max="11016" width="2.21875" style="1" customWidth="1"/>
    <col min="11017" max="11017" width="16.109375" style="1" customWidth="1"/>
    <col min="11018" max="11018" width="1.88671875" style="1" customWidth="1"/>
    <col min="11019" max="11019" width="12.44140625" style="1" customWidth="1"/>
    <col min="11020" max="11020" width="2.44140625" style="1" customWidth="1"/>
    <col min="11021" max="11021" width="12.5546875" style="1" customWidth="1"/>
    <col min="11022" max="11022" width="2.21875" style="1" customWidth="1"/>
    <col min="11023" max="11023" width="11.88671875" style="1" customWidth="1"/>
    <col min="11024" max="11024" width="2.77734375" style="1" customWidth="1"/>
    <col min="11025" max="11025" width="10.77734375" style="1" bestFit="1" customWidth="1"/>
    <col min="11026" max="11026" width="2.21875" style="1" customWidth="1"/>
    <col min="11027" max="11027" width="10.77734375" style="1" customWidth="1"/>
    <col min="11028" max="11028" width="3" style="1" customWidth="1"/>
    <col min="11029" max="11029" width="9.77734375" style="1" customWidth="1"/>
    <col min="11030" max="11264" width="8.77734375" style="1"/>
    <col min="11265" max="11265" width="5" style="1" customWidth="1"/>
    <col min="11266" max="11266" width="3.33203125" style="1" customWidth="1"/>
    <col min="11267" max="11267" width="50.109375" style="1" customWidth="1"/>
    <col min="11268" max="11268" width="1.77734375" style="1" customWidth="1"/>
    <col min="11269" max="11269" width="11" style="1" customWidth="1"/>
    <col min="11270" max="11270" width="2.5546875" style="1" customWidth="1"/>
    <col min="11271" max="11271" width="9.77734375" style="1" customWidth="1"/>
    <col min="11272" max="11272" width="2.21875" style="1" customWidth="1"/>
    <col min="11273" max="11273" width="16.109375" style="1" customWidth="1"/>
    <col min="11274" max="11274" width="1.88671875" style="1" customWidth="1"/>
    <col min="11275" max="11275" width="12.44140625" style="1" customWidth="1"/>
    <col min="11276" max="11276" width="2.44140625" style="1" customWidth="1"/>
    <col min="11277" max="11277" width="12.5546875" style="1" customWidth="1"/>
    <col min="11278" max="11278" width="2.21875" style="1" customWidth="1"/>
    <col min="11279" max="11279" width="11.88671875" style="1" customWidth="1"/>
    <col min="11280" max="11280" width="2.77734375" style="1" customWidth="1"/>
    <col min="11281" max="11281" width="10.77734375" style="1" bestFit="1" customWidth="1"/>
    <col min="11282" max="11282" width="2.21875" style="1" customWidth="1"/>
    <col min="11283" max="11283" width="10.77734375" style="1" customWidth="1"/>
    <col min="11284" max="11284" width="3" style="1" customWidth="1"/>
    <col min="11285" max="11285" width="9.77734375" style="1" customWidth="1"/>
    <col min="11286" max="11520" width="8.77734375" style="1"/>
    <col min="11521" max="11521" width="5" style="1" customWidth="1"/>
    <col min="11522" max="11522" width="3.33203125" style="1" customWidth="1"/>
    <col min="11523" max="11523" width="50.109375" style="1" customWidth="1"/>
    <col min="11524" max="11524" width="1.77734375" style="1" customWidth="1"/>
    <col min="11525" max="11525" width="11" style="1" customWidth="1"/>
    <col min="11526" max="11526" width="2.5546875" style="1" customWidth="1"/>
    <col min="11527" max="11527" width="9.77734375" style="1" customWidth="1"/>
    <col min="11528" max="11528" width="2.21875" style="1" customWidth="1"/>
    <col min="11529" max="11529" width="16.109375" style="1" customWidth="1"/>
    <col min="11530" max="11530" width="1.88671875" style="1" customWidth="1"/>
    <col min="11531" max="11531" width="12.44140625" style="1" customWidth="1"/>
    <col min="11532" max="11532" width="2.44140625" style="1" customWidth="1"/>
    <col min="11533" max="11533" width="12.5546875" style="1" customWidth="1"/>
    <col min="11534" max="11534" width="2.21875" style="1" customWidth="1"/>
    <col min="11535" max="11535" width="11.88671875" style="1" customWidth="1"/>
    <col min="11536" max="11536" width="2.77734375" style="1" customWidth="1"/>
    <col min="11537" max="11537" width="10.77734375" style="1" bestFit="1" customWidth="1"/>
    <col min="11538" max="11538" width="2.21875" style="1" customWidth="1"/>
    <col min="11539" max="11539" width="10.77734375" style="1" customWidth="1"/>
    <col min="11540" max="11540" width="3" style="1" customWidth="1"/>
    <col min="11541" max="11541" width="9.77734375" style="1" customWidth="1"/>
    <col min="11542" max="11776" width="8.77734375" style="1"/>
    <col min="11777" max="11777" width="5" style="1" customWidth="1"/>
    <col min="11778" max="11778" width="3.33203125" style="1" customWidth="1"/>
    <col min="11779" max="11779" width="50.109375" style="1" customWidth="1"/>
    <col min="11780" max="11780" width="1.77734375" style="1" customWidth="1"/>
    <col min="11781" max="11781" width="11" style="1" customWidth="1"/>
    <col min="11782" max="11782" width="2.5546875" style="1" customWidth="1"/>
    <col min="11783" max="11783" width="9.77734375" style="1" customWidth="1"/>
    <col min="11784" max="11784" width="2.21875" style="1" customWidth="1"/>
    <col min="11785" max="11785" width="16.109375" style="1" customWidth="1"/>
    <col min="11786" max="11786" width="1.88671875" style="1" customWidth="1"/>
    <col min="11787" max="11787" width="12.44140625" style="1" customWidth="1"/>
    <col min="11788" max="11788" width="2.44140625" style="1" customWidth="1"/>
    <col min="11789" max="11789" width="12.5546875" style="1" customWidth="1"/>
    <col min="11790" max="11790" width="2.21875" style="1" customWidth="1"/>
    <col min="11791" max="11791" width="11.88671875" style="1" customWidth="1"/>
    <col min="11792" max="11792" width="2.77734375" style="1" customWidth="1"/>
    <col min="11793" max="11793" width="10.77734375" style="1" bestFit="1" customWidth="1"/>
    <col min="11794" max="11794" width="2.21875" style="1" customWidth="1"/>
    <col min="11795" max="11795" width="10.77734375" style="1" customWidth="1"/>
    <col min="11796" max="11796" width="3" style="1" customWidth="1"/>
    <col min="11797" max="11797" width="9.77734375" style="1" customWidth="1"/>
    <col min="11798" max="12032" width="8.77734375" style="1"/>
    <col min="12033" max="12033" width="5" style="1" customWidth="1"/>
    <col min="12034" max="12034" width="3.33203125" style="1" customWidth="1"/>
    <col min="12035" max="12035" width="50.109375" style="1" customWidth="1"/>
    <col min="12036" max="12036" width="1.77734375" style="1" customWidth="1"/>
    <col min="12037" max="12037" width="11" style="1" customWidth="1"/>
    <col min="12038" max="12038" width="2.5546875" style="1" customWidth="1"/>
    <col min="12039" max="12039" width="9.77734375" style="1" customWidth="1"/>
    <col min="12040" max="12040" width="2.21875" style="1" customWidth="1"/>
    <col min="12041" max="12041" width="16.109375" style="1" customWidth="1"/>
    <col min="12042" max="12042" width="1.88671875" style="1" customWidth="1"/>
    <col min="12043" max="12043" width="12.44140625" style="1" customWidth="1"/>
    <col min="12044" max="12044" width="2.44140625" style="1" customWidth="1"/>
    <col min="12045" max="12045" width="12.5546875" style="1" customWidth="1"/>
    <col min="12046" max="12046" width="2.21875" style="1" customWidth="1"/>
    <col min="12047" max="12047" width="11.88671875" style="1" customWidth="1"/>
    <col min="12048" max="12048" width="2.77734375" style="1" customWidth="1"/>
    <col min="12049" max="12049" width="10.77734375" style="1" bestFit="1" customWidth="1"/>
    <col min="12050" max="12050" width="2.21875" style="1" customWidth="1"/>
    <col min="12051" max="12051" width="10.77734375" style="1" customWidth="1"/>
    <col min="12052" max="12052" width="3" style="1" customWidth="1"/>
    <col min="12053" max="12053" width="9.77734375" style="1" customWidth="1"/>
    <col min="12054" max="12288" width="8.77734375" style="1"/>
    <col min="12289" max="12289" width="5" style="1" customWidth="1"/>
    <col min="12290" max="12290" width="3.33203125" style="1" customWidth="1"/>
    <col min="12291" max="12291" width="50.109375" style="1" customWidth="1"/>
    <col min="12292" max="12292" width="1.77734375" style="1" customWidth="1"/>
    <col min="12293" max="12293" width="11" style="1" customWidth="1"/>
    <col min="12294" max="12294" width="2.5546875" style="1" customWidth="1"/>
    <col min="12295" max="12295" width="9.77734375" style="1" customWidth="1"/>
    <col min="12296" max="12296" width="2.21875" style="1" customWidth="1"/>
    <col min="12297" max="12297" width="16.109375" style="1" customWidth="1"/>
    <col min="12298" max="12298" width="1.88671875" style="1" customWidth="1"/>
    <col min="12299" max="12299" width="12.44140625" style="1" customWidth="1"/>
    <col min="12300" max="12300" width="2.44140625" style="1" customWidth="1"/>
    <col min="12301" max="12301" width="12.5546875" style="1" customWidth="1"/>
    <col min="12302" max="12302" width="2.21875" style="1" customWidth="1"/>
    <col min="12303" max="12303" width="11.88671875" style="1" customWidth="1"/>
    <col min="12304" max="12304" width="2.77734375" style="1" customWidth="1"/>
    <col min="12305" max="12305" width="10.77734375" style="1" bestFit="1" customWidth="1"/>
    <col min="12306" max="12306" width="2.21875" style="1" customWidth="1"/>
    <col min="12307" max="12307" width="10.77734375" style="1" customWidth="1"/>
    <col min="12308" max="12308" width="3" style="1" customWidth="1"/>
    <col min="12309" max="12309" width="9.77734375" style="1" customWidth="1"/>
    <col min="12310" max="12544" width="8.77734375" style="1"/>
    <col min="12545" max="12545" width="5" style="1" customWidth="1"/>
    <col min="12546" max="12546" width="3.33203125" style="1" customWidth="1"/>
    <col min="12547" max="12547" width="50.109375" style="1" customWidth="1"/>
    <col min="12548" max="12548" width="1.77734375" style="1" customWidth="1"/>
    <col min="12549" max="12549" width="11" style="1" customWidth="1"/>
    <col min="12550" max="12550" width="2.5546875" style="1" customWidth="1"/>
    <col min="12551" max="12551" width="9.77734375" style="1" customWidth="1"/>
    <col min="12552" max="12552" width="2.21875" style="1" customWidth="1"/>
    <col min="12553" max="12553" width="16.109375" style="1" customWidth="1"/>
    <col min="12554" max="12554" width="1.88671875" style="1" customWidth="1"/>
    <col min="12555" max="12555" width="12.44140625" style="1" customWidth="1"/>
    <col min="12556" max="12556" width="2.44140625" style="1" customWidth="1"/>
    <col min="12557" max="12557" width="12.5546875" style="1" customWidth="1"/>
    <col min="12558" max="12558" width="2.21875" style="1" customWidth="1"/>
    <col min="12559" max="12559" width="11.88671875" style="1" customWidth="1"/>
    <col min="12560" max="12560" width="2.77734375" style="1" customWidth="1"/>
    <col min="12561" max="12561" width="10.77734375" style="1" bestFit="1" customWidth="1"/>
    <col min="12562" max="12562" width="2.21875" style="1" customWidth="1"/>
    <col min="12563" max="12563" width="10.77734375" style="1" customWidth="1"/>
    <col min="12564" max="12564" width="3" style="1" customWidth="1"/>
    <col min="12565" max="12565" width="9.77734375" style="1" customWidth="1"/>
    <col min="12566" max="12800" width="8.77734375" style="1"/>
    <col min="12801" max="12801" width="5" style="1" customWidth="1"/>
    <col min="12802" max="12802" width="3.33203125" style="1" customWidth="1"/>
    <col min="12803" max="12803" width="50.109375" style="1" customWidth="1"/>
    <col min="12804" max="12804" width="1.77734375" style="1" customWidth="1"/>
    <col min="12805" max="12805" width="11" style="1" customWidth="1"/>
    <col min="12806" max="12806" width="2.5546875" style="1" customWidth="1"/>
    <col min="12807" max="12807" width="9.77734375" style="1" customWidth="1"/>
    <col min="12808" max="12808" width="2.21875" style="1" customWidth="1"/>
    <col min="12809" max="12809" width="16.109375" style="1" customWidth="1"/>
    <col min="12810" max="12810" width="1.88671875" style="1" customWidth="1"/>
    <col min="12811" max="12811" width="12.44140625" style="1" customWidth="1"/>
    <col min="12812" max="12812" width="2.44140625" style="1" customWidth="1"/>
    <col min="12813" max="12813" width="12.5546875" style="1" customWidth="1"/>
    <col min="12814" max="12814" width="2.21875" style="1" customWidth="1"/>
    <col min="12815" max="12815" width="11.88671875" style="1" customWidth="1"/>
    <col min="12816" max="12816" width="2.77734375" style="1" customWidth="1"/>
    <col min="12817" max="12817" width="10.77734375" style="1" bestFit="1" customWidth="1"/>
    <col min="12818" max="12818" width="2.21875" style="1" customWidth="1"/>
    <col min="12819" max="12819" width="10.77734375" style="1" customWidth="1"/>
    <col min="12820" max="12820" width="3" style="1" customWidth="1"/>
    <col min="12821" max="12821" width="9.77734375" style="1" customWidth="1"/>
    <col min="12822" max="13056" width="8.77734375" style="1"/>
    <col min="13057" max="13057" width="5" style="1" customWidth="1"/>
    <col min="13058" max="13058" width="3.33203125" style="1" customWidth="1"/>
    <col min="13059" max="13059" width="50.109375" style="1" customWidth="1"/>
    <col min="13060" max="13060" width="1.77734375" style="1" customWidth="1"/>
    <col min="13061" max="13061" width="11" style="1" customWidth="1"/>
    <col min="13062" max="13062" width="2.5546875" style="1" customWidth="1"/>
    <col min="13063" max="13063" width="9.77734375" style="1" customWidth="1"/>
    <col min="13064" max="13064" width="2.21875" style="1" customWidth="1"/>
    <col min="13065" max="13065" width="16.109375" style="1" customWidth="1"/>
    <col min="13066" max="13066" width="1.88671875" style="1" customWidth="1"/>
    <col min="13067" max="13067" width="12.44140625" style="1" customWidth="1"/>
    <col min="13068" max="13068" width="2.44140625" style="1" customWidth="1"/>
    <col min="13069" max="13069" width="12.5546875" style="1" customWidth="1"/>
    <col min="13070" max="13070" width="2.21875" style="1" customWidth="1"/>
    <col min="13071" max="13071" width="11.88671875" style="1" customWidth="1"/>
    <col min="13072" max="13072" width="2.77734375" style="1" customWidth="1"/>
    <col min="13073" max="13073" width="10.77734375" style="1" bestFit="1" customWidth="1"/>
    <col min="13074" max="13074" width="2.21875" style="1" customWidth="1"/>
    <col min="13075" max="13075" width="10.77734375" style="1" customWidth="1"/>
    <col min="13076" max="13076" width="3" style="1" customWidth="1"/>
    <col min="13077" max="13077" width="9.77734375" style="1" customWidth="1"/>
    <col min="13078" max="13312" width="8.77734375" style="1"/>
    <col min="13313" max="13313" width="5" style="1" customWidth="1"/>
    <col min="13314" max="13314" width="3.33203125" style="1" customWidth="1"/>
    <col min="13315" max="13315" width="50.109375" style="1" customWidth="1"/>
    <col min="13316" max="13316" width="1.77734375" style="1" customWidth="1"/>
    <col min="13317" max="13317" width="11" style="1" customWidth="1"/>
    <col min="13318" max="13318" width="2.5546875" style="1" customWidth="1"/>
    <col min="13319" max="13319" width="9.77734375" style="1" customWidth="1"/>
    <col min="13320" max="13320" width="2.21875" style="1" customWidth="1"/>
    <col min="13321" max="13321" width="16.109375" style="1" customWidth="1"/>
    <col min="13322" max="13322" width="1.88671875" style="1" customWidth="1"/>
    <col min="13323" max="13323" width="12.44140625" style="1" customWidth="1"/>
    <col min="13324" max="13324" width="2.44140625" style="1" customWidth="1"/>
    <col min="13325" max="13325" width="12.5546875" style="1" customWidth="1"/>
    <col min="13326" max="13326" width="2.21875" style="1" customWidth="1"/>
    <col min="13327" max="13327" width="11.88671875" style="1" customWidth="1"/>
    <col min="13328" max="13328" width="2.77734375" style="1" customWidth="1"/>
    <col min="13329" max="13329" width="10.77734375" style="1" bestFit="1" customWidth="1"/>
    <col min="13330" max="13330" width="2.21875" style="1" customWidth="1"/>
    <col min="13331" max="13331" width="10.77734375" style="1" customWidth="1"/>
    <col min="13332" max="13332" width="3" style="1" customWidth="1"/>
    <col min="13333" max="13333" width="9.77734375" style="1" customWidth="1"/>
    <col min="13334" max="13568" width="8.77734375" style="1"/>
    <col min="13569" max="13569" width="5" style="1" customWidth="1"/>
    <col min="13570" max="13570" width="3.33203125" style="1" customWidth="1"/>
    <col min="13571" max="13571" width="50.109375" style="1" customWidth="1"/>
    <col min="13572" max="13572" width="1.77734375" style="1" customWidth="1"/>
    <col min="13573" max="13573" width="11" style="1" customWidth="1"/>
    <col min="13574" max="13574" width="2.5546875" style="1" customWidth="1"/>
    <col min="13575" max="13575" width="9.77734375" style="1" customWidth="1"/>
    <col min="13576" max="13576" width="2.21875" style="1" customWidth="1"/>
    <col min="13577" max="13577" width="16.109375" style="1" customWidth="1"/>
    <col min="13578" max="13578" width="1.88671875" style="1" customWidth="1"/>
    <col min="13579" max="13579" width="12.44140625" style="1" customWidth="1"/>
    <col min="13580" max="13580" width="2.44140625" style="1" customWidth="1"/>
    <col min="13581" max="13581" width="12.5546875" style="1" customWidth="1"/>
    <col min="13582" max="13582" width="2.21875" style="1" customWidth="1"/>
    <col min="13583" max="13583" width="11.88671875" style="1" customWidth="1"/>
    <col min="13584" max="13584" width="2.77734375" style="1" customWidth="1"/>
    <col min="13585" max="13585" width="10.77734375" style="1" bestFit="1" customWidth="1"/>
    <col min="13586" max="13586" width="2.21875" style="1" customWidth="1"/>
    <col min="13587" max="13587" width="10.77734375" style="1" customWidth="1"/>
    <col min="13588" max="13588" width="3" style="1" customWidth="1"/>
    <col min="13589" max="13589" width="9.77734375" style="1" customWidth="1"/>
    <col min="13590" max="13824" width="8.77734375" style="1"/>
    <col min="13825" max="13825" width="5" style="1" customWidth="1"/>
    <col min="13826" max="13826" width="3.33203125" style="1" customWidth="1"/>
    <col min="13827" max="13827" width="50.109375" style="1" customWidth="1"/>
    <col min="13828" max="13828" width="1.77734375" style="1" customWidth="1"/>
    <col min="13829" max="13829" width="11" style="1" customWidth="1"/>
    <col min="13830" max="13830" width="2.5546875" style="1" customWidth="1"/>
    <col min="13831" max="13831" width="9.77734375" style="1" customWidth="1"/>
    <col min="13832" max="13832" width="2.21875" style="1" customWidth="1"/>
    <col min="13833" max="13833" width="16.109375" style="1" customWidth="1"/>
    <col min="13834" max="13834" width="1.88671875" style="1" customWidth="1"/>
    <col min="13835" max="13835" width="12.44140625" style="1" customWidth="1"/>
    <col min="13836" max="13836" width="2.44140625" style="1" customWidth="1"/>
    <col min="13837" max="13837" width="12.5546875" style="1" customWidth="1"/>
    <col min="13838" max="13838" width="2.21875" style="1" customWidth="1"/>
    <col min="13839" max="13839" width="11.88671875" style="1" customWidth="1"/>
    <col min="13840" max="13840" width="2.77734375" style="1" customWidth="1"/>
    <col min="13841" max="13841" width="10.77734375" style="1" bestFit="1" customWidth="1"/>
    <col min="13842" max="13842" width="2.21875" style="1" customWidth="1"/>
    <col min="13843" max="13843" width="10.77734375" style="1" customWidth="1"/>
    <col min="13844" max="13844" width="3" style="1" customWidth="1"/>
    <col min="13845" max="13845" width="9.77734375" style="1" customWidth="1"/>
    <col min="13846" max="14080" width="8.77734375" style="1"/>
    <col min="14081" max="14081" width="5" style="1" customWidth="1"/>
    <col min="14082" max="14082" width="3.33203125" style="1" customWidth="1"/>
    <col min="14083" max="14083" width="50.109375" style="1" customWidth="1"/>
    <col min="14084" max="14084" width="1.77734375" style="1" customWidth="1"/>
    <col min="14085" max="14085" width="11" style="1" customWidth="1"/>
    <col min="14086" max="14086" width="2.5546875" style="1" customWidth="1"/>
    <col min="14087" max="14087" width="9.77734375" style="1" customWidth="1"/>
    <col min="14088" max="14088" width="2.21875" style="1" customWidth="1"/>
    <col min="14089" max="14089" width="16.109375" style="1" customWidth="1"/>
    <col min="14090" max="14090" width="1.88671875" style="1" customWidth="1"/>
    <col min="14091" max="14091" width="12.44140625" style="1" customWidth="1"/>
    <col min="14092" max="14092" width="2.44140625" style="1" customWidth="1"/>
    <col min="14093" max="14093" width="12.5546875" style="1" customWidth="1"/>
    <col min="14094" max="14094" width="2.21875" style="1" customWidth="1"/>
    <col min="14095" max="14095" width="11.88671875" style="1" customWidth="1"/>
    <col min="14096" max="14096" width="2.77734375" style="1" customWidth="1"/>
    <col min="14097" max="14097" width="10.77734375" style="1" bestFit="1" customWidth="1"/>
    <col min="14098" max="14098" width="2.21875" style="1" customWidth="1"/>
    <col min="14099" max="14099" width="10.77734375" style="1" customWidth="1"/>
    <col min="14100" max="14100" width="3" style="1" customWidth="1"/>
    <col min="14101" max="14101" width="9.77734375" style="1" customWidth="1"/>
    <col min="14102" max="14336" width="8.77734375" style="1"/>
    <col min="14337" max="14337" width="5" style="1" customWidth="1"/>
    <col min="14338" max="14338" width="3.33203125" style="1" customWidth="1"/>
    <col min="14339" max="14339" width="50.109375" style="1" customWidth="1"/>
    <col min="14340" max="14340" width="1.77734375" style="1" customWidth="1"/>
    <col min="14341" max="14341" width="11" style="1" customWidth="1"/>
    <col min="14342" max="14342" width="2.5546875" style="1" customWidth="1"/>
    <col min="14343" max="14343" width="9.77734375" style="1" customWidth="1"/>
    <col min="14344" max="14344" width="2.21875" style="1" customWidth="1"/>
    <col min="14345" max="14345" width="16.109375" style="1" customWidth="1"/>
    <col min="14346" max="14346" width="1.88671875" style="1" customWidth="1"/>
    <col min="14347" max="14347" width="12.44140625" style="1" customWidth="1"/>
    <col min="14348" max="14348" width="2.44140625" style="1" customWidth="1"/>
    <col min="14349" max="14349" width="12.5546875" style="1" customWidth="1"/>
    <col min="14350" max="14350" width="2.21875" style="1" customWidth="1"/>
    <col min="14351" max="14351" width="11.88671875" style="1" customWidth="1"/>
    <col min="14352" max="14352" width="2.77734375" style="1" customWidth="1"/>
    <col min="14353" max="14353" width="10.77734375" style="1" bestFit="1" customWidth="1"/>
    <col min="14354" max="14354" width="2.21875" style="1" customWidth="1"/>
    <col min="14355" max="14355" width="10.77734375" style="1" customWidth="1"/>
    <col min="14356" max="14356" width="3" style="1" customWidth="1"/>
    <col min="14357" max="14357" width="9.77734375" style="1" customWidth="1"/>
    <col min="14358" max="14592" width="8.77734375" style="1"/>
    <col min="14593" max="14593" width="5" style="1" customWidth="1"/>
    <col min="14594" max="14594" width="3.33203125" style="1" customWidth="1"/>
    <col min="14595" max="14595" width="50.109375" style="1" customWidth="1"/>
    <col min="14596" max="14596" width="1.77734375" style="1" customWidth="1"/>
    <col min="14597" max="14597" width="11" style="1" customWidth="1"/>
    <col min="14598" max="14598" width="2.5546875" style="1" customWidth="1"/>
    <col min="14599" max="14599" width="9.77734375" style="1" customWidth="1"/>
    <col min="14600" max="14600" width="2.21875" style="1" customWidth="1"/>
    <col min="14601" max="14601" width="16.109375" style="1" customWidth="1"/>
    <col min="14602" max="14602" width="1.88671875" style="1" customWidth="1"/>
    <col min="14603" max="14603" width="12.44140625" style="1" customWidth="1"/>
    <col min="14604" max="14604" width="2.44140625" style="1" customWidth="1"/>
    <col min="14605" max="14605" width="12.5546875" style="1" customWidth="1"/>
    <col min="14606" max="14606" width="2.21875" style="1" customWidth="1"/>
    <col min="14607" max="14607" width="11.88671875" style="1" customWidth="1"/>
    <col min="14608" max="14608" width="2.77734375" style="1" customWidth="1"/>
    <col min="14609" max="14609" width="10.77734375" style="1" bestFit="1" customWidth="1"/>
    <col min="14610" max="14610" width="2.21875" style="1" customWidth="1"/>
    <col min="14611" max="14611" width="10.77734375" style="1" customWidth="1"/>
    <col min="14612" max="14612" width="3" style="1" customWidth="1"/>
    <col min="14613" max="14613" width="9.77734375" style="1" customWidth="1"/>
    <col min="14614" max="14848" width="8.77734375" style="1"/>
    <col min="14849" max="14849" width="5" style="1" customWidth="1"/>
    <col min="14850" max="14850" width="3.33203125" style="1" customWidth="1"/>
    <col min="14851" max="14851" width="50.109375" style="1" customWidth="1"/>
    <col min="14852" max="14852" width="1.77734375" style="1" customWidth="1"/>
    <col min="14853" max="14853" width="11" style="1" customWidth="1"/>
    <col min="14854" max="14854" width="2.5546875" style="1" customWidth="1"/>
    <col min="14855" max="14855" width="9.77734375" style="1" customWidth="1"/>
    <col min="14856" max="14856" width="2.21875" style="1" customWidth="1"/>
    <col min="14857" max="14857" width="16.109375" style="1" customWidth="1"/>
    <col min="14858" max="14858" width="1.88671875" style="1" customWidth="1"/>
    <col min="14859" max="14859" width="12.44140625" style="1" customWidth="1"/>
    <col min="14860" max="14860" width="2.44140625" style="1" customWidth="1"/>
    <col min="14861" max="14861" width="12.5546875" style="1" customWidth="1"/>
    <col min="14862" max="14862" width="2.21875" style="1" customWidth="1"/>
    <col min="14863" max="14863" width="11.88671875" style="1" customWidth="1"/>
    <col min="14864" max="14864" width="2.77734375" style="1" customWidth="1"/>
    <col min="14865" max="14865" width="10.77734375" style="1" bestFit="1" customWidth="1"/>
    <col min="14866" max="14866" width="2.21875" style="1" customWidth="1"/>
    <col min="14867" max="14867" width="10.77734375" style="1" customWidth="1"/>
    <col min="14868" max="14868" width="3" style="1" customWidth="1"/>
    <col min="14869" max="14869" width="9.77734375" style="1" customWidth="1"/>
    <col min="14870" max="15104" width="8.77734375" style="1"/>
    <col min="15105" max="15105" width="5" style="1" customWidth="1"/>
    <col min="15106" max="15106" width="3.33203125" style="1" customWidth="1"/>
    <col min="15107" max="15107" width="50.109375" style="1" customWidth="1"/>
    <col min="15108" max="15108" width="1.77734375" style="1" customWidth="1"/>
    <col min="15109" max="15109" width="11" style="1" customWidth="1"/>
    <col min="15110" max="15110" width="2.5546875" style="1" customWidth="1"/>
    <col min="15111" max="15111" width="9.77734375" style="1" customWidth="1"/>
    <col min="15112" max="15112" width="2.21875" style="1" customWidth="1"/>
    <col min="15113" max="15113" width="16.109375" style="1" customWidth="1"/>
    <col min="15114" max="15114" width="1.88671875" style="1" customWidth="1"/>
    <col min="15115" max="15115" width="12.44140625" style="1" customWidth="1"/>
    <col min="15116" max="15116" width="2.44140625" style="1" customWidth="1"/>
    <col min="15117" max="15117" width="12.5546875" style="1" customWidth="1"/>
    <col min="15118" max="15118" width="2.21875" style="1" customWidth="1"/>
    <col min="15119" max="15119" width="11.88671875" style="1" customWidth="1"/>
    <col min="15120" max="15120" width="2.77734375" style="1" customWidth="1"/>
    <col min="15121" max="15121" width="10.77734375" style="1" bestFit="1" customWidth="1"/>
    <col min="15122" max="15122" width="2.21875" style="1" customWidth="1"/>
    <col min="15123" max="15123" width="10.77734375" style="1" customWidth="1"/>
    <col min="15124" max="15124" width="3" style="1" customWidth="1"/>
    <col min="15125" max="15125" width="9.77734375" style="1" customWidth="1"/>
    <col min="15126" max="15360" width="8.77734375" style="1"/>
    <col min="15361" max="15361" width="5" style="1" customWidth="1"/>
    <col min="15362" max="15362" width="3.33203125" style="1" customWidth="1"/>
    <col min="15363" max="15363" width="50.109375" style="1" customWidth="1"/>
    <col min="15364" max="15364" width="1.77734375" style="1" customWidth="1"/>
    <col min="15365" max="15365" width="11" style="1" customWidth="1"/>
    <col min="15366" max="15366" width="2.5546875" style="1" customWidth="1"/>
    <col min="15367" max="15367" width="9.77734375" style="1" customWidth="1"/>
    <col min="15368" max="15368" width="2.21875" style="1" customWidth="1"/>
    <col min="15369" max="15369" width="16.109375" style="1" customWidth="1"/>
    <col min="15370" max="15370" width="1.88671875" style="1" customWidth="1"/>
    <col min="15371" max="15371" width="12.44140625" style="1" customWidth="1"/>
    <col min="15372" max="15372" width="2.44140625" style="1" customWidth="1"/>
    <col min="15373" max="15373" width="12.5546875" style="1" customWidth="1"/>
    <col min="15374" max="15374" width="2.21875" style="1" customWidth="1"/>
    <col min="15375" max="15375" width="11.88671875" style="1" customWidth="1"/>
    <col min="15376" max="15376" width="2.77734375" style="1" customWidth="1"/>
    <col min="15377" max="15377" width="10.77734375" style="1" bestFit="1" customWidth="1"/>
    <col min="15378" max="15378" width="2.21875" style="1" customWidth="1"/>
    <col min="15379" max="15379" width="10.77734375" style="1" customWidth="1"/>
    <col min="15380" max="15380" width="3" style="1" customWidth="1"/>
    <col min="15381" max="15381" width="9.77734375" style="1" customWidth="1"/>
    <col min="15382" max="15616" width="8.77734375" style="1"/>
    <col min="15617" max="15617" width="5" style="1" customWidth="1"/>
    <col min="15618" max="15618" width="3.33203125" style="1" customWidth="1"/>
    <col min="15619" max="15619" width="50.109375" style="1" customWidth="1"/>
    <col min="15620" max="15620" width="1.77734375" style="1" customWidth="1"/>
    <col min="15621" max="15621" width="11" style="1" customWidth="1"/>
    <col min="15622" max="15622" width="2.5546875" style="1" customWidth="1"/>
    <col min="15623" max="15623" width="9.77734375" style="1" customWidth="1"/>
    <col min="15624" max="15624" width="2.21875" style="1" customWidth="1"/>
    <col min="15625" max="15625" width="16.109375" style="1" customWidth="1"/>
    <col min="15626" max="15626" width="1.88671875" style="1" customWidth="1"/>
    <col min="15627" max="15627" width="12.44140625" style="1" customWidth="1"/>
    <col min="15628" max="15628" width="2.44140625" style="1" customWidth="1"/>
    <col min="15629" max="15629" width="12.5546875" style="1" customWidth="1"/>
    <col min="15630" max="15630" width="2.21875" style="1" customWidth="1"/>
    <col min="15631" max="15631" width="11.88671875" style="1" customWidth="1"/>
    <col min="15632" max="15632" width="2.77734375" style="1" customWidth="1"/>
    <col min="15633" max="15633" width="10.77734375" style="1" bestFit="1" customWidth="1"/>
    <col min="15634" max="15634" width="2.21875" style="1" customWidth="1"/>
    <col min="15635" max="15635" width="10.77734375" style="1" customWidth="1"/>
    <col min="15636" max="15636" width="3" style="1" customWidth="1"/>
    <col min="15637" max="15637" width="9.77734375" style="1" customWidth="1"/>
    <col min="15638" max="15872" width="8.77734375" style="1"/>
    <col min="15873" max="15873" width="5" style="1" customWidth="1"/>
    <col min="15874" max="15874" width="3.33203125" style="1" customWidth="1"/>
    <col min="15875" max="15875" width="50.109375" style="1" customWidth="1"/>
    <col min="15876" max="15876" width="1.77734375" style="1" customWidth="1"/>
    <col min="15877" max="15877" width="11" style="1" customWidth="1"/>
    <col min="15878" max="15878" width="2.5546875" style="1" customWidth="1"/>
    <col min="15879" max="15879" width="9.77734375" style="1" customWidth="1"/>
    <col min="15880" max="15880" width="2.21875" style="1" customWidth="1"/>
    <col min="15881" max="15881" width="16.109375" style="1" customWidth="1"/>
    <col min="15882" max="15882" width="1.88671875" style="1" customWidth="1"/>
    <col min="15883" max="15883" width="12.44140625" style="1" customWidth="1"/>
    <col min="15884" max="15884" width="2.44140625" style="1" customWidth="1"/>
    <col min="15885" max="15885" width="12.5546875" style="1" customWidth="1"/>
    <col min="15886" max="15886" width="2.21875" style="1" customWidth="1"/>
    <col min="15887" max="15887" width="11.88671875" style="1" customWidth="1"/>
    <col min="15888" max="15888" width="2.77734375" style="1" customWidth="1"/>
    <col min="15889" max="15889" width="10.77734375" style="1" bestFit="1" customWidth="1"/>
    <col min="15890" max="15890" width="2.21875" style="1" customWidth="1"/>
    <col min="15891" max="15891" width="10.77734375" style="1" customWidth="1"/>
    <col min="15892" max="15892" width="3" style="1" customWidth="1"/>
    <col min="15893" max="15893" width="9.77734375" style="1" customWidth="1"/>
    <col min="15894" max="16128" width="8.77734375" style="1"/>
    <col min="16129" max="16129" width="5" style="1" customWidth="1"/>
    <col min="16130" max="16130" width="3.33203125" style="1" customWidth="1"/>
    <col min="16131" max="16131" width="50.109375" style="1" customWidth="1"/>
    <col min="16132" max="16132" width="1.77734375" style="1" customWidth="1"/>
    <col min="16133" max="16133" width="11" style="1" customWidth="1"/>
    <col min="16134" max="16134" width="2.5546875" style="1" customWidth="1"/>
    <col min="16135" max="16135" width="9.77734375" style="1" customWidth="1"/>
    <col min="16136" max="16136" width="2.21875" style="1" customWidth="1"/>
    <col min="16137" max="16137" width="16.109375" style="1" customWidth="1"/>
    <col min="16138" max="16138" width="1.88671875" style="1" customWidth="1"/>
    <col min="16139" max="16139" width="12.44140625" style="1" customWidth="1"/>
    <col min="16140" max="16140" width="2.44140625" style="1" customWidth="1"/>
    <col min="16141" max="16141" width="12.5546875" style="1" customWidth="1"/>
    <col min="16142" max="16142" width="2.21875" style="1" customWidth="1"/>
    <col min="16143" max="16143" width="11.88671875" style="1" customWidth="1"/>
    <col min="16144" max="16144" width="2.77734375" style="1" customWidth="1"/>
    <col min="16145" max="16145" width="10.77734375" style="1" bestFit="1" customWidth="1"/>
    <col min="16146" max="16146" width="2.21875" style="1" customWidth="1"/>
    <col min="16147" max="16147" width="10.77734375" style="1" customWidth="1"/>
    <col min="16148" max="16148" width="3" style="1" customWidth="1"/>
    <col min="16149" max="16149" width="9.77734375" style="1" customWidth="1"/>
    <col min="16150" max="16384" width="8.77734375" style="1"/>
  </cols>
  <sheetData>
    <row r="1" spans="1:21" ht="15" customHeight="1" x14ac:dyDescent="0.25">
      <c r="A1" s="173" t="s">
        <v>156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4"/>
    </row>
    <row r="2" spans="1:21" ht="15" customHeight="1" x14ac:dyDescent="0.25">
      <c r="A2" s="173" t="s">
        <v>155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4"/>
    </row>
    <row r="3" spans="1:21" ht="15" customHeight="1" x14ac:dyDescent="0.25">
      <c r="A3" s="173" t="s">
        <v>157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4"/>
    </row>
    <row r="4" spans="1:21" ht="15" customHeight="1" x14ac:dyDescent="0.25">
      <c r="A4" s="172"/>
      <c r="B4" s="168"/>
      <c r="C4" s="171"/>
      <c r="D4" s="168"/>
      <c r="E4" s="16"/>
      <c r="F4" s="16"/>
      <c r="G4" s="169"/>
      <c r="H4" s="168"/>
      <c r="I4" s="170"/>
      <c r="J4" s="170"/>
      <c r="K4" s="167"/>
      <c r="L4" s="167"/>
      <c r="M4" s="169"/>
      <c r="N4" s="167"/>
      <c r="O4" s="167"/>
      <c r="P4" s="168"/>
      <c r="Q4" s="167"/>
      <c r="R4" s="167"/>
      <c r="S4" s="166"/>
      <c r="T4" s="165"/>
      <c r="U4" s="14"/>
    </row>
    <row r="5" spans="1:21" ht="15" customHeight="1" x14ac:dyDescent="0.2">
      <c r="B5" s="14"/>
      <c r="C5" s="16"/>
      <c r="D5" s="14"/>
      <c r="E5" s="16"/>
      <c r="F5" s="16"/>
      <c r="H5" s="14"/>
      <c r="P5" s="14"/>
      <c r="T5" s="8"/>
      <c r="U5" s="14"/>
    </row>
    <row r="6" spans="1:21" ht="15" customHeight="1" x14ac:dyDescent="0.25">
      <c r="B6" s="14"/>
      <c r="C6" s="14"/>
      <c r="D6" s="14"/>
      <c r="E6" s="16"/>
      <c r="F6" s="16"/>
      <c r="G6" s="82" t="s">
        <v>154</v>
      </c>
      <c r="H6" s="14"/>
      <c r="O6" s="164" t="s">
        <v>153</v>
      </c>
      <c r="P6" s="164"/>
      <c r="Q6" s="164"/>
      <c r="R6" s="1"/>
      <c r="S6" s="157" t="s">
        <v>152</v>
      </c>
      <c r="T6" s="156"/>
      <c r="U6" s="14"/>
    </row>
    <row r="7" spans="1:21" ht="15" customHeight="1" x14ac:dyDescent="0.25">
      <c r="B7" s="14"/>
      <c r="C7" s="14"/>
      <c r="D7" s="14"/>
      <c r="E7" s="49" t="s">
        <v>151</v>
      </c>
      <c r="F7" s="49"/>
      <c r="G7" s="82" t="s">
        <v>150</v>
      </c>
      <c r="H7" s="14" t="s">
        <v>132</v>
      </c>
      <c r="I7" s="161" t="s">
        <v>149</v>
      </c>
      <c r="J7" s="161" t="s">
        <v>127</v>
      </c>
      <c r="K7" s="160" t="s">
        <v>148</v>
      </c>
      <c r="M7" s="82" t="s">
        <v>147</v>
      </c>
      <c r="O7" s="163" t="s">
        <v>146</v>
      </c>
      <c r="P7" s="163"/>
      <c r="Q7" s="163"/>
      <c r="R7" s="1"/>
      <c r="S7" s="157" t="s">
        <v>145</v>
      </c>
      <c r="T7" s="156"/>
      <c r="U7" s="14"/>
    </row>
    <row r="8" spans="1:21" ht="15" customHeight="1" x14ac:dyDescent="0.25">
      <c r="B8" s="14"/>
      <c r="C8" s="162" t="s">
        <v>1</v>
      </c>
      <c r="D8" s="14"/>
      <c r="E8" s="49" t="s">
        <v>144</v>
      </c>
      <c r="F8" s="153"/>
      <c r="G8" s="82" t="s">
        <v>143</v>
      </c>
      <c r="H8" s="14"/>
      <c r="I8" s="161" t="s">
        <v>142</v>
      </c>
      <c r="J8" s="151" t="s">
        <v>127</v>
      </c>
      <c r="K8" s="160" t="s">
        <v>141</v>
      </c>
      <c r="M8" s="82" t="s">
        <v>140</v>
      </c>
      <c r="O8" s="159" t="s">
        <v>139</v>
      </c>
      <c r="P8" s="14"/>
      <c r="Q8" s="158" t="s">
        <v>0</v>
      </c>
      <c r="R8" s="158"/>
      <c r="S8" s="157" t="s">
        <v>138</v>
      </c>
      <c r="T8" s="156"/>
      <c r="U8" s="14"/>
    </row>
    <row r="9" spans="1:21" s="13" customFormat="1" ht="15" customHeight="1" x14ac:dyDescent="0.25">
      <c r="A9" s="52"/>
      <c r="B9" s="15"/>
      <c r="C9" s="155" t="s">
        <v>137</v>
      </c>
      <c r="D9" s="15" t="s">
        <v>132</v>
      </c>
      <c r="E9" s="154" t="s">
        <v>136</v>
      </c>
      <c r="F9" s="153"/>
      <c r="G9" s="149" t="s">
        <v>135</v>
      </c>
      <c r="H9" s="15"/>
      <c r="I9" s="152" t="s">
        <v>134</v>
      </c>
      <c r="J9" s="151" t="s">
        <v>127</v>
      </c>
      <c r="K9" s="150" t="s">
        <v>133</v>
      </c>
      <c r="L9" s="45" t="s">
        <v>132</v>
      </c>
      <c r="M9" s="149" t="s">
        <v>131</v>
      </c>
      <c r="N9" s="45"/>
      <c r="O9" s="148" t="s">
        <v>130</v>
      </c>
      <c r="P9" s="15"/>
      <c r="Q9" s="147" t="s">
        <v>129</v>
      </c>
      <c r="R9" s="146"/>
      <c r="S9" s="145" t="s">
        <v>128</v>
      </c>
      <c r="T9" s="144"/>
      <c r="U9" s="15"/>
    </row>
    <row r="10" spans="1:21" ht="15" customHeight="1" x14ac:dyDescent="0.2">
      <c r="B10" s="14"/>
      <c r="C10" s="14"/>
      <c r="D10" s="14"/>
      <c r="E10" s="16"/>
      <c r="F10" s="16"/>
      <c r="H10" s="14"/>
      <c r="J10" s="5" t="s">
        <v>127</v>
      </c>
      <c r="P10" s="14"/>
      <c r="Q10" s="14"/>
      <c r="R10" s="14"/>
      <c r="T10" s="8"/>
      <c r="U10" s="14" t="s">
        <v>126</v>
      </c>
    </row>
    <row r="11" spans="1:21" ht="15" customHeight="1" x14ac:dyDescent="0.25">
      <c r="B11" s="80" t="s">
        <v>27</v>
      </c>
      <c r="C11" s="14"/>
      <c r="D11" s="14"/>
      <c r="E11" s="16"/>
      <c r="F11" s="16"/>
      <c r="H11" s="14"/>
      <c r="P11" s="14"/>
      <c r="Q11" s="14"/>
      <c r="R11" s="14"/>
      <c r="T11" s="8"/>
      <c r="U11" s="14"/>
    </row>
    <row r="12" spans="1:21" ht="15" customHeight="1" x14ac:dyDescent="0.2">
      <c r="A12" s="7">
        <v>1900</v>
      </c>
      <c r="B12" s="14"/>
      <c r="C12" s="64" t="s">
        <v>42</v>
      </c>
      <c r="D12" s="14"/>
      <c r="E12" s="16"/>
      <c r="F12" s="16"/>
      <c r="G12" s="75"/>
      <c r="H12" s="14"/>
      <c r="M12" s="4" t="s">
        <v>125</v>
      </c>
      <c r="O12" s="72"/>
      <c r="P12" s="14"/>
      <c r="Q12" s="74"/>
      <c r="R12" s="14"/>
      <c r="S12" s="76"/>
      <c r="T12" s="8"/>
      <c r="U12" s="14"/>
    </row>
    <row r="13" spans="1:21" ht="15" customHeight="1" x14ac:dyDescent="0.2">
      <c r="B13" s="14"/>
      <c r="C13" s="143" t="s">
        <v>124</v>
      </c>
      <c r="D13" s="14"/>
      <c r="E13" s="16" t="s">
        <v>122</v>
      </c>
      <c r="F13" s="140" t="s">
        <v>5</v>
      </c>
      <c r="G13" s="94">
        <v>0</v>
      </c>
      <c r="H13" s="14"/>
      <c r="I13" s="5">
        <v>5938868.2699999996</v>
      </c>
      <c r="K13" s="3">
        <v>3067632.48</v>
      </c>
      <c r="M13" s="4">
        <v>2871236</v>
      </c>
      <c r="O13" s="3">
        <v>75788</v>
      </c>
      <c r="P13" s="14"/>
      <c r="Q13" s="74">
        <v>1.28</v>
      </c>
      <c r="R13" s="73"/>
      <c r="S13" s="76">
        <v>37.9</v>
      </c>
      <c r="T13" s="8"/>
      <c r="U13" s="14"/>
    </row>
    <row r="14" spans="1:21" ht="15" customHeight="1" x14ac:dyDescent="0.2">
      <c r="B14" s="14"/>
      <c r="C14" s="143" t="s">
        <v>123</v>
      </c>
      <c r="D14" s="14"/>
      <c r="E14" s="16" t="s">
        <v>122</v>
      </c>
      <c r="F14" s="140" t="s">
        <v>5</v>
      </c>
      <c r="G14" s="94">
        <v>0</v>
      </c>
      <c r="H14" s="14"/>
      <c r="I14" s="5">
        <v>1798785.05</v>
      </c>
      <c r="K14" s="3">
        <v>1618906.5</v>
      </c>
      <c r="M14" s="4">
        <v>179879</v>
      </c>
      <c r="O14" s="3">
        <v>7765</v>
      </c>
      <c r="P14" s="14"/>
      <c r="Q14" s="74">
        <v>0.43</v>
      </c>
      <c r="R14" s="73"/>
      <c r="S14" s="76">
        <v>23.2</v>
      </c>
      <c r="T14" s="8"/>
      <c r="U14" s="14"/>
    </row>
    <row r="15" spans="1:21" ht="15" customHeight="1" x14ac:dyDescent="0.2">
      <c r="B15" s="14"/>
      <c r="C15" s="143" t="s">
        <v>121</v>
      </c>
      <c r="D15" s="14"/>
      <c r="E15" s="16" t="s">
        <v>120</v>
      </c>
      <c r="F15" s="140"/>
      <c r="G15" s="75">
        <v>-10</v>
      </c>
      <c r="H15" s="14"/>
      <c r="I15" s="142">
        <v>3671283.62</v>
      </c>
      <c r="K15" s="77">
        <v>1499883</v>
      </c>
      <c r="M15" s="141">
        <v>2538529</v>
      </c>
      <c r="O15" s="77">
        <v>103146</v>
      </c>
      <c r="P15" s="14"/>
      <c r="Q15" s="74">
        <v>2.81</v>
      </c>
      <c r="R15" s="73"/>
      <c r="S15" s="76">
        <v>24.6</v>
      </c>
      <c r="T15" s="8"/>
      <c r="U15" s="14"/>
    </row>
    <row r="16" spans="1:21" ht="15" customHeight="1" x14ac:dyDescent="0.2">
      <c r="B16" s="14"/>
      <c r="C16" s="14"/>
      <c r="D16" s="14"/>
      <c r="E16" s="16"/>
      <c r="F16" s="140"/>
      <c r="G16" s="75"/>
      <c r="H16" s="14"/>
      <c r="O16" s="72"/>
      <c r="P16" s="14"/>
      <c r="Q16" s="74"/>
      <c r="R16" s="14"/>
      <c r="S16" s="76"/>
      <c r="T16" s="8"/>
      <c r="U16" s="14"/>
    </row>
    <row r="17" spans="1:21" ht="15" customHeight="1" x14ac:dyDescent="0.2">
      <c r="B17" s="14"/>
      <c r="C17" s="14" t="s">
        <v>119</v>
      </c>
      <c r="D17" s="14"/>
      <c r="E17" s="16"/>
      <c r="F17" s="140"/>
      <c r="G17" s="75"/>
      <c r="H17" s="14"/>
      <c r="I17" s="5">
        <f>SUBTOTAL(9,I13:I15)</f>
        <v>11408936.939999999</v>
      </c>
      <c r="K17" s="3">
        <f>SUBTOTAL(9,K13:K15)</f>
        <v>6186421.9800000004</v>
      </c>
      <c r="L17" s="127"/>
      <c r="M17" s="3">
        <f>SUBTOTAL(9,M13:M15)</f>
        <v>5589644</v>
      </c>
      <c r="N17" s="127"/>
      <c r="O17" s="3">
        <f>SUBTOTAL(9,O13:O15)</f>
        <v>186699</v>
      </c>
      <c r="P17" s="14"/>
      <c r="Q17" s="74">
        <f>ROUND(O17/I17*100,2)</f>
        <v>1.64</v>
      </c>
      <c r="R17" s="73"/>
      <c r="S17" s="76">
        <f>ROUND(M17/O17,1)</f>
        <v>29.9</v>
      </c>
      <c r="T17" s="8"/>
      <c r="U17" s="14"/>
    </row>
    <row r="18" spans="1:21" ht="15" customHeight="1" x14ac:dyDescent="0.2">
      <c r="B18" s="14"/>
      <c r="C18" s="14"/>
      <c r="D18" s="14"/>
      <c r="E18" s="16"/>
      <c r="F18" s="140"/>
      <c r="G18" s="75"/>
      <c r="H18" s="14"/>
      <c r="O18" s="72"/>
      <c r="P18" s="14"/>
      <c r="Q18" s="74"/>
      <c r="R18" s="14"/>
      <c r="S18" s="76"/>
      <c r="T18" s="8"/>
      <c r="U18" s="14"/>
    </row>
    <row r="19" spans="1:21" ht="15" customHeight="1" x14ac:dyDescent="0.2">
      <c r="A19" s="7">
        <v>1910</v>
      </c>
      <c r="B19" s="14"/>
      <c r="C19" s="14" t="s">
        <v>26</v>
      </c>
      <c r="D19" s="14"/>
      <c r="E19" s="16" t="s">
        <v>40</v>
      </c>
      <c r="F19" s="140"/>
      <c r="G19" s="94">
        <v>0</v>
      </c>
      <c r="H19" s="14"/>
      <c r="I19" s="5">
        <v>67899.490000000005</v>
      </c>
      <c r="K19" s="3">
        <v>10094.31</v>
      </c>
      <c r="M19" s="4">
        <v>57805</v>
      </c>
      <c r="O19" s="3">
        <v>3398</v>
      </c>
      <c r="P19" s="14"/>
      <c r="Q19" s="109">
        <v>5</v>
      </c>
      <c r="R19" s="73"/>
      <c r="S19" s="76">
        <v>17</v>
      </c>
      <c r="T19" s="8"/>
      <c r="U19" s="87"/>
    </row>
    <row r="20" spans="1:21" ht="15" customHeight="1" x14ac:dyDescent="0.2">
      <c r="A20" s="7">
        <v>1911</v>
      </c>
      <c r="B20" s="14"/>
      <c r="C20" s="14" t="s">
        <v>19</v>
      </c>
      <c r="D20" s="14"/>
      <c r="E20" s="16" t="s">
        <v>39</v>
      </c>
      <c r="F20" s="140"/>
      <c r="G20" s="94">
        <v>0</v>
      </c>
      <c r="H20" s="14"/>
      <c r="I20" s="5">
        <v>807216.83</v>
      </c>
      <c r="K20" s="3">
        <v>545610.31000000006</v>
      </c>
      <c r="M20" s="4">
        <v>261607</v>
      </c>
      <c r="O20" s="3">
        <v>161473</v>
      </c>
      <c r="P20" s="14"/>
      <c r="Q20" s="109">
        <v>20</v>
      </c>
      <c r="R20" s="73"/>
      <c r="S20" s="76">
        <v>1.6</v>
      </c>
      <c r="T20" s="8"/>
      <c r="U20" s="87"/>
    </row>
    <row r="21" spans="1:21" ht="15" customHeight="1" x14ac:dyDescent="0.2">
      <c r="A21" s="7">
        <v>1940</v>
      </c>
      <c r="B21" s="14"/>
      <c r="C21" s="14" t="s">
        <v>25</v>
      </c>
      <c r="D21" s="14"/>
      <c r="E21" s="16" t="s">
        <v>34</v>
      </c>
      <c r="F21" s="140"/>
      <c r="G21" s="94">
        <v>0</v>
      </c>
      <c r="H21" s="14"/>
      <c r="I21" s="5">
        <v>127323.71</v>
      </c>
      <c r="K21" s="3">
        <v>46887.78</v>
      </c>
      <c r="M21" s="4">
        <v>80436</v>
      </c>
      <c r="O21" s="3">
        <v>5087</v>
      </c>
      <c r="P21" s="14"/>
      <c r="Q21" s="109">
        <v>4</v>
      </c>
      <c r="R21" s="73"/>
      <c r="S21" s="76">
        <v>15.8</v>
      </c>
      <c r="T21" s="8"/>
      <c r="U21" s="87"/>
    </row>
    <row r="22" spans="1:21" ht="15" customHeight="1" x14ac:dyDescent="0.2">
      <c r="A22" s="7">
        <v>1970</v>
      </c>
      <c r="B22" s="14"/>
      <c r="C22" s="14" t="s">
        <v>24</v>
      </c>
      <c r="D22" s="14"/>
      <c r="E22" s="16" t="s">
        <v>31</v>
      </c>
      <c r="F22" s="140"/>
      <c r="G22" s="94">
        <v>0</v>
      </c>
      <c r="H22" s="14"/>
      <c r="I22" s="5">
        <v>7755234.4500000002</v>
      </c>
      <c r="K22" s="3">
        <v>3827968.17</v>
      </c>
      <c r="M22" s="4">
        <v>3927266</v>
      </c>
      <c r="O22" s="3">
        <v>517384</v>
      </c>
      <c r="P22" s="14"/>
      <c r="Q22" s="109">
        <v>6.67</v>
      </c>
      <c r="R22" s="73"/>
      <c r="S22" s="76">
        <v>7.6</v>
      </c>
      <c r="T22" s="8"/>
      <c r="U22" s="87"/>
    </row>
    <row r="23" spans="1:21" ht="15" customHeight="1" x14ac:dyDescent="0.2">
      <c r="A23" s="7">
        <v>1980</v>
      </c>
      <c r="B23" s="14"/>
      <c r="C23" s="14" t="s">
        <v>23</v>
      </c>
      <c r="D23" s="14"/>
      <c r="E23" s="16" t="s">
        <v>31</v>
      </c>
      <c r="F23" s="140"/>
      <c r="G23" s="94">
        <v>0</v>
      </c>
      <c r="H23" s="14"/>
      <c r="I23" s="142">
        <v>41504.01</v>
      </c>
      <c r="K23" s="77">
        <v>15956.27</v>
      </c>
      <c r="M23" s="141">
        <v>25548</v>
      </c>
      <c r="O23" s="77">
        <v>2770</v>
      </c>
      <c r="P23" s="14"/>
      <c r="Q23" s="109">
        <v>6.67</v>
      </c>
      <c r="R23" s="73"/>
      <c r="S23" s="76">
        <v>9.1999999999999993</v>
      </c>
      <c r="T23" s="8"/>
      <c r="U23" s="87"/>
    </row>
    <row r="24" spans="1:21" ht="15" customHeight="1" x14ac:dyDescent="0.2">
      <c r="B24" s="14"/>
      <c r="C24" s="14"/>
      <c r="D24" s="14"/>
      <c r="E24" s="16"/>
      <c r="F24" s="140"/>
      <c r="H24" s="14"/>
      <c r="P24" s="14"/>
      <c r="Q24" s="109"/>
      <c r="R24" s="14"/>
      <c r="S24" s="76"/>
      <c r="T24" s="8"/>
      <c r="U24" s="14"/>
    </row>
    <row r="25" spans="1:21" s="13" customFormat="1" ht="15" customHeight="1" x14ac:dyDescent="0.25">
      <c r="A25" s="52"/>
      <c r="B25" s="80" t="s">
        <v>22</v>
      </c>
      <c r="C25" s="15"/>
      <c r="D25" s="15"/>
      <c r="E25" s="49"/>
      <c r="F25" s="122"/>
      <c r="G25" s="46"/>
      <c r="H25" s="15"/>
      <c r="I25" s="47">
        <f>SUBTOTAL(9,I13:I23)</f>
        <v>20208115.430000003</v>
      </c>
      <c r="J25" s="47"/>
      <c r="K25" s="45">
        <f>SUBTOTAL(9,K13:K23)</f>
        <v>10632938.82</v>
      </c>
      <c r="L25" s="45"/>
      <c r="M25" s="45">
        <f>SUBTOTAL(9,M13:M23)</f>
        <v>9942306</v>
      </c>
      <c r="N25" s="45"/>
      <c r="O25" s="45">
        <f>SUBTOTAL(9,O13:O23)</f>
        <v>876811</v>
      </c>
      <c r="P25" s="15"/>
      <c r="Q25" s="55">
        <f>ROUND(O25/I25*100,2)</f>
        <v>4.34</v>
      </c>
      <c r="R25" s="43"/>
      <c r="S25" s="81">
        <f>ROUND(M25/O25,1)</f>
        <v>11.3</v>
      </c>
      <c r="T25" s="11"/>
      <c r="U25" s="15"/>
    </row>
    <row r="26" spans="1:21" ht="15" customHeight="1" x14ac:dyDescent="0.2">
      <c r="B26" s="14"/>
      <c r="C26" s="14"/>
      <c r="D26" s="14"/>
      <c r="E26" s="16"/>
      <c r="F26" s="140"/>
      <c r="H26" s="14"/>
      <c r="P26" s="14"/>
      <c r="Q26" s="74"/>
      <c r="R26" s="14"/>
      <c r="S26" s="76"/>
      <c r="T26" s="8"/>
      <c r="U26" s="14"/>
    </row>
    <row r="27" spans="1:21" ht="15" customHeight="1" x14ac:dyDescent="0.2">
      <c r="B27" s="14"/>
      <c r="C27" s="14"/>
      <c r="D27" s="14"/>
      <c r="E27" s="16"/>
      <c r="F27" s="140"/>
      <c r="H27" s="14"/>
      <c r="P27" s="14"/>
      <c r="Q27" s="74"/>
      <c r="R27" s="14"/>
      <c r="S27" s="76"/>
      <c r="T27" s="8"/>
      <c r="U27" s="14"/>
    </row>
    <row r="28" spans="1:21" s="10" customFormat="1" ht="15" customHeight="1" x14ac:dyDescent="0.25">
      <c r="A28" s="52"/>
      <c r="B28" s="80" t="s">
        <v>118</v>
      </c>
      <c r="C28" s="13"/>
      <c r="D28" s="13"/>
      <c r="E28" s="83"/>
      <c r="F28" s="123"/>
      <c r="G28" s="100"/>
      <c r="H28" s="93"/>
      <c r="I28" s="47"/>
      <c r="J28" s="47"/>
      <c r="K28" s="45"/>
      <c r="L28" s="45"/>
      <c r="M28" s="45"/>
      <c r="N28" s="45"/>
      <c r="O28" s="45"/>
      <c r="P28" s="97"/>
      <c r="Q28" s="55"/>
      <c r="R28" s="43"/>
      <c r="S28" s="81"/>
      <c r="T28" s="13"/>
      <c r="U28" s="13"/>
    </row>
    <row r="29" spans="1:21" s="10" customFormat="1" ht="15" customHeight="1" x14ac:dyDescent="0.25">
      <c r="A29" s="125">
        <v>3110</v>
      </c>
      <c r="B29" s="124"/>
      <c r="C29" s="1" t="s">
        <v>42</v>
      </c>
      <c r="D29" s="96"/>
      <c r="E29" s="16" t="s">
        <v>117</v>
      </c>
      <c r="F29" s="119" t="s">
        <v>5</v>
      </c>
      <c r="G29" s="75">
        <v>-17</v>
      </c>
      <c r="H29" s="93"/>
      <c r="I29" s="139">
        <v>71372344.689999998</v>
      </c>
      <c r="J29" s="136"/>
      <c r="K29" s="138">
        <v>41147397.719999999</v>
      </c>
      <c r="L29" s="134"/>
      <c r="M29" s="134">
        <v>42358246</v>
      </c>
      <c r="N29" s="134"/>
      <c r="O29" s="134">
        <v>1809304</v>
      </c>
      <c r="P29" s="132"/>
      <c r="Q29" s="74">
        <v>2.54</v>
      </c>
      <c r="R29" s="73"/>
      <c r="S29" s="76">
        <v>23.4</v>
      </c>
      <c r="T29" s="13"/>
      <c r="U29" s="13"/>
    </row>
    <row r="30" spans="1:21" s="10" customFormat="1" ht="15" customHeight="1" x14ac:dyDescent="0.25">
      <c r="A30" s="125">
        <v>3120</v>
      </c>
      <c r="B30" s="124"/>
      <c r="C30" s="1" t="s">
        <v>116</v>
      </c>
      <c r="D30" s="96"/>
      <c r="E30" s="16" t="s">
        <v>112</v>
      </c>
      <c r="F30" s="119" t="s">
        <v>5</v>
      </c>
      <c r="G30" s="75">
        <v>-17</v>
      </c>
      <c r="H30" s="93"/>
      <c r="I30" s="139">
        <v>453023974.39999998</v>
      </c>
      <c r="J30" s="136"/>
      <c r="K30" s="138">
        <v>305620093.16000003</v>
      </c>
      <c r="L30" s="134"/>
      <c r="M30" s="134">
        <v>224417957</v>
      </c>
      <c r="N30" s="134"/>
      <c r="O30" s="134">
        <v>11492288</v>
      </c>
      <c r="P30" s="132"/>
      <c r="Q30" s="74">
        <v>2.54</v>
      </c>
      <c r="R30" s="73"/>
      <c r="S30" s="76">
        <v>19.5</v>
      </c>
      <c r="T30" s="13"/>
      <c r="U30" s="13"/>
    </row>
    <row r="31" spans="1:21" s="10" customFormat="1" ht="15" customHeight="1" x14ac:dyDescent="0.25">
      <c r="A31" s="125">
        <v>3123</v>
      </c>
      <c r="B31" s="124"/>
      <c r="C31" s="1" t="s">
        <v>115</v>
      </c>
      <c r="D31" s="96"/>
      <c r="E31" s="16" t="s">
        <v>114</v>
      </c>
      <c r="F31" s="119"/>
      <c r="G31" s="94">
        <v>0</v>
      </c>
      <c r="H31" s="93"/>
      <c r="I31" s="139">
        <v>5420680.46</v>
      </c>
      <c r="J31" s="136"/>
      <c r="K31" s="138">
        <v>3370330.46</v>
      </c>
      <c r="L31" s="134"/>
      <c r="M31" s="134">
        <v>2050350</v>
      </c>
      <c r="N31" s="134"/>
      <c r="O31" s="134">
        <v>278287</v>
      </c>
      <c r="P31" s="132"/>
      <c r="Q31" s="74">
        <v>5.13</v>
      </c>
      <c r="R31" s="73"/>
      <c r="S31" s="76">
        <v>7.4</v>
      </c>
      <c r="T31" s="13"/>
      <c r="U31" s="13"/>
    </row>
    <row r="32" spans="1:21" s="10" customFormat="1" ht="15" customHeight="1" x14ac:dyDescent="0.25">
      <c r="A32" s="125">
        <v>3140</v>
      </c>
      <c r="B32" s="124"/>
      <c r="C32" s="1" t="s">
        <v>113</v>
      </c>
      <c r="D32" s="96"/>
      <c r="E32" s="16" t="s">
        <v>112</v>
      </c>
      <c r="F32" s="119" t="s">
        <v>5</v>
      </c>
      <c r="G32" s="75">
        <v>-17</v>
      </c>
      <c r="H32" s="93"/>
      <c r="I32" s="139">
        <v>100695783.40000001</v>
      </c>
      <c r="J32" s="136"/>
      <c r="K32" s="138">
        <v>66465609.049999997</v>
      </c>
      <c r="L32" s="134"/>
      <c r="M32" s="134">
        <v>51348458</v>
      </c>
      <c r="N32" s="134"/>
      <c r="O32" s="134">
        <v>2676370</v>
      </c>
      <c r="P32" s="132"/>
      <c r="Q32" s="74">
        <v>2.66</v>
      </c>
      <c r="R32" s="73"/>
      <c r="S32" s="76">
        <v>19.2</v>
      </c>
      <c r="T32" s="13"/>
      <c r="U32" s="13"/>
    </row>
    <row r="33" spans="1:21" s="10" customFormat="1" ht="15" customHeight="1" x14ac:dyDescent="0.25">
      <c r="A33" s="125">
        <v>3150</v>
      </c>
      <c r="B33" s="124"/>
      <c r="C33" s="1" t="s">
        <v>101</v>
      </c>
      <c r="D33" s="96"/>
      <c r="E33" s="16" t="s">
        <v>111</v>
      </c>
      <c r="F33" s="119" t="s">
        <v>5</v>
      </c>
      <c r="G33" s="75">
        <v>-17</v>
      </c>
      <c r="H33" s="93"/>
      <c r="I33" s="139">
        <v>44736780.670000002</v>
      </c>
      <c r="J33" s="136"/>
      <c r="K33" s="138">
        <v>29260579.140000001</v>
      </c>
      <c r="L33" s="134"/>
      <c r="M33" s="134">
        <v>23081454</v>
      </c>
      <c r="N33" s="134"/>
      <c r="O33" s="134">
        <v>1086504</v>
      </c>
      <c r="P33" s="132"/>
      <c r="Q33" s="74">
        <v>2.4300000000000002</v>
      </c>
      <c r="R33" s="73"/>
      <c r="S33" s="76">
        <v>21.2</v>
      </c>
      <c r="T33" s="13"/>
      <c r="U33" s="13"/>
    </row>
    <row r="34" spans="1:21" s="10" customFormat="1" ht="15" customHeight="1" x14ac:dyDescent="0.25">
      <c r="A34" s="125">
        <v>3160</v>
      </c>
      <c r="B34" s="124"/>
      <c r="C34" s="1" t="s">
        <v>99</v>
      </c>
      <c r="D34" s="96"/>
      <c r="E34" s="16" t="s">
        <v>110</v>
      </c>
      <c r="F34" s="119" t="s">
        <v>5</v>
      </c>
      <c r="G34" s="75">
        <v>-17</v>
      </c>
      <c r="H34" s="93"/>
      <c r="I34" s="137">
        <v>19377682.010000002</v>
      </c>
      <c r="J34" s="136"/>
      <c r="K34" s="135">
        <v>9282060.1600000001</v>
      </c>
      <c r="L34" s="134"/>
      <c r="M34" s="133">
        <v>13389828</v>
      </c>
      <c r="N34" s="134"/>
      <c r="O34" s="133">
        <v>704925</v>
      </c>
      <c r="P34" s="132"/>
      <c r="Q34" s="74">
        <v>3.64</v>
      </c>
      <c r="R34" s="73"/>
      <c r="S34" s="76">
        <v>19</v>
      </c>
      <c r="T34" s="13"/>
      <c r="U34" s="13"/>
    </row>
    <row r="35" spans="1:21" s="10" customFormat="1" ht="15" customHeight="1" x14ac:dyDescent="0.25">
      <c r="A35" s="125"/>
      <c r="B35" s="124"/>
      <c r="C35" s="1"/>
      <c r="D35" s="96"/>
      <c r="E35" s="6"/>
      <c r="F35" s="119"/>
      <c r="G35" s="75"/>
      <c r="H35" s="93"/>
      <c r="I35" s="129"/>
      <c r="J35" s="128"/>
      <c r="K35" s="131"/>
      <c r="L35" s="127"/>
      <c r="M35" s="127"/>
      <c r="N35" s="127"/>
      <c r="O35" s="127"/>
      <c r="P35" s="97"/>
      <c r="Q35" s="74"/>
      <c r="R35" s="73"/>
      <c r="S35" s="76"/>
      <c r="T35" s="13"/>
      <c r="U35" s="13"/>
    </row>
    <row r="36" spans="1:21" s="10" customFormat="1" ht="15" customHeight="1" x14ac:dyDescent="0.25">
      <c r="A36" s="125"/>
      <c r="B36" s="80" t="s">
        <v>109</v>
      </c>
      <c r="C36" s="1"/>
      <c r="D36" s="96"/>
      <c r="E36" s="6"/>
      <c r="F36" s="119"/>
      <c r="G36" s="75"/>
      <c r="H36" s="93"/>
      <c r="I36" s="130">
        <f>SUBTOTAL(9,I29:I35)</f>
        <v>694627245.62999988</v>
      </c>
      <c r="J36" s="54"/>
      <c r="K36" s="53">
        <f>SUBTOTAL(9,K29:K35)</f>
        <v>455146069.69</v>
      </c>
      <c r="L36" s="53"/>
      <c r="M36" s="53">
        <f>SUBTOTAL(9,M29:M35)</f>
        <v>356646293</v>
      </c>
      <c r="N36" s="53"/>
      <c r="O36" s="53">
        <f>SUBTOTAL(9,O29:O35)</f>
        <v>18047678</v>
      </c>
      <c r="P36" s="97"/>
      <c r="Q36" s="55">
        <f>ROUND(O36/I36*100,2)</f>
        <v>2.6</v>
      </c>
      <c r="R36" s="43"/>
      <c r="S36" s="81">
        <f>ROUND(M36/O36,1)</f>
        <v>19.8</v>
      </c>
      <c r="T36" s="13"/>
      <c r="U36" s="13"/>
    </row>
    <row r="37" spans="1:21" s="9" customFormat="1" ht="15" customHeight="1" x14ac:dyDescent="0.2">
      <c r="A37" s="125"/>
      <c r="B37" s="124"/>
      <c r="C37" s="1"/>
      <c r="D37" s="96"/>
      <c r="E37" s="6"/>
      <c r="F37" s="119"/>
      <c r="G37" s="75"/>
      <c r="H37" s="93"/>
      <c r="I37" s="129"/>
      <c r="J37" s="128"/>
      <c r="K37" s="127"/>
      <c r="L37" s="127"/>
      <c r="M37" s="127"/>
      <c r="N37" s="127"/>
      <c r="O37" s="127"/>
      <c r="P37" s="97"/>
      <c r="Q37" s="74"/>
      <c r="R37" s="73"/>
      <c r="S37" s="76"/>
      <c r="T37" s="1"/>
      <c r="U37" s="1"/>
    </row>
    <row r="38" spans="1:21" s="9" customFormat="1" ht="15" customHeight="1" x14ac:dyDescent="0.2">
      <c r="A38" s="125"/>
      <c r="B38" s="124"/>
      <c r="C38" s="1"/>
      <c r="D38" s="96"/>
      <c r="E38" s="6"/>
      <c r="F38" s="119"/>
      <c r="G38" s="75"/>
      <c r="H38" s="93"/>
      <c r="I38" s="129"/>
      <c r="J38" s="128"/>
      <c r="K38" s="127"/>
      <c r="L38" s="127"/>
      <c r="M38" s="127"/>
      <c r="N38" s="127"/>
      <c r="O38" s="127"/>
      <c r="P38" s="97"/>
      <c r="Q38" s="74"/>
      <c r="R38" s="73"/>
      <c r="S38" s="76"/>
      <c r="T38" s="1"/>
      <c r="U38" s="1"/>
    </row>
    <row r="39" spans="1:21" s="9" customFormat="1" ht="15" customHeight="1" x14ac:dyDescent="0.25">
      <c r="A39" s="125"/>
      <c r="B39" s="80" t="s">
        <v>108</v>
      </c>
      <c r="C39" s="1"/>
      <c r="D39" s="96"/>
      <c r="E39" s="6"/>
      <c r="F39" s="119"/>
      <c r="G39" s="75"/>
      <c r="H39" s="93"/>
      <c r="I39" s="129"/>
      <c r="J39" s="128"/>
      <c r="K39" s="127"/>
      <c r="L39" s="127"/>
      <c r="M39" s="127"/>
      <c r="N39" s="127"/>
      <c r="O39" s="127"/>
      <c r="P39" s="97"/>
      <c r="Q39" s="74"/>
      <c r="R39" s="73"/>
      <c r="S39" s="76"/>
      <c r="T39" s="1"/>
      <c r="U39" s="1"/>
    </row>
    <row r="40" spans="1:21" s="9" customFormat="1" ht="15" customHeight="1" x14ac:dyDescent="0.2">
      <c r="A40" s="125">
        <v>3401</v>
      </c>
      <c r="B40" s="124"/>
      <c r="C40" s="1" t="s">
        <v>83</v>
      </c>
      <c r="D40" s="96"/>
      <c r="E40" s="16" t="s">
        <v>107</v>
      </c>
      <c r="F40" s="119"/>
      <c r="G40" s="94">
        <v>0</v>
      </c>
      <c r="H40" s="93"/>
      <c r="I40" s="91">
        <v>651684</v>
      </c>
      <c r="J40" s="91"/>
      <c r="K40" s="90">
        <v>271137.12</v>
      </c>
      <c r="L40" s="90"/>
      <c r="M40" s="90">
        <v>380547</v>
      </c>
      <c r="N40" s="90"/>
      <c r="O40" s="90">
        <v>24551</v>
      </c>
      <c r="P40" s="97"/>
      <c r="Q40" s="74">
        <v>3.77</v>
      </c>
      <c r="R40" s="73"/>
      <c r="S40" s="76">
        <v>15.5</v>
      </c>
      <c r="T40" s="1"/>
      <c r="U40" s="1"/>
    </row>
    <row r="41" spans="1:21" s="84" customFormat="1" ht="15" customHeight="1" x14ac:dyDescent="0.2">
      <c r="A41" s="126">
        <v>3410</v>
      </c>
      <c r="B41" s="119"/>
      <c r="C41" s="64" t="s">
        <v>42</v>
      </c>
      <c r="D41" s="114"/>
      <c r="E41" s="16" t="s">
        <v>106</v>
      </c>
      <c r="F41" s="119" t="s">
        <v>5</v>
      </c>
      <c r="G41" s="75">
        <v>-4</v>
      </c>
      <c r="H41" s="113"/>
      <c r="I41" s="111">
        <v>36133374.659999996</v>
      </c>
      <c r="J41" s="111"/>
      <c r="K41" s="63">
        <v>23762723.309999999</v>
      </c>
      <c r="L41" s="63"/>
      <c r="M41" s="63">
        <v>13815986</v>
      </c>
      <c r="N41" s="63"/>
      <c r="O41" s="63">
        <v>914883</v>
      </c>
      <c r="P41" s="110"/>
      <c r="Q41" s="109">
        <v>2.5299999999999998</v>
      </c>
      <c r="R41" s="87"/>
      <c r="S41" s="108">
        <v>15.1</v>
      </c>
      <c r="T41" s="64"/>
      <c r="U41" s="64"/>
    </row>
    <row r="42" spans="1:21" s="84" customFormat="1" ht="15" customHeight="1" x14ac:dyDescent="0.2">
      <c r="A42" s="126">
        <v>3420</v>
      </c>
      <c r="B42" s="119"/>
      <c r="C42" s="64" t="s">
        <v>105</v>
      </c>
      <c r="D42" s="114"/>
      <c r="E42" s="16" t="s">
        <v>104</v>
      </c>
      <c r="F42" s="119" t="s">
        <v>5</v>
      </c>
      <c r="G42" s="75">
        <v>-4</v>
      </c>
      <c r="H42" s="113"/>
      <c r="I42" s="111">
        <v>15785782.4</v>
      </c>
      <c r="J42" s="111"/>
      <c r="K42" s="63">
        <v>11489834.01</v>
      </c>
      <c r="L42" s="63"/>
      <c r="M42" s="63">
        <v>4927380</v>
      </c>
      <c r="N42" s="63"/>
      <c r="O42" s="63">
        <v>342844</v>
      </c>
      <c r="P42" s="110"/>
      <c r="Q42" s="109">
        <v>2.17</v>
      </c>
      <c r="R42" s="87"/>
      <c r="S42" s="108">
        <v>14.4</v>
      </c>
      <c r="T42" s="64"/>
      <c r="U42" s="64"/>
    </row>
    <row r="43" spans="1:21" s="84" customFormat="1" ht="15" customHeight="1" x14ac:dyDescent="0.2">
      <c r="A43" s="126">
        <v>3440</v>
      </c>
      <c r="B43" s="119"/>
      <c r="C43" s="64" t="s">
        <v>103</v>
      </c>
      <c r="D43" s="114"/>
      <c r="E43" s="16" t="s">
        <v>102</v>
      </c>
      <c r="F43" s="119" t="s">
        <v>5</v>
      </c>
      <c r="G43" s="75">
        <v>-4</v>
      </c>
      <c r="H43" s="113"/>
      <c r="I43" s="111">
        <v>210038948.91999999</v>
      </c>
      <c r="J43" s="111"/>
      <c r="K43" s="63">
        <v>117476601.02</v>
      </c>
      <c r="L43" s="63"/>
      <c r="M43" s="63">
        <v>100963906</v>
      </c>
      <c r="N43" s="63"/>
      <c r="O43" s="63">
        <v>7313726</v>
      </c>
      <c r="P43" s="110"/>
      <c r="Q43" s="109">
        <v>3.48</v>
      </c>
      <c r="R43" s="87"/>
      <c r="S43" s="108">
        <v>13.8</v>
      </c>
      <c r="T43" s="64"/>
      <c r="U43" s="64"/>
    </row>
    <row r="44" spans="1:21" s="9" customFormat="1" ht="15" customHeight="1" x14ac:dyDescent="0.2">
      <c r="A44" s="125">
        <v>3450</v>
      </c>
      <c r="B44" s="124"/>
      <c r="C44" s="1" t="s">
        <v>101</v>
      </c>
      <c r="D44" s="96"/>
      <c r="E44" s="16" t="s">
        <v>100</v>
      </c>
      <c r="F44" s="119" t="s">
        <v>5</v>
      </c>
      <c r="G44" s="75">
        <v>-4</v>
      </c>
      <c r="H44" s="93"/>
      <c r="I44" s="91">
        <v>21372936.350000001</v>
      </c>
      <c r="J44" s="91"/>
      <c r="K44" s="90">
        <v>10850110.91</v>
      </c>
      <c r="L44" s="90"/>
      <c r="M44" s="90">
        <v>11377743</v>
      </c>
      <c r="N44" s="90"/>
      <c r="O44" s="90">
        <v>861229</v>
      </c>
      <c r="P44" s="97"/>
      <c r="Q44" s="74">
        <v>4.03</v>
      </c>
      <c r="R44" s="73"/>
      <c r="S44" s="76">
        <v>13.2</v>
      </c>
      <c r="T44" s="1"/>
      <c r="U44" s="1"/>
    </row>
    <row r="45" spans="1:21" s="9" customFormat="1" ht="15" customHeight="1" x14ac:dyDescent="0.2">
      <c r="A45" s="125">
        <v>3460</v>
      </c>
      <c r="B45" s="124"/>
      <c r="C45" s="1" t="s">
        <v>99</v>
      </c>
      <c r="D45" s="96"/>
      <c r="E45" s="16" t="s">
        <v>98</v>
      </c>
      <c r="F45" s="119" t="s">
        <v>5</v>
      </c>
      <c r="G45" s="75">
        <v>-4</v>
      </c>
      <c r="H45" s="93"/>
      <c r="I45" s="92">
        <v>4671828.67</v>
      </c>
      <c r="J45" s="91"/>
      <c r="K45" s="89">
        <v>2562802.88</v>
      </c>
      <c r="L45" s="90"/>
      <c r="M45" s="89">
        <v>2295899</v>
      </c>
      <c r="N45" s="90"/>
      <c r="O45" s="89">
        <v>187571</v>
      </c>
      <c r="P45" s="97"/>
      <c r="Q45" s="74">
        <v>4.01</v>
      </c>
      <c r="R45" s="73"/>
      <c r="S45" s="76">
        <v>12.2</v>
      </c>
      <c r="T45" s="1"/>
      <c r="U45" s="1"/>
    </row>
    <row r="46" spans="1:21" s="9" customFormat="1" ht="15" customHeight="1" x14ac:dyDescent="0.2">
      <c r="A46" s="7"/>
      <c r="B46" s="124"/>
      <c r="C46" s="1"/>
      <c r="D46" s="96"/>
      <c r="E46" s="6"/>
      <c r="F46" s="119"/>
      <c r="G46" s="100"/>
      <c r="H46" s="93"/>
      <c r="I46" s="5"/>
      <c r="J46" s="5"/>
      <c r="K46" s="3"/>
      <c r="L46" s="3"/>
      <c r="M46" s="3"/>
      <c r="N46" s="3"/>
      <c r="O46" s="3"/>
      <c r="P46" s="97"/>
      <c r="Q46" s="74"/>
      <c r="R46" s="73"/>
      <c r="S46" s="76"/>
      <c r="T46" s="1"/>
      <c r="U46" s="1"/>
    </row>
    <row r="47" spans="1:21" s="10" customFormat="1" ht="15" customHeight="1" x14ac:dyDescent="0.25">
      <c r="A47" s="52"/>
      <c r="B47" s="80" t="s">
        <v>97</v>
      </c>
      <c r="C47" s="13"/>
      <c r="D47" s="96"/>
      <c r="E47" s="83"/>
      <c r="F47" s="123"/>
      <c r="G47" s="100"/>
      <c r="H47" s="93"/>
      <c r="I47" s="47">
        <f>SUBTOTAL(9,I40:I45)</f>
        <v>288654555</v>
      </c>
      <c r="J47" s="47"/>
      <c r="K47" s="45">
        <f>SUBTOTAL(9,K40:K45)</f>
        <v>166413209.24999997</v>
      </c>
      <c r="L47" s="45"/>
      <c r="M47" s="45">
        <f>SUBTOTAL(9,M40:M45)</f>
        <v>133761461</v>
      </c>
      <c r="N47" s="45"/>
      <c r="O47" s="45">
        <f>SUBTOTAL(9,O40:O45)</f>
        <v>9644804</v>
      </c>
      <c r="P47" s="102"/>
      <c r="Q47" s="55">
        <f>ROUND(O47/I47*100,2)</f>
        <v>3.34</v>
      </c>
      <c r="R47" s="43"/>
      <c r="S47" s="81">
        <f>ROUND(M47/O47,1)</f>
        <v>13.9</v>
      </c>
      <c r="T47" s="13"/>
      <c r="U47" s="13"/>
    </row>
    <row r="48" spans="1:21" s="10" customFormat="1" ht="15" customHeight="1" x14ac:dyDescent="0.25">
      <c r="A48" s="52"/>
      <c r="B48" s="80"/>
      <c r="C48" s="13"/>
      <c r="D48" s="96"/>
      <c r="E48" s="83"/>
      <c r="F48" s="123"/>
      <c r="G48" s="100"/>
      <c r="H48" s="93"/>
      <c r="I48" s="47"/>
      <c r="J48" s="47"/>
      <c r="K48" s="45"/>
      <c r="L48" s="45"/>
      <c r="M48" s="45"/>
      <c r="N48" s="45"/>
      <c r="O48" s="45"/>
      <c r="P48" s="97"/>
      <c r="Q48" s="55"/>
      <c r="R48" s="43"/>
      <c r="S48" s="81"/>
      <c r="T48" s="13"/>
      <c r="U48" s="13"/>
    </row>
    <row r="49" spans="1:21" s="10" customFormat="1" ht="15" customHeight="1" x14ac:dyDescent="0.25">
      <c r="A49" s="52"/>
      <c r="B49" s="80" t="s">
        <v>96</v>
      </c>
      <c r="C49" s="13"/>
      <c r="D49" s="96"/>
      <c r="E49" s="83"/>
      <c r="F49" s="123"/>
      <c r="G49" s="100"/>
      <c r="H49" s="93"/>
      <c r="I49" s="47"/>
      <c r="J49" s="47"/>
      <c r="K49" s="45"/>
      <c r="L49" s="45"/>
      <c r="M49" s="45"/>
      <c r="N49" s="45"/>
      <c r="O49" s="45"/>
      <c r="P49" s="97"/>
      <c r="Q49" s="55"/>
      <c r="R49" s="43"/>
      <c r="S49" s="81"/>
      <c r="T49" s="13"/>
      <c r="U49" s="13"/>
    </row>
    <row r="50" spans="1:21" s="10" customFormat="1" ht="15" customHeight="1" x14ac:dyDescent="0.25">
      <c r="A50" s="7">
        <v>3501</v>
      </c>
      <c r="B50" s="80"/>
      <c r="C50" s="1" t="s">
        <v>83</v>
      </c>
      <c r="D50" s="96"/>
      <c r="E50" s="16" t="s">
        <v>95</v>
      </c>
      <c r="F50" s="119"/>
      <c r="G50" s="94">
        <v>0</v>
      </c>
      <c r="H50" s="93"/>
      <c r="I50" s="91">
        <v>1092199.49</v>
      </c>
      <c r="J50" s="91"/>
      <c r="K50" s="90">
        <v>644166.62</v>
      </c>
      <c r="L50" s="90"/>
      <c r="M50" s="90">
        <v>448033</v>
      </c>
      <c r="N50" s="90"/>
      <c r="O50" s="90">
        <v>15131</v>
      </c>
      <c r="P50" s="97"/>
      <c r="Q50" s="74">
        <v>1.39</v>
      </c>
      <c r="R50" s="73"/>
      <c r="S50" s="76">
        <v>29.6</v>
      </c>
      <c r="T50" s="13"/>
      <c r="U50" s="13"/>
    </row>
    <row r="51" spans="1:21" s="10" customFormat="1" ht="15" customHeight="1" x14ac:dyDescent="0.25">
      <c r="A51" s="7">
        <v>3520</v>
      </c>
      <c r="B51" s="80"/>
      <c r="C51" s="1" t="s">
        <v>42</v>
      </c>
      <c r="D51" s="96"/>
      <c r="E51" s="16" t="s">
        <v>81</v>
      </c>
      <c r="F51" s="119"/>
      <c r="G51" s="75">
        <v>-10</v>
      </c>
      <c r="H51" s="93"/>
      <c r="I51" s="91">
        <v>1480413.3</v>
      </c>
      <c r="J51" s="91"/>
      <c r="K51" s="90">
        <v>241283.02</v>
      </c>
      <c r="L51" s="90"/>
      <c r="M51" s="90">
        <v>1387172</v>
      </c>
      <c r="N51" s="90"/>
      <c r="O51" s="90">
        <v>34800</v>
      </c>
      <c r="P51" s="97"/>
      <c r="Q51" s="74">
        <v>2.35</v>
      </c>
      <c r="R51" s="73"/>
      <c r="S51" s="76">
        <v>39.9</v>
      </c>
      <c r="T51" s="13"/>
      <c r="U51" s="13"/>
    </row>
    <row r="52" spans="1:21" s="10" customFormat="1" ht="15" customHeight="1" x14ac:dyDescent="0.25">
      <c r="A52" s="7">
        <v>3530</v>
      </c>
      <c r="B52" s="80"/>
      <c r="C52" s="1" t="s">
        <v>80</v>
      </c>
      <c r="D52" s="96"/>
      <c r="E52" s="16" t="s">
        <v>94</v>
      </c>
      <c r="F52" s="119"/>
      <c r="G52" s="75">
        <v>-15</v>
      </c>
      <c r="H52" s="93"/>
      <c r="I52" s="91">
        <v>16703413.689999999</v>
      </c>
      <c r="J52" s="91"/>
      <c r="K52" s="90">
        <v>4556595.29</v>
      </c>
      <c r="L52" s="90"/>
      <c r="M52" s="90">
        <v>14652330</v>
      </c>
      <c r="N52" s="90"/>
      <c r="O52" s="90">
        <v>466725</v>
      </c>
      <c r="P52" s="97"/>
      <c r="Q52" s="74">
        <v>2.79</v>
      </c>
      <c r="R52" s="73"/>
      <c r="S52" s="76">
        <v>31.4</v>
      </c>
      <c r="T52" s="13"/>
      <c r="U52" s="13"/>
    </row>
    <row r="53" spans="1:21" s="10" customFormat="1" ht="15" customHeight="1" x14ac:dyDescent="0.25">
      <c r="A53" s="7">
        <v>3531</v>
      </c>
      <c r="B53" s="80"/>
      <c r="C53" s="1" t="s">
        <v>93</v>
      </c>
      <c r="D53" s="96"/>
      <c r="E53" s="16" t="s">
        <v>92</v>
      </c>
      <c r="F53" s="119"/>
      <c r="G53" s="94">
        <v>0</v>
      </c>
      <c r="H53" s="93"/>
      <c r="I53" s="91">
        <v>9373633.9800000004</v>
      </c>
      <c r="J53" s="91"/>
      <c r="K53" s="90">
        <v>3842564.16</v>
      </c>
      <c r="L53" s="90"/>
      <c r="M53" s="90">
        <v>5531070</v>
      </c>
      <c r="N53" s="90"/>
      <c r="O53" s="90">
        <v>221010</v>
      </c>
      <c r="P53" s="97"/>
      <c r="Q53" s="74">
        <v>2.36</v>
      </c>
      <c r="R53" s="73"/>
      <c r="S53" s="76">
        <v>25</v>
      </c>
      <c r="T53" s="13"/>
      <c r="U53" s="13"/>
    </row>
    <row r="54" spans="1:21" s="10" customFormat="1" ht="15" customHeight="1" x14ac:dyDescent="0.25">
      <c r="A54" s="7">
        <v>3532</v>
      </c>
      <c r="B54" s="80"/>
      <c r="C54" s="1" t="s">
        <v>78</v>
      </c>
      <c r="D54" s="96"/>
      <c r="E54" s="16" t="s">
        <v>72</v>
      </c>
      <c r="F54" s="119"/>
      <c r="G54" s="75">
        <v>-10</v>
      </c>
      <c r="H54" s="93"/>
      <c r="I54" s="91">
        <v>5965587.3700000001</v>
      </c>
      <c r="J54" s="91"/>
      <c r="K54" s="90">
        <v>1738101.75</v>
      </c>
      <c r="L54" s="90"/>
      <c r="M54" s="90">
        <v>4824044</v>
      </c>
      <c r="N54" s="90"/>
      <c r="O54" s="90">
        <v>125212</v>
      </c>
      <c r="P54" s="97"/>
      <c r="Q54" s="74">
        <v>2.1</v>
      </c>
      <c r="R54" s="73"/>
      <c r="S54" s="76">
        <v>38.5</v>
      </c>
      <c r="T54" s="13"/>
      <c r="U54" s="13"/>
    </row>
    <row r="55" spans="1:21" s="10" customFormat="1" ht="15" customHeight="1" x14ac:dyDescent="0.25">
      <c r="A55" s="7">
        <v>3534</v>
      </c>
      <c r="B55" s="80"/>
      <c r="C55" s="1" t="s">
        <v>91</v>
      </c>
      <c r="D55" s="96"/>
      <c r="E55" s="16" t="s">
        <v>90</v>
      </c>
      <c r="F55" s="119"/>
      <c r="G55" s="94">
        <v>0</v>
      </c>
      <c r="H55" s="93"/>
      <c r="I55" s="91">
        <v>7057290.2400000002</v>
      </c>
      <c r="J55" s="91"/>
      <c r="K55" s="90">
        <v>802521.17</v>
      </c>
      <c r="L55" s="90"/>
      <c r="M55" s="90">
        <v>6254769</v>
      </c>
      <c r="N55" s="90"/>
      <c r="O55" s="90">
        <v>345856</v>
      </c>
      <c r="P55" s="97"/>
      <c r="Q55" s="74">
        <v>4.9000000000000004</v>
      </c>
      <c r="R55" s="73"/>
      <c r="S55" s="76">
        <v>18.100000000000001</v>
      </c>
      <c r="T55" s="13"/>
      <c r="U55" s="13"/>
    </row>
    <row r="56" spans="1:21" s="10" customFormat="1" ht="15" customHeight="1" x14ac:dyDescent="0.25">
      <c r="A56" s="7">
        <v>3550</v>
      </c>
      <c r="B56" s="80"/>
      <c r="C56" s="1" t="s">
        <v>89</v>
      </c>
      <c r="D56" s="96"/>
      <c r="E56" s="16" t="s">
        <v>88</v>
      </c>
      <c r="F56" s="119"/>
      <c r="G56" s="75">
        <v>-30</v>
      </c>
      <c r="H56" s="93"/>
      <c r="I56" s="91">
        <v>7565364.0599999996</v>
      </c>
      <c r="J56" s="91"/>
      <c r="K56" s="90">
        <v>4009739.53</v>
      </c>
      <c r="L56" s="90"/>
      <c r="M56" s="90">
        <v>5825234</v>
      </c>
      <c r="N56" s="90"/>
      <c r="O56" s="90">
        <v>180523</v>
      </c>
      <c r="P56" s="97"/>
      <c r="Q56" s="74">
        <v>2.39</v>
      </c>
      <c r="R56" s="73"/>
      <c r="S56" s="76">
        <v>32.299999999999997</v>
      </c>
      <c r="T56" s="13"/>
      <c r="U56" s="13"/>
    </row>
    <row r="57" spans="1:21" s="10" customFormat="1" ht="15" customHeight="1" x14ac:dyDescent="0.25">
      <c r="A57" s="7">
        <v>3560</v>
      </c>
      <c r="B57" s="80"/>
      <c r="C57" s="1" t="s">
        <v>75</v>
      </c>
      <c r="D57" s="96"/>
      <c r="E57" s="16" t="s">
        <v>87</v>
      </c>
      <c r="F57" s="119"/>
      <c r="G57" s="75">
        <v>-30</v>
      </c>
      <c r="H57" s="93"/>
      <c r="I57" s="91">
        <v>5791808.1100000003</v>
      </c>
      <c r="J57" s="91"/>
      <c r="K57" s="90">
        <v>3489281.46</v>
      </c>
      <c r="L57" s="90"/>
      <c r="M57" s="90">
        <v>4040069</v>
      </c>
      <c r="N57" s="90"/>
      <c r="O57" s="90">
        <v>149291</v>
      </c>
      <c r="P57" s="97"/>
      <c r="Q57" s="74">
        <v>2.58</v>
      </c>
      <c r="R57" s="73"/>
      <c r="S57" s="76">
        <v>27.1</v>
      </c>
      <c r="T57" s="13"/>
      <c r="U57" s="13"/>
    </row>
    <row r="58" spans="1:21" s="10" customFormat="1" ht="15" customHeight="1" x14ac:dyDescent="0.25">
      <c r="A58" s="7">
        <v>3561</v>
      </c>
      <c r="B58" s="80"/>
      <c r="C58" s="1" t="s">
        <v>73</v>
      </c>
      <c r="D58" s="96"/>
      <c r="E58" s="16" t="s">
        <v>86</v>
      </c>
      <c r="F58" s="119"/>
      <c r="G58" s="94">
        <v>0</v>
      </c>
      <c r="H58" s="93"/>
      <c r="I58" s="92">
        <v>213241.32</v>
      </c>
      <c r="J58" s="91"/>
      <c r="K58" s="89">
        <v>2117.37</v>
      </c>
      <c r="L58" s="90"/>
      <c r="M58" s="89">
        <v>211124</v>
      </c>
      <c r="N58" s="90"/>
      <c r="O58" s="89">
        <v>4320</v>
      </c>
      <c r="P58" s="97"/>
      <c r="Q58" s="74">
        <v>2.0299999999999998</v>
      </c>
      <c r="R58" s="73"/>
      <c r="S58" s="76">
        <v>48.9</v>
      </c>
      <c r="T58" s="13"/>
      <c r="U58" s="13"/>
    </row>
    <row r="59" spans="1:21" s="10" customFormat="1" ht="15" customHeight="1" x14ac:dyDescent="0.25">
      <c r="A59" s="52"/>
      <c r="B59" s="80"/>
      <c r="C59" s="13"/>
      <c r="D59" s="96"/>
      <c r="E59" s="6"/>
      <c r="F59" s="119"/>
      <c r="G59" s="100"/>
      <c r="H59" s="93"/>
      <c r="I59" s="47"/>
      <c r="J59" s="47"/>
      <c r="K59" s="45"/>
      <c r="L59" s="45"/>
      <c r="M59" s="45"/>
      <c r="N59" s="45"/>
      <c r="O59" s="45"/>
      <c r="P59" s="97"/>
      <c r="Q59" s="74"/>
      <c r="R59" s="73"/>
      <c r="S59" s="76"/>
      <c r="T59" s="13"/>
      <c r="U59" s="13"/>
    </row>
    <row r="60" spans="1:21" s="10" customFormat="1" ht="15" customHeight="1" x14ac:dyDescent="0.25">
      <c r="A60" s="52"/>
      <c r="B60" s="80" t="s">
        <v>85</v>
      </c>
      <c r="C60" s="13"/>
      <c r="D60" s="96"/>
      <c r="E60" s="83"/>
      <c r="F60" s="123"/>
      <c r="G60" s="100"/>
      <c r="H60" s="93"/>
      <c r="I60" s="47">
        <f>SUBTOTAL(9,I50:I58)</f>
        <v>55242951.560000002</v>
      </c>
      <c r="J60" s="47"/>
      <c r="K60" s="45">
        <f>SUBTOTAL(9,K50:K58)</f>
        <v>19326370.370000001</v>
      </c>
      <c r="L60" s="45"/>
      <c r="M60" s="45">
        <f>SUBTOTAL(9,M50:M58)</f>
        <v>43173845</v>
      </c>
      <c r="N60" s="45"/>
      <c r="O60" s="45">
        <f>SUBTOTAL(9,O50:O58)</f>
        <v>1542868</v>
      </c>
      <c r="P60" s="102"/>
      <c r="Q60" s="55">
        <f>ROUND(O60/I60*100,2)</f>
        <v>2.79</v>
      </c>
      <c r="R60" s="43"/>
      <c r="S60" s="81">
        <f>ROUND(M60/O60,1)</f>
        <v>28</v>
      </c>
      <c r="T60" s="13"/>
      <c r="U60" s="13"/>
    </row>
    <row r="61" spans="1:21" s="10" customFormat="1" ht="15" customHeight="1" x14ac:dyDescent="0.25">
      <c r="A61" s="52"/>
      <c r="B61" s="80"/>
      <c r="C61" s="13"/>
      <c r="D61" s="96"/>
      <c r="E61" s="83"/>
      <c r="F61" s="123"/>
      <c r="G61" s="100"/>
      <c r="H61" s="93"/>
      <c r="I61" s="47"/>
      <c r="J61" s="47"/>
      <c r="K61" s="45"/>
      <c r="L61" s="45"/>
      <c r="M61" s="45"/>
      <c r="N61" s="45"/>
      <c r="O61" s="45"/>
      <c r="P61" s="97"/>
      <c r="Q61" s="55"/>
      <c r="R61" s="43"/>
      <c r="S61" s="81"/>
      <c r="T61" s="13"/>
      <c r="U61" s="13"/>
    </row>
    <row r="62" spans="1:21" s="10" customFormat="1" ht="15" customHeight="1" x14ac:dyDescent="0.25">
      <c r="A62" s="52"/>
      <c r="B62" s="80"/>
      <c r="C62" s="13"/>
      <c r="D62" s="96"/>
      <c r="E62" s="83"/>
      <c r="F62" s="123"/>
      <c r="G62" s="100"/>
      <c r="H62" s="93"/>
      <c r="I62" s="47"/>
      <c r="J62" s="47"/>
      <c r="K62" s="45"/>
      <c r="L62" s="45"/>
      <c r="M62" s="45"/>
      <c r="N62" s="45"/>
      <c r="O62" s="45"/>
      <c r="P62" s="97"/>
      <c r="Q62" s="55"/>
      <c r="R62" s="43"/>
      <c r="S62" s="81"/>
      <c r="T62" s="13"/>
      <c r="U62" s="13"/>
    </row>
    <row r="63" spans="1:21" s="9" customFormat="1" ht="15" customHeight="1" x14ac:dyDescent="0.25">
      <c r="A63" s="7"/>
      <c r="B63" s="80" t="s">
        <v>84</v>
      </c>
      <c r="C63" s="1"/>
      <c r="D63" s="96"/>
      <c r="E63" s="6"/>
      <c r="F63" s="119"/>
      <c r="G63" s="100"/>
      <c r="H63" s="93"/>
      <c r="I63" s="5"/>
      <c r="J63" s="5"/>
      <c r="K63" s="3"/>
      <c r="L63" s="3"/>
      <c r="M63" s="4"/>
      <c r="N63" s="3"/>
      <c r="O63" s="3"/>
      <c r="P63" s="97"/>
      <c r="Q63" s="74"/>
      <c r="R63" s="73"/>
      <c r="S63" s="76"/>
      <c r="T63" s="72"/>
      <c r="U63" s="72"/>
    </row>
    <row r="64" spans="1:21" ht="15" customHeight="1" x14ac:dyDescent="0.25">
      <c r="A64" s="62">
        <v>3601</v>
      </c>
      <c r="B64" s="15"/>
      <c r="C64" s="1" t="s">
        <v>83</v>
      </c>
      <c r="E64" s="16" t="s">
        <v>82</v>
      </c>
      <c r="F64" s="122"/>
      <c r="G64" s="94">
        <v>0</v>
      </c>
      <c r="H64" s="9"/>
      <c r="I64" s="121">
        <v>6439899.1500000004</v>
      </c>
      <c r="J64" s="121"/>
      <c r="K64" s="120">
        <v>2942255.27</v>
      </c>
      <c r="L64" s="120"/>
      <c r="M64" s="120">
        <v>3497644</v>
      </c>
      <c r="N64" s="120"/>
      <c r="O64" s="120">
        <v>76208</v>
      </c>
      <c r="Q64" s="74">
        <v>1.18</v>
      </c>
      <c r="R64" s="73"/>
      <c r="S64" s="76">
        <v>45.9</v>
      </c>
      <c r="T64" s="8"/>
      <c r="U64" s="14"/>
    </row>
    <row r="65" spans="1:23" s="9" customFormat="1" ht="15" customHeight="1" x14ac:dyDescent="0.2">
      <c r="A65" s="78">
        <v>3610</v>
      </c>
      <c r="C65" s="9" t="s">
        <v>42</v>
      </c>
      <c r="D65" s="96"/>
      <c r="E65" s="16" t="s">
        <v>81</v>
      </c>
      <c r="F65" s="95"/>
      <c r="G65" s="75">
        <v>-10</v>
      </c>
      <c r="H65" s="93"/>
      <c r="I65" s="91">
        <v>1470232.87</v>
      </c>
      <c r="J65" s="91"/>
      <c r="K65" s="90">
        <v>53521.17</v>
      </c>
      <c r="L65" s="90"/>
      <c r="M65" s="90">
        <v>1563735</v>
      </c>
      <c r="N65" s="90"/>
      <c r="O65" s="90">
        <v>40286</v>
      </c>
      <c r="P65" s="97"/>
      <c r="Q65" s="74">
        <v>2.74</v>
      </c>
      <c r="R65" s="73"/>
      <c r="S65" s="76">
        <v>38.799999999999997</v>
      </c>
      <c r="T65" s="88"/>
      <c r="U65" s="88"/>
    </row>
    <row r="66" spans="1:23" s="9" customFormat="1" ht="15" customHeight="1" x14ac:dyDescent="0.2">
      <c r="A66" s="78">
        <v>3620</v>
      </c>
      <c r="C66" s="9" t="s">
        <v>80</v>
      </c>
      <c r="D66" s="96"/>
      <c r="E66" s="16" t="s">
        <v>79</v>
      </c>
      <c r="F66" s="119"/>
      <c r="G66" s="75">
        <v>-15</v>
      </c>
      <c r="H66" s="93"/>
      <c r="I66" s="91">
        <v>36917375.119999997</v>
      </c>
      <c r="J66" s="91"/>
      <c r="K66" s="90">
        <v>10841330.32</v>
      </c>
      <c r="L66" s="90"/>
      <c r="M66" s="90">
        <v>31613651</v>
      </c>
      <c r="N66" s="90"/>
      <c r="O66" s="90">
        <v>1053809</v>
      </c>
      <c r="P66" s="97"/>
      <c r="Q66" s="74">
        <v>2.85</v>
      </c>
      <c r="R66" s="73"/>
      <c r="S66" s="76">
        <v>30</v>
      </c>
      <c r="T66" s="88"/>
      <c r="U66" s="88"/>
    </row>
    <row r="67" spans="1:23" s="9" customFormat="1" ht="15" customHeight="1" x14ac:dyDescent="0.2">
      <c r="A67" s="78">
        <v>3622</v>
      </c>
      <c r="C67" s="9" t="s">
        <v>78</v>
      </c>
      <c r="D67" s="96"/>
      <c r="E67" s="16" t="s">
        <v>72</v>
      </c>
      <c r="F67" s="95"/>
      <c r="G67" s="75">
        <v>-10</v>
      </c>
      <c r="H67" s="93"/>
      <c r="I67" s="91">
        <v>25253260.239999998</v>
      </c>
      <c r="J67" s="91"/>
      <c r="K67" s="90">
        <v>9088622.1300000008</v>
      </c>
      <c r="L67" s="90"/>
      <c r="M67" s="90">
        <v>18689964</v>
      </c>
      <c r="N67" s="90"/>
      <c r="O67" s="90">
        <v>483854</v>
      </c>
      <c r="P67" s="97"/>
      <c r="Q67" s="74">
        <v>1.92</v>
      </c>
      <c r="R67" s="73"/>
      <c r="S67" s="76">
        <v>38.6</v>
      </c>
      <c r="T67" s="88"/>
      <c r="U67" s="88"/>
    </row>
    <row r="68" spans="1:23" s="9" customFormat="1" ht="15" customHeight="1" x14ac:dyDescent="0.2">
      <c r="A68" s="78">
        <v>3640</v>
      </c>
      <c r="C68" s="9" t="s">
        <v>77</v>
      </c>
      <c r="D68" s="96"/>
      <c r="E68" s="16" t="s">
        <v>76</v>
      </c>
      <c r="F68" s="95"/>
      <c r="G68" s="75">
        <v>-40</v>
      </c>
      <c r="H68" s="93"/>
      <c r="I68" s="91">
        <v>56105078.829999998</v>
      </c>
      <c r="J68" s="91"/>
      <c r="K68" s="90">
        <v>28098368.760000002</v>
      </c>
      <c r="L68" s="90"/>
      <c r="M68" s="90">
        <v>50448742</v>
      </c>
      <c r="N68" s="90"/>
      <c r="O68" s="90">
        <v>1827921</v>
      </c>
      <c r="P68" s="97"/>
      <c r="Q68" s="74">
        <v>3.26</v>
      </c>
      <c r="R68" s="73"/>
      <c r="S68" s="76">
        <v>27.6</v>
      </c>
      <c r="T68" s="88"/>
      <c r="U68" s="88"/>
    </row>
    <row r="69" spans="1:23" s="9" customFormat="1" ht="15" customHeight="1" x14ac:dyDescent="0.2">
      <c r="A69" s="78">
        <v>3650</v>
      </c>
      <c r="C69" s="9" t="s">
        <v>75</v>
      </c>
      <c r="D69" s="96"/>
      <c r="E69" s="16" t="s">
        <v>74</v>
      </c>
      <c r="F69" s="95"/>
      <c r="G69" s="75">
        <v>-25</v>
      </c>
      <c r="H69" s="93"/>
      <c r="I69" s="91">
        <v>116901323.62</v>
      </c>
      <c r="J69" s="91"/>
      <c r="K69" s="90">
        <v>36628887.399999999</v>
      </c>
      <c r="L69" s="90"/>
      <c r="M69" s="90">
        <v>109497767</v>
      </c>
      <c r="N69" s="90"/>
      <c r="O69" s="90">
        <v>4166729</v>
      </c>
      <c r="P69" s="97"/>
      <c r="Q69" s="74">
        <v>3.56</v>
      </c>
      <c r="R69" s="73"/>
      <c r="S69" s="76">
        <v>26.3</v>
      </c>
      <c r="T69" s="88"/>
      <c r="U69" s="88"/>
    </row>
    <row r="70" spans="1:23" s="9" customFormat="1" ht="15" customHeight="1" x14ac:dyDescent="0.2">
      <c r="A70" s="78">
        <v>3651</v>
      </c>
      <c r="C70" s="1" t="s">
        <v>73</v>
      </c>
      <c r="D70" s="96"/>
      <c r="E70" s="16" t="s">
        <v>72</v>
      </c>
      <c r="F70" s="95"/>
      <c r="G70" s="94">
        <v>0</v>
      </c>
      <c r="H70" s="93"/>
      <c r="I70" s="91">
        <v>1827217.7</v>
      </c>
      <c r="J70" s="91"/>
      <c r="K70" s="90">
        <v>103636.93</v>
      </c>
      <c r="L70" s="90"/>
      <c r="M70" s="90">
        <v>1723581</v>
      </c>
      <c r="N70" s="90"/>
      <c r="O70" s="90">
        <v>38455</v>
      </c>
      <c r="P70" s="97"/>
      <c r="Q70" s="74">
        <v>2.1</v>
      </c>
      <c r="R70" s="73"/>
      <c r="S70" s="76">
        <v>44.8</v>
      </c>
      <c r="T70" s="88"/>
      <c r="U70" s="88"/>
    </row>
    <row r="71" spans="1:23" s="9" customFormat="1" ht="15" customHeight="1" x14ac:dyDescent="0.2">
      <c r="A71" s="78">
        <v>3660</v>
      </c>
      <c r="C71" s="9" t="s">
        <v>71</v>
      </c>
      <c r="D71" s="96"/>
      <c r="E71" s="16" t="s">
        <v>70</v>
      </c>
      <c r="F71" s="95"/>
      <c r="G71" s="75">
        <v>-20</v>
      </c>
      <c r="H71" s="93"/>
      <c r="I71" s="91">
        <v>18863541.329999998</v>
      </c>
      <c r="J71" s="91"/>
      <c r="K71" s="90">
        <v>6147852.0499999998</v>
      </c>
      <c r="L71" s="90"/>
      <c r="M71" s="90">
        <v>16488398</v>
      </c>
      <c r="N71" s="90"/>
      <c r="O71" s="90">
        <v>385548</v>
      </c>
      <c r="P71" s="97"/>
      <c r="Q71" s="74">
        <v>2.04</v>
      </c>
      <c r="R71" s="73"/>
      <c r="S71" s="76">
        <v>42.8</v>
      </c>
      <c r="T71" s="88"/>
      <c r="U71" s="88"/>
    </row>
    <row r="72" spans="1:23" s="9" customFormat="1" ht="15" customHeight="1" x14ac:dyDescent="0.2">
      <c r="A72" s="78">
        <v>3670</v>
      </c>
      <c r="C72" s="9" t="s">
        <v>69</v>
      </c>
      <c r="D72" s="96"/>
      <c r="E72" s="16" t="s">
        <v>68</v>
      </c>
      <c r="F72" s="95"/>
      <c r="G72" s="75">
        <v>-20</v>
      </c>
      <c r="H72" s="93"/>
      <c r="I72" s="91">
        <v>58304068.590000004</v>
      </c>
      <c r="J72" s="91"/>
      <c r="K72" s="90">
        <v>15449019.98</v>
      </c>
      <c r="L72" s="90"/>
      <c r="M72" s="90">
        <v>54515862</v>
      </c>
      <c r="N72" s="90"/>
      <c r="O72" s="90">
        <v>1526775</v>
      </c>
      <c r="P72" s="97"/>
      <c r="Q72" s="74">
        <v>2.62</v>
      </c>
      <c r="R72" s="73"/>
      <c r="S72" s="76">
        <v>35.700000000000003</v>
      </c>
      <c r="T72" s="88"/>
      <c r="U72" s="88"/>
    </row>
    <row r="73" spans="1:23" s="9" customFormat="1" ht="15" customHeight="1" x14ac:dyDescent="0.2">
      <c r="A73" s="78">
        <v>3680</v>
      </c>
      <c r="C73" s="84" t="s">
        <v>67</v>
      </c>
      <c r="D73" s="96"/>
      <c r="E73" s="16" t="s">
        <v>66</v>
      </c>
      <c r="F73" s="95"/>
      <c r="G73" s="75">
        <v>-10</v>
      </c>
      <c r="H73" s="93"/>
      <c r="I73" s="91">
        <v>55611324.100000001</v>
      </c>
      <c r="J73" s="91"/>
      <c r="K73" s="90">
        <v>28319251.949999999</v>
      </c>
      <c r="L73" s="90"/>
      <c r="M73" s="90">
        <v>32853205</v>
      </c>
      <c r="N73" s="90"/>
      <c r="O73" s="90">
        <v>1386837</v>
      </c>
      <c r="P73" s="97"/>
      <c r="Q73" s="74">
        <v>2.4900000000000002</v>
      </c>
      <c r="R73" s="73"/>
      <c r="S73" s="76">
        <v>23.7</v>
      </c>
      <c r="T73" s="88"/>
      <c r="U73" s="88"/>
    </row>
    <row r="74" spans="1:23" s="9" customFormat="1" ht="15" customHeight="1" x14ac:dyDescent="0.2">
      <c r="A74" s="78">
        <v>3682</v>
      </c>
      <c r="C74" s="9" t="s">
        <v>65</v>
      </c>
      <c r="D74" s="96"/>
      <c r="E74" s="16" t="s">
        <v>64</v>
      </c>
      <c r="F74" s="95"/>
      <c r="G74" s="75">
        <v>-10</v>
      </c>
      <c r="H74" s="93"/>
      <c r="I74" s="91">
        <v>273660.52</v>
      </c>
      <c r="J74" s="91"/>
      <c r="K74" s="90">
        <v>279531.25</v>
      </c>
      <c r="L74" s="90"/>
      <c r="M74" s="90">
        <v>21495</v>
      </c>
      <c r="N74" s="90"/>
      <c r="O74" s="90">
        <v>1035</v>
      </c>
      <c r="P74" s="97"/>
      <c r="Q74" s="74">
        <v>0.38</v>
      </c>
      <c r="R74" s="73"/>
      <c r="S74" s="76">
        <v>20.8</v>
      </c>
      <c r="T74" s="88"/>
      <c r="U74" s="88"/>
      <c r="V74" s="90"/>
      <c r="W74" s="90"/>
    </row>
    <row r="75" spans="1:23" s="9" customFormat="1" ht="15" customHeight="1" x14ac:dyDescent="0.2">
      <c r="A75" s="78">
        <v>3691</v>
      </c>
      <c r="C75" s="9" t="s">
        <v>63</v>
      </c>
      <c r="D75" s="96"/>
      <c r="E75" s="16" t="s">
        <v>62</v>
      </c>
      <c r="F75" s="95"/>
      <c r="G75" s="75">
        <v>-25</v>
      </c>
      <c r="H75" s="93"/>
      <c r="I75" s="91">
        <v>2393706.08</v>
      </c>
      <c r="J75" s="91"/>
      <c r="K75" s="90">
        <v>460180.97</v>
      </c>
      <c r="L75" s="90"/>
      <c r="M75" s="90">
        <v>2531952</v>
      </c>
      <c r="N75" s="90"/>
      <c r="O75" s="90">
        <v>60790</v>
      </c>
      <c r="P75" s="97"/>
      <c r="Q75" s="74">
        <v>2.54</v>
      </c>
      <c r="R75" s="73"/>
      <c r="S75" s="76">
        <v>41.7</v>
      </c>
      <c r="T75" s="88"/>
      <c r="U75" s="88"/>
      <c r="V75" s="90"/>
      <c r="W75" s="90"/>
    </row>
    <row r="76" spans="1:23" s="9" customFormat="1" ht="15" customHeight="1" x14ac:dyDescent="0.2">
      <c r="A76" s="78">
        <v>3692</v>
      </c>
      <c r="C76" s="9" t="s">
        <v>61</v>
      </c>
      <c r="D76" s="96"/>
      <c r="E76" s="16" t="s">
        <v>60</v>
      </c>
      <c r="F76" s="95"/>
      <c r="G76" s="75">
        <v>-20</v>
      </c>
      <c r="H76" s="93"/>
      <c r="I76" s="91">
        <v>15729900.779999999</v>
      </c>
      <c r="J76" s="91"/>
      <c r="K76" s="90">
        <v>10007160.119999999</v>
      </c>
      <c r="L76" s="90"/>
      <c r="M76" s="90">
        <v>8868721</v>
      </c>
      <c r="N76" s="90"/>
      <c r="O76" s="90">
        <v>294649</v>
      </c>
      <c r="P76" s="97"/>
      <c r="Q76" s="74">
        <v>1.87</v>
      </c>
      <c r="R76" s="73"/>
      <c r="S76" s="76">
        <v>30.1</v>
      </c>
      <c r="T76" s="88"/>
      <c r="U76" s="88"/>
      <c r="V76" s="90"/>
      <c r="W76" s="90"/>
    </row>
    <row r="77" spans="1:23" s="9" customFormat="1" ht="15" customHeight="1" x14ac:dyDescent="0.2">
      <c r="A77" s="115">
        <v>3700</v>
      </c>
      <c r="B77" s="84"/>
      <c r="C77" s="84" t="s">
        <v>59</v>
      </c>
      <c r="D77" s="114"/>
      <c r="E77" s="16" t="s">
        <v>57</v>
      </c>
      <c r="F77" s="95"/>
      <c r="G77" s="75">
        <v>-1</v>
      </c>
      <c r="H77" s="113"/>
      <c r="I77" s="111">
        <v>12211085.539999999</v>
      </c>
      <c r="J77" s="111"/>
      <c r="K77" s="63">
        <v>3303526</v>
      </c>
      <c r="L77" s="63"/>
      <c r="M77" s="63">
        <v>9029670</v>
      </c>
      <c r="N77" s="63"/>
      <c r="O77" s="63">
        <v>771814</v>
      </c>
      <c r="P77" s="110"/>
      <c r="Q77" s="109">
        <v>6.32</v>
      </c>
      <c r="R77" s="87"/>
      <c r="S77" s="176" t="s">
        <v>3</v>
      </c>
      <c r="T77" s="88"/>
      <c r="U77" s="88"/>
      <c r="V77" s="90"/>
      <c r="W77" s="90"/>
    </row>
    <row r="78" spans="1:23" s="9" customFormat="1" ht="15" customHeight="1" x14ac:dyDescent="0.2">
      <c r="A78" s="115">
        <v>3701</v>
      </c>
      <c r="B78" s="84"/>
      <c r="C78" s="84" t="s">
        <v>58</v>
      </c>
      <c r="D78" s="114"/>
      <c r="E78" s="16" t="s">
        <v>57</v>
      </c>
      <c r="F78" s="95"/>
      <c r="G78" s="75">
        <v>-1</v>
      </c>
      <c r="H78" s="113"/>
      <c r="I78" s="111">
        <v>714995.08</v>
      </c>
      <c r="J78" s="111"/>
      <c r="K78" s="63">
        <v>261903.24</v>
      </c>
      <c r="L78" s="63"/>
      <c r="M78" s="63">
        <v>460242</v>
      </c>
      <c r="N78" s="63"/>
      <c r="O78" s="63">
        <v>80145</v>
      </c>
      <c r="P78" s="110"/>
      <c r="Q78" s="109">
        <v>11.21</v>
      </c>
      <c r="R78" s="87"/>
      <c r="S78" s="108">
        <v>5.7</v>
      </c>
      <c r="T78" s="88"/>
      <c r="U78" s="88"/>
      <c r="V78" s="90"/>
      <c r="W78" s="90"/>
    </row>
    <row r="79" spans="1:23" s="9" customFormat="1" ht="15" customHeight="1" x14ac:dyDescent="0.2">
      <c r="A79" s="115">
        <v>3702</v>
      </c>
      <c r="B79" s="84"/>
      <c r="C79" s="84" t="s">
        <v>56</v>
      </c>
      <c r="D79" s="114"/>
      <c r="E79" s="16" t="s">
        <v>55</v>
      </c>
      <c r="F79" s="95"/>
      <c r="G79" s="94">
        <v>0</v>
      </c>
      <c r="H79" s="113"/>
      <c r="I79" s="111">
        <v>395724.9</v>
      </c>
      <c r="J79" s="111"/>
      <c r="K79" s="63">
        <v>9493</v>
      </c>
      <c r="L79" s="63"/>
      <c r="M79" s="63">
        <v>386232</v>
      </c>
      <c r="N79" s="63"/>
      <c r="O79" s="63">
        <v>30069</v>
      </c>
      <c r="P79" s="110"/>
      <c r="Q79" s="109">
        <v>7.6</v>
      </c>
      <c r="R79" s="87"/>
      <c r="S79" s="108">
        <v>12.8</v>
      </c>
      <c r="T79" s="88"/>
      <c r="U79" s="88"/>
      <c r="V79" s="90"/>
      <c r="W79" s="90"/>
    </row>
    <row r="80" spans="1:23" s="9" customFormat="1" ht="15" customHeight="1" x14ac:dyDescent="0.2">
      <c r="A80" s="78">
        <v>3712</v>
      </c>
      <c r="C80" s="9" t="s">
        <v>54</v>
      </c>
      <c r="D80" s="96"/>
      <c r="E80" s="16" t="s">
        <v>53</v>
      </c>
      <c r="F80" s="95"/>
      <c r="G80" s="94">
        <v>0</v>
      </c>
      <c r="H80" s="93"/>
      <c r="I80" s="91">
        <v>409941.97</v>
      </c>
      <c r="J80" s="91"/>
      <c r="K80" s="90">
        <v>15094.38</v>
      </c>
      <c r="L80" s="90"/>
      <c r="M80" s="90">
        <v>394848</v>
      </c>
      <c r="N80" s="90"/>
      <c r="O80" s="90">
        <v>30183</v>
      </c>
      <c r="P80" s="97"/>
      <c r="Q80" s="74">
        <v>7.36</v>
      </c>
      <c r="R80" s="73"/>
      <c r="S80" s="76">
        <v>13.1</v>
      </c>
      <c r="T80" s="88"/>
      <c r="U80" s="88"/>
      <c r="V80" s="90"/>
      <c r="W80" s="90"/>
    </row>
    <row r="81" spans="1:23" s="9" customFormat="1" ht="15" customHeight="1" x14ac:dyDescent="0.2">
      <c r="A81" s="78">
        <v>3720</v>
      </c>
      <c r="C81" s="84" t="s">
        <v>52</v>
      </c>
      <c r="D81" s="96"/>
      <c r="E81" s="16" t="s">
        <v>51</v>
      </c>
      <c r="F81" s="95"/>
      <c r="G81" s="94">
        <v>0</v>
      </c>
      <c r="H81" s="93"/>
      <c r="I81" s="91">
        <v>9647.36</v>
      </c>
      <c r="J81" s="91"/>
      <c r="K81" s="90">
        <v>9647.36</v>
      </c>
      <c r="L81" s="90"/>
      <c r="M81" s="90">
        <v>0</v>
      </c>
      <c r="N81" s="90"/>
      <c r="O81" s="90">
        <v>0</v>
      </c>
      <c r="P81" s="97"/>
      <c r="Q81" s="118">
        <v>0</v>
      </c>
      <c r="R81" s="117"/>
      <c r="S81" s="116">
        <v>0</v>
      </c>
      <c r="T81" s="88"/>
      <c r="U81" s="88"/>
      <c r="V81" s="90"/>
      <c r="W81" s="90"/>
    </row>
    <row r="82" spans="1:23" s="84" customFormat="1" ht="15" customHeight="1" x14ac:dyDescent="0.2">
      <c r="A82" s="115">
        <v>3731</v>
      </c>
      <c r="C82" s="84" t="s">
        <v>50</v>
      </c>
      <c r="D82" s="96"/>
      <c r="E82" s="16" t="s">
        <v>49</v>
      </c>
      <c r="F82" s="95"/>
      <c r="G82" s="75">
        <v>-10</v>
      </c>
      <c r="H82" s="93"/>
      <c r="I82" s="91">
        <v>2739571.44</v>
      </c>
      <c r="J82" s="91"/>
      <c r="K82" s="90">
        <v>2435217.65</v>
      </c>
      <c r="L82" s="90"/>
      <c r="M82" s="90">
        <v>578311</v>
      </c>
      <c r="N82" s="90"/>
      <c r="O82" s="90">
        <v>33431</v>
      </c>
      <c r="P82" s="110"/>
      <c r="Q82" s="74">
        <v>1.22</v>
      </c>
      <c r="R82" s="73"/>
      <c r="S82" s="76">
        <v>17.3</v>
      </c>
      <c r="T82" s="107"/>
      <c r="U82" s="107"/>
      <c r="V82" s="90"/>
      <c r="W82" s="90"/>
    </row>
    <row r="83" spans="1:23" s="84" customFormat="1" ht="15" customHeight="1" x14ac:dyDescent="0.2">
      <c r="A83" s="115">
        <v>3732</v>
      </c>
      <c r="C83" s="84" t="s">
        <v>48</v>
      </c>
      <c r="D83" s="114"/>
      <c r="E83" s="16" t="s">
        <v>47</v>
      </c>
      <c r="F83" s="95"/>
      <c r="G83" s="75">
        <v>-10</v>
      </c>
      <c r="H83" s="113"/>
      <c r="I83" s="111">
        <v>3358776.28</v>
      </c>
      <c r="J83" s="111"/>
      <c r="K83" s="63">
        <v>2373605.52</v>
      </c>
      <c r="L83" s="63"/>
      <c r="M83" s="63">
        <v>1321048</v>
      </c>
      <c r="N83" s="63"/>
      <c r="O83" s="63">
        <v>49993</v>
      </c>
      <c r="P83" s="110"/>
      <c r="Q83" s="109">
        <v>1.49</v>
      </c>
      <c r="R83" s="87"/>
      <c r="S83" s="108">
        <v>26.4</v>
      </c>
      <c r="T83" s="107"/>
      <c r="U83" s="107"/>
      <c r="V83" s="90"/>
      <c r="W83" s="90"/>
    </row>
    <row r="84" spans="1:23" s="84" customFormat="1" ht="15" customHeight="1" x14ac:dyDescent="0.2">
      <c r="A84" s="115">
        <v>3733</v>
      </c>
      <c r="C84" s="84" t="s">
        <v>46</v>
      </c>
      <c r="D84" s="114"/>
      <c r="E84" s="16" t="s">
        <v>45</v>
      </c>
      <c r="F84" s="95"/>
      <c r="G84" s="75">
        <v>-10</v>
      </c>
      <c r="H84" s="113"/>
      <c r="I84" s="112">
        <v>3874765.33</v>
      </c>
      <c r="J84" s="111"/>
      <c r="K84" s="59">
        <v>1484538.27</v>
      </c>
      <c r="L84" s="63"/>
      <c r="M84" s="59">
        <v>2777704</v>
      </c>
      <c r="N84" s="63"/>
      <c r="O84" s="59">
        <v>189038</v>
      </c>
      <c r="P84" s="110"/>
      <c r="Q84" s="109">
        <v>4.88</v>
      </c>
      <c r="R84" s="87"/>
      <c r="S84" s="108">
        <v>14.7</v>
      </c>
      <c r="T84" s="107"/>
      <c r="U84" s="107"/>
      <c r="V84" s="90"/>
      <c r="W84" s="90"/>
    </row>
    <row r="85" spans="1:23" s="9" customFormat="1" ht="15" customHeight="1" x14ac:dyDescent="0.2">
      <c r="A85" s="78"/>
      <c r="D85" s="96"/>
      <c r="F85" s="106"/>
      <c r="H85" s="93"/>
      <c r="I85" s="99"/>
      <c r="J85" s="99"/>
      <c r="K85" s="79"/>
      <c r="L85" s="79"/>
      <c r="M85" s="98"/>
      <c r="N85" s="79"/>
      <c r="O85" s="79"/>
      <c r="P85" s="97"/>
      <c r="Q85" s="74"/>
      <c r="R85" s="73"/>
      <c r="S85" s="76"/>
      <c r="T85" s="88"/>
      <c r="U85" s="88"/>
      <c r="V85" s="90"/>
      <c r="W85" s="90"/>
    </row>
    <row r="86" spans="1:23" s="10" customFormat="1" ht="15" customHeight="1" x14ac:dyDescent="0.25">
      <c r="A86" s="105"/>
      <c r="B86" s="80" t="s">
        <v>44</v>
      </c>
      <c r="D86" s="96"/>
      <c r="E86" s="104"/>
      <c r="F86" s="103"/>
      <c r="G86" s="100"/>
      <c r="H86" s="93"/>
      <c r="I86" s="47">
        <f>SUBTOTAL(9,I64:I84)</f>
        <v>419805096.82999986</v>
      </c>
      <c r="J86" s="48"/>
      <c r="K86" s="45">
        <f>SUBTOTAL(9,K64:K84)</f>
        <v>158312643.72000006</v>
      </c>
      <c r="L86" s="44"/>
      <c r="M86" s="45">
        <f>SUBTOTAL(9,M64:M84)</f>
        <v>347262772</v>
      </c>
      <c r="N86" s="44"/>
      <c r="O86" s="45">
        <f>SUBTOTAL(9,O64:O84)</f>
        <v>12527569</v>
      </c>
      <c r="P86" s="102"/>
      <c r="Q86" s="55">
        <f>ROUND(O86/I86*100,2)</f>
        <v>2.98</v>
      </c>
      <c r="R86" s="43"/>
      <c r="S86" s="81">
        <f>ROUND(M86/O86,1)</f>
        <v>27.7</v>
      </c>
      <c r="V86" s="90"/>
      <c r="W86" s="90"/>
    </row>
    <row r="87" spans="1:23" s="9" customFormat="1" ht="15" customHeight="1" x14ac:dyDescent="0.2">
      <c r="A87" s="78"/>
      <c r="D87" s="96"/>
      <c r="E87" s="101"/>
      <c r="F87" s="95"/>
      <c r="G87" s="100"/>
      <c r="H87" s="93"/>
      <c r="I87" s="99"/>
      <c r="J87" s="99"/>
      <c r="K87" s="79"/>
      <c r="L87" s="79"/>
      <c r="M87" s="98"/>
      <c r="N87" s="79"/>
      <c r="O87" s="79"/>
      <c r="P87" s="97"/>
      <c r="Q87" s="74"/>
      <c r="R87" s="73"/>
      <c r="S87" s="76"/>
      <c r="T87" s="88"/>
      <c r="U87" s="88"/>
      <c r="V87" s="90"/>
      <c r="W87" s="90"/>
    </row>
    <row r="88" spans="1:23" s="9" customFormat="1" ht="15" customHeight="1" x14ac:dyDescent="0.2">
      <c r="A88" s="78"/>
      <c r="D88" s="96"/>
      <c r="E88" s="101"/>
      <c r="F88" s="95"/>
      <c r="G88" s="100"/>
      <c r="H88" s="93"/>
      <c r="I88" s="99"/>
      <c r="J88" s="99"/>
      <c r="K88" s="79"/>
      <c r="L88" s="79"/>
      <c r="M88" s="98"/>
      <c r="N88" s="79"/>
      <c r="O88" s="79"/>
      <c r="P88" s="97"/>
      <c r="Q88" s="74"/>
      <c r="R88" s="73"/>
      <c r="S88" s="76"/>
      <c r="T88" s="88"/>
      <c r="U88" s="88"/>
    </row>
    <row r="89" spans="1:23" s="9" customFormat="1" ht="15" customHeight="1" x14ac:dyDescent="0.25">
      <c r="A89" s="78"/>
      <c r="B89" s="80" t="s">
        <v>43</v>
      </c>
      <c r="D89" s="96"/>
      <c r="E89" s="101"/>
      <c r="F89" s="95"/>
      <c r="G89" s="100"/>
      <c r="H89" s="93"/>
      <c r="I89" s="99"/>
      <c r="J89" s="99"/>
      <c r="K89" s="79"/>
      <c r="L89" s="79"/>
      <c r="M89" s="98"/>
      <c r="N89" s="79"/>
      <c r="O89" s="79"/>
      <c r="P89" s="97"/>
      <c r="Q89" s="74"/>
      <c r="R89" s="73"/>
      <c r="S89" s="76"/>
      <c r="T89" s="88"/>
      <c r="U89" s="88"/>
    </row>
    <row r="90" spans="1:23" s="9" customFormat="1" ht="15" customHeight="1" x14ac:dyDescent="0.2">
      <c r="A90" s="78">
        <v>3900</v>
      </c>
      <c r="C90" s="9" t="s">
        <v>42</v>
      </c>
      <c r="D90" s="96"/>
      <c r="E90" s="16" t="s">
        <v>41</v>
      </c>
      <c r="F90" s="95"/>
      <c r="G90" s="75">
        <v>-5</v>
      </c>
      <c r="H90" s="93"/>
      <c r="I90" s="91">
        <v>144983.75</v>
      </c>
      <c r="J90" s="91"/>
      <c r="K90" s="90">
        <v>43840.77</v>
      </c>
      <c r="L90" s="90"/>
      <c r="M90" s="90">
        <v>108392</v>
      </c>
      <c r="N90" s="90"/>
      <c r="O90" s="90">
        <v>7776</v>
      </c>
      <c r="P90" s="97"/>
      <c r="Q90" s="74">
        <v>5.36</v>
      </c>
      <c r="R90" s="73"/>
      <c r="S90" s="76">
        <v>13.9</v>
      </c>
      <c r="T90" s="88"/>
      <c r="U90" s="88"/>
    </row>
    <row r="91" spans="1:23" s="9" customFormat="1" ht="15" customHeight="1" x14ac:dyDescent="0.2">
      <c r="A91" s="78">
        <v>3910</v>
      </c>
      <c r="C91" s="1" t="s">
        <v>26</v>
      </c>
      <c r="D91" s="96"/>
      <c r="E91" s="16" t="s">
        <v>40</v>
      </c>
      <c r="F91" s="95"/>
      <c r="G91" s="94">
        <v>0</v>
      </c>
      <c r="H91" s="93"/>
      <c r="I91" s="91">
        <v>15317.31</v>
      </c>
      <c r="J91" s="91"/>
      <c r="K91" s="90">
        <v>15317.31</v>
      </c>
      <c r="L91" s="90"/>
      <c r="M91" s="90">
        <v>0</v>
      </c>
      <c r="N91" s="90"/>
      <c r="O91" s="90">
        <v>0</v>
      </c>
      <c r="P91" s="97"/>
      <c r="Q91" s="74">
        <v>0</v>
      </c>
      <c r="R91" s="73"/>
      <c r="S91" s="76">
        <v>0</v>
      </c>
      <c r="T91" s="88"/>
      <c r="U91" s="87"/>
      <c r="V91" s="90"/>
    </row>
    <row r="92" spans="1:23" s="9" customFormat="1" ht="15" customHeight="1" x14ac:dyDescent="0.2">
      <c r="A92" s="7">
        <v>3911</v>
      </c>
      <c r="B92" s="14"/>
      <c r="C92" s="14" t="s">
        <v>19</v>
      </c>
      <c r="D92" s="96"/>
      <c r="E92" s="16" t="s">
        <v>39</v>
      </c>
      <c r="F92" s="95"/>
      <c r="G92" s="94">
        <v>0</v>
      </c>
      <c r="H92" s="93"/>
      <c r="I92" s="91">
        <v>2369951.38</v>
      </c>
      <c r="J92" s="91"/>
      <c r="K92" s="90">
        <v>1163228.42</v>
      </c>
      <c r="L92" s="90"/>
      <c r="M92" s="90">
        <v>1206723</v>
      </c>
      <c r="N92" s="90"/>
      <c r="O92" s="90">
        <v>474050</v>
      </c>
      <c r="P92" s="97"/>
      <c r="Q92" s="74">
        <v>20</v>
      </c>
      <c r="R92" s="73"/>
      <c r="S92" s="76">
        <v>2.5</v>
      </c>
      <c r="T92" s="88"/>
      <c r="U92" s="87"/>
      <c r="V92" s="90"/>
    </row>
    <row r="93" spans="1:23" s="9" customFormat="1" ht="15" customHeight="1" x14ac:dyDescent="0.2">
      <c r="A93" s="78">
        <v>3920</v>
      </c>
      <c r="B93" s="14"/>
      <c r="C93" s="9" t="s">
        <v>38</v>
      </c>
      <c r="D93" s="96"/>
      <c r="E93" s="16" t="s">
        <v>37</v>
      </c>
      <c r="F93" s="95"/>
      <c r="G93" s="94">
        <v>0</v>
      </c>
      <c r="H93" s="93"/>
      <c r="I93" s="91">
        <v>218719.32</v>
      </c>
      <c r="J93" s="91"/>
      <c r="K93" s="90">
        <v>3363.13</v>
      </c>
      <c r="L93" s="90"/>
      <c r="M93" s="90">
        <v>215356</v>
      </c>
      <c r="N93" s="90"/>
      <c r="O93" s="90">
        <v>20183</v>
      </c>
      <c r="P93" s="97"/>
      <c r="Q93" s="74">
        <v>9.23</v>
      </c>
      <c r="R93" s="73"/>
      <c r="S93" s="76">
        <v>10.7</v>
      </c>
      <c r="T93" s="88"/>
      <c r="U93" s="87"/>
    </row>
    <row r="94" spans="1:23" s="9" customFormat="1" ht="15" customHeight="1" x14ac:dyDescent="0.2">
      <c r="A94" s="78">
        <v>3921</v>
      </c>
      <c r="C94" s="9" t="s">
        <v>36</v>
      </c>
      <c r="D94" s="96"/>
      <c r="E94" s="16" t="s">
        <v>35</v>
      </c>
      <c r="F94" s="95"/>
      <c r="G94" s="94">
        <v>5</v>
      </c>
      <c r="H94" s="93"/>
      <c r="I94" s="91">
        <v>201059.78</v>
      </c>
      <c r="J94" s="91"/>
      <c r="K94" s="90">
        <v>116402.07</v>
      </c>
      <c r="L94" s="90"/>
      <c r="M94" s="90">
        <v>74605</v>
      </c>
      <c r="N94" s="90"/>
      <c r="O94" s="90">
        <v>9053</v>
      </c>
      <c r="P94" s="97"/>
      <c r="Q94" s="74">
        <v>4.5</v>
      </c>
      <c r="R94" s="73"/>
      <c r="S94" s="76">
        <v>8.1999999999999993</v>
      </c>
      <c r="T94" s="88"/>
      <c r="U94" s="87"/>
    </row>
    <row r="95" spans="1:23" s="9" customFormat="1" ht="15" customHeight="1" x14ac:dyDescent="0.25">
      <c r="A95" s="78">
        <v>3940</v>
      </c>
      <c r="C95" s="9" t="s">
        <v>25</v>
      </c>
      <c r="D95" s="96"/>
      <c r="E95" s="16" t="s">
        <v>34</v>
      </c>
      <c r="F95" s="95"/>
      <c r="G95" s="94">
        <v>0</v>
      </c>
      <c r="H95" s="93"/>
      <c r="I95" s="91">
        <v>2027306.34</v>
      </c>
      <c r="J95" s="91"/>
      <c r="K95" s="90">
        <v>458616.67</v>
      </c>
      <c r="L95" s="90"/>
      <c r="M95" s="90">
        <v>1568690</v>
      </c>
      <c r="N95" s="90"/>
      <c r="O95" s="90">
        <v>81146</v>
      </c>
      <c r="P95" s="13"/>
      <c r="Q95" s="74">
        <v>4</v>
      </c>
      <c r="R95" s="73"/>
      <c r="S95" s="76">
        <v>19.3</v>
      </c>
      <c r="T95" s="88"/>
      <c r="U95" s="87"/>
    </row>
    <row r="96" spans="1:23" s="9" customFormat="1" ht="15" customHeight="1" x14ac:dyDescent="0.25">
      <c r="A96" s="78">
        <v>3960</v>
      </c>
      <c r="C96" s="9" t="s">
        <v>33</v>
      </c>
      <c r="D96" s="96"/>
      <c r="E96" s="16" t="s">
        <v>32</v>
      </c>
      <c r="F96" s="95"/>
      <c r="G96" s="94">
        <v>0</v>
      </c>
      <c r="H96" s="93"/>
      <c r="I96" s="91">
        <v>11770</v>
      </c>
      <c r="J96" s="91"/>
      <c r="K96" s="90">
        <v>5449.03</v>
      </c>
      <c r="L96" s="90"/>
      <c r="M96" s="90">
        <v>6321</v>
      </c>
      <c r="N96" s="90"/>
      <c r="O96" s="90">
        <v>1015</v>
      </c>
      <c r="P96" s="13"/>
      <c r="Q96" s="74">
        <v>8.6199999999999992</v>
      </c>
      <c r="R96" s="73"/>
      <c r="S96" s="76">
        <v>6.2</v>
      </c>
      <c r="T96" s="88"/>
      <c r="U96" s="87"/>
    </row>
    <row r="97" spans="1:21" s="9" customFormat="1" ht="15" customHeight="1" x14ac:dyDescent="0.2">
      <c r="A97" s="78">
        <v>3970</v>
      </c>
      <c r="C97" s="9" t="s">
        <v>24</v>
      </c>
      <c r="D97" s="96"/>
      <c r="E97" s="16" t="s">
        <v>31</v>
      </c>
      <c r="F97" s="95"/>
      <c r="G97" s="94">
        <v>0</v>
      </c>
      <c r="H97" s="93"/>
      <c r="I97" s="92">
        <v>2882947.32</v>
      </c>
      <c r="J97" s="91"/>
      <c r="K97" s="89">
        <v>1090984.46</v>
      </c>
      <c r="L97" s="90"/>
      <c r="M97" s="89">
        <v>1791963</v>
      </c>
      <c r="N97" s="90"/>
      <c r="O97" s="89">
        <v>192305</v>
      </c>
      <c r="P97" s="1"/>
      <c r="Q97" s="74">
        <v>6.67</v>
      </c>
      <c r="R97" s="73"/>
      <c r="S97" s="76">
        <v>9.3000000000000007</v>
      </c>
      <c r="T97" s="88"/>
      <c r="U97" s="87"/>
    </row>
    <row r="98" spans="1:21" s="9" customFormat="1" ht="15" customHeight="1" x14ac:dyDescent="0.2">
      <c r="A98" s="7"/>
      <c r="B98" s="1"/>
      <c r="C98" s="1"/>
      <c r="E98" s="6"/>
      <c r="F98" s="6"/>
      <c r="G98" s="75"/>
      <c r="I98" s="5"/>
      <c r="J98" s="5"/>
      <c r="K98" s="3"/>
      <c r="L98" s="3"/>
      <c r="M98" s="4"/>
      <c r="N98" s="3"/>
      <c r="O98" s="3"/>
      <c r="P98" s="1"/>
      <c r="Q98" s="74"/>
      <c r="R98" s="73"/>
      <c r="S98" s="76"/>
      <c r="T98" s="72"/>
      <c r="U98" s="86"/>
    </row>
    <row r="99" spans="1:21" s="10" customFormat="1" ht="15" customHeight="1" x14ac:dyDescent="0.25">
      <c r="A99" s="52"/>
      <c r="B99" s="80" t="s">
        <v>30</v>
      </c>
      <c r="C99" s="13"/>
      <c r="D99" s="9"/>
      <c r="E99" s="83"/>
      <c r="F99" s="83"/>
      <c r="G99" s="82"/>
      <c r="H99" s="9"/>
      <c r="I99" s="47">
        <f>SUBTOTAL(9,I90:I97)</f>
        <v>7872055.1999999993</v>
      </c>
      <c r="J99" s="47"/>
      <c r="K99" s="45">
        <f>SUBTOTAL(9,K90:K97)</f>
        <v>2897201.86</v>
      </c>
      <c r="L99" s="45"/>
      <c r="M99" s="45">
        <f>SUBTOTAL(9,M90:M97)</f>
        <v>4972050</v>
      </c>
      <c r="N99" s="45"/>
      <c r="O99" s="45">
        <f>SUBTOTAL(9,O90:O97)</f>
        <v>785528</v>
      </c>
      <c r="P99" s="13"/>
      <c r="Q99" s="55">
        <f>ROUND(O99/I99*100,2)</f>
        <v>9.98</v>
      </c>
      <c r="R99" s="43"/>
      <c r="S99" s="81">
        <f>ROUND(M99/O99,1)</f>
        <v>6.3</v>
      </c>
      <c r="T99" s="13"/>
      <c r="U99" s="85"/>
    </row>
    <row r="100" spans="1:21" s="9" customFormat="1" ht="15" customHeight="1" x14ac:dyDescent="0.2">
      <c r="A100" s="7"/>
      <c r="B100" s="1"/>
      <c r="C100" s="1"/>
      <c r="E100" s="6"/>
      <c r="F100" s="6"/>
      <c r="G100" s="75"/>
      <c r="I100" s="5"/>
      <c r="J100" s="5"/>
      <c r="K100" s="3"/>
      <c r="L100" s="3"/>
      <c r="M100" s="4"/>
      <c r="N100" s="3"/>
      <c r="O100" s="3"/>
      <c r="P100" s="1"/>
      <c r="Q100" s="74"/>
      <c r="R100" s="73"/>
      <c r="S100" s="76"/>
      <c r="T100" s="72"/>
      <c r="U100" s="72"/>
    </row>
    <row r="101" spans="1:21" s="9" customFormat="1" ht="15" customHeight="1" x14ac:dyDescent="0.2">
      <c r="A101" s="7"/>
      <c r="B101" s="1"/>
      <c r="C101" s="1"/>
      <c r="E101" s="6"/>
      <c r="F101" s="6"/>
      <c r="G101" s="75"/>
      <c r="I101" s="5"/>
      <c r="J101" s="5"/>
      <c r="K101" s="3"/>
      <c r="L101" s="3"/>
      <c r="M101" s="3"/>
      <c r="N101" s="3"/>
      <c r="O101" s="3"/>
      <c r="P101" s="1"/>
      <c r="Q101" s="74"/>
      <c r="R101" s="73"/>
      <c r="S101" s="76"/>
      <c r="T101" s="72"/>
      <c r="U101" s="72"/>
    </row>
    <row r="102" spans="1:21" s="9" customFormat="1" ht="15" customHeight="1" x14ac:dyDescent="0.25">
      <c r="A102" s="7"/>
      <c r="B102" s="80" t="s">
        <v>28</v>
      </c>
      <c r="C102" s="1"/>
      <c r="E102" s="6"/>
      <c r="F102" s="6"/>
      <c r="G102" s="75"/>
      <c r="I102" s="5"/>
      <c r="J102" s="5"/>
      <c r="K102" s="3"/>
      <c r="L102" s="3"/>
      <c r="M102" s="3"/>
      <c r="N102" s="3"/>
      <c r="O102" s="3"/>
      <c r="P102" s="1"/>
      <c r="Q102" s="74"/>
      <c r="R102" s="73"/>
      <c r="S102" s="76"/>
      <c r="T102" s="72"/>
      <c r="U102" s="72"/>
    </row>
    <row r="103" spans="1:21" s="9" customFormat="1" ht="15" customHeight="1" x14ac:dyDescent="0.2">
      <c r="A103" s="7"/>
      <c r="B103" s="1"/>
      <c r="C103" s="1"/>
      <c r="E103" s="6"/>
      <c r="F103" s="6"/>
      <c r="G103" s="75"/>
      <c r="I103" s="5"/>
      <c r="J103" s="5"/>
      <c r="K103" s="3"/>
      <c r="L103" s="3"/>
      <c r="M103" s="3"/>
      <c r="N103" s="3"/>
      <c r="O103" s="3"/>
      <c r="P103" s="1"/>
      <c r="Q103" s="74"/>
      <c r="R103" s="73"/>
      <c r="S103" s="76"/>
      <c r="T103" s="72"/>
      <c r="U103" s="72"/>
    </row>
    <row r="104" spans="1:21" s="9" customFormat="1" ht="15" customHeight="1" x14ac:dyDescent="0.25">
      <c r="A104" s="7"/>
      <c r="B104" s="1"/>
      <c r="C104" s="13" t="s">
        <v>27</v>
      </c>
      <c r="E104" s="6"/>
      <c r="F104" s="6"/>
      <c r="G104" s="75"/>
      <c r="I104" s="5"/>
      <c r="J104" s="5"/>
      <c r="K104" s="3"/>
      <c r="L104" s="3"/>
      <c r="M104" s="3"/>
      <c r="N104" s="3"/>
      <c r="O104" s="3"/>
      <c r="P104" s="1"/>
      <c r="Q104" s="74"/>
      <c r="R104" s="73"/>
      <c r="S104" s="76"/>
      <c r="T104" s="72"/>
      <c r="U104" s="72"/>
    </row>
    <row r="105" spans="1:21" s="9" customFormat="1" ht="15" customHeight="1" x14ac:dyDescent="0.2">
      <c r="A105" s="7">
        <v>1910</v>
      </c>
      <c r="B105" s="14"/>
      <c r="C105" s="14" t="s">
        <v>26</v>
      </c>
      <c r="E105" s="6"/>
      <c r="F105" s="6"/>
      <c r="G105" s="75"/>
      <c r="I105" s="5"/>
      <c r="J105" s="5"/>
      <c r="K105" s="3">
        <v>550</v>
      </c>
      <c r="L105" s="3"/>
      <c r="M105" s="3"/>
      <c r="N105" s="3"/>
      <c r="O105" s="79">
        <v>-110</v>
      </c>
      <c r="P105" s="1"/>
      <c r="Q105" s="74"/>
      <c r="R105" s="73"/>
      <c r="S105" s="76"/>
      <c r="T105" s="72"/>
      <c r="U105" s="72"/>
    </row>
    <row r="106" spans="1:21" s="9" customFormat="1" ht="15" customHeight="1" x14ac:dyDescent="0.2">
      <c r="A106" s="7">
        <v>1911</v>
      </c>
      <c r="B106" s="1"/>
      <c r="C106" s="1" t="s">
        <v>19</v>
      </c>
      <c r="E106" s="6"/>
      <c r="F106" s="6"/>
      <c r="G106" s="75"/>
      <c r="I106" s="5"/>
      <c r="J106" s="5"/>
      <c r="K106" s="3">
        <v>-57600.000000000058</v>
      </c>
      <c r="L106" s="3"/>
      <c r="M106" s="3"/>
      <c r="N106" s="3"/>
      <c r="O106" s="79">
        <v>11520</v>
      </c>
      <c r="P106" s="1"/>
      <c r="Q106" s="74"/>
      <c r="R106" s="73"/>
      <c r="S106" s="76"/>
      <c r="T106" s="72"/>
      <c r="U106" s="72"/>
    </row>
    <row r="107" spans="1:21" s="9" customFormat="1" ht="15" customHeight="1" x14ac:dyDescent="0.2">
      <c r="A107" s="7">
        <v>1940</v>
      </c>
      <c r="B107" s="1"/>
      <c r="C107" s="1" t="s">
        <v>25</v>
      </c>
      <c r="E107" s="6"/>
      <c r="F107" s="6"/>
      <c r="G107" s="75"/>
      <c r="I107" s="5"/>
      <c r="J107" s="5"/>
      <c r="K107" s="3">
        <v>18000</v>
      </c>
      <c r="L107" s="3"/>
      <c r="M107" s="3"/>
      <c r="N107" s="3"/>
      <c r="O107" s="79">
        <v>-3600</v>
      </c>
      <c r="P107" s="1"/>
      <c r="Q107" s="74"/>
      <c r="R107" s="73"/>
      <c r="S107" s="76"/>
      <c r="T107" s="72"/>
      <c r="U107" s="72"/>
    </row>
    <row r="108" spans="1:21" s="9" customFormat="1" ht="15" customHeight="1" x14ac:dyDescent="0.2">
      <c r="A108" s="7">
        <v>1970</v>
      </c>
      <c r="B108" s="1"/>
      <c r="C108" s="1" t="s">
        <v>24</v>
      </c>
      <c r="E108" s="6"/>
      <c r="F108" s="6"/>
      <c r="G108" s="75"/>
      <c r="I108" s="5"/>
      <c r="J108" s="5"/>
      <c r="K108" s="3">
        <v>3766000</v>
      </c>
      <c r="L108" s="3"/>
      <c r="M108" s="3"/>
      <c r="N108" s="3"/>
      <c r="O108" s="79">
        <v>-753200</v>
      </c>
      <c r="P108" s="1"/>
      <c r="Q108" s="74"/>
      <c r="R108" s="73"/>
      <c r="S108" s="76"/>
      <c r="T108" s="72"/>
      <c r="U108" s="72"/>
    </row>
    <row r="109" spans="1:21" s="9" customFormat="1" ht="15" customHeight="1" x14ac:dyDescent="0.2">
      <c r="A109" s="7">
        <v>1980</v>
      </c>
      <c r="B109" s="1"/>
      <c r="C109" s="1" t="s">
        <v>23</v>
      </c>
      <c r="E109" s="6"/>
      <c r="F109" s="6"/>
      <c r="G109" s="75"/>
      <c r="I109" s="5"/>
      <c r="J109" s="5"/>
      <c r="K109" s="77">
        <v>-4300</v>
      </c>
      <c r="L109" s="3"/>
      <c r="M109" s="3"/>
      <c r="N109" s="3"/>
      <c r="O109" s="77">
        <v>860</v>
      </c>
      <c r="P109" s="1"/>
      <c r="Q109" s="74"/>
      <c r="R109" s="73"/>
      <c r="S109" s="76"/>
      <c r="T109" s="72"/>
      <c r="U109" s="72"/>
    </row>
    <row r="110" spans="1:21" s="9" customFormat="1" ht="15" customHeight="1" x14ac:dyDescent="0.2">
      <c r="A110" s="7"/>
      <c r="B110" s="1"/>
      <c r="C110" s="1"/>
      <c r="E110" s="6"/>
      <c r="F110" s="6"/>
      <c r="G110" s="75"/>
      <c r="I110" s="5"/>
      <c r="J110" s="5"/>
      <c r="K110" s="3"/>
      <c r="L110" s="3"/>
      <c r="M110" s="3"/>
      <c r="N110" s="3"/>
      <c r="O110" s="3"/>
      <c r="P110" s="1"/>
      <c r="Q110" s="74"/>
      <c r="R110" s="73"/>
      <c r="S110" s="76"/>
      <c r="T110" s="72"/>
      <c r="U110" s="72"/>
    </row>
    <row r="111" spans="1:21" s="9" customFormat="1" ht="15" customHeight="1" x14ac:dyDescent="0.25">
      <c r="A111" s="7"/>
      <c r="B111" s="13"/>
      <c r="C111" s="13" t="s">
        <v>22</v>
      </c>
      <c r="E111" s="6"/>
      <c r="F111" s="6"/>
      <c r="G111" s="75"/>
      <c r="I111" s="5"/>
      <c r="J111" s="5"/>
      <c r="K111" s="45">
        <f>SUBTOTAL(9,K105:K109)</f>
        <v>3722650</v>
      </c>
      <c r="L111" s="3"/>
      <c r="M111" s="3"/>
      <c r="N111" s="3"/>
      <c r="O111" s="45">
        <f>SUBTOTAL(9,O105:O109)</f>
        <v>-744530</v>
      </c>
      <c r="P111" s="1"/>
      <c r="Q111" s="74"/>
      <c r="R111" s="73"/>
      <c r="S111" s="76"/>
      <c r="T111" s="72"/>
      <c r="U111" s="72"/>
    </row>
    <row r="112" spans="1:21" s="9" customFormat="1" ht="15" customHeight="1" x14ac:dyDescent="0.2">
      <c r="A112" s="7"/>
      <c r="B112" s="1"/>
      <c r="C112" s="1"/>
      <c r="E112" s="6"/>
      <c r="F112" s="6"/>
      <c r="G112" s="75"/>
      <c r="I112" s="5"/>
      <c r="J112" s="5"/>
      <c r="K112" s="3"/>
      <c r="L112" s="3"/>
      <c r="M112" s="3"/>
      <c r="N112" s="3"/>
      <c r="O112" s="3"/>
      <c r="P112" s="1"/>
      <c r="Q112" s="74"/>
      <c r="R112" s="73"/>
      <c r="S112" s="76"/>
      <c r="T112" s="72"/>
      <c r="U112" s="72"/>
    </row>
    <row r="113" spans="1:21" s="9" customFormat="1" ht="15" customHeight="1" x14ac:dyDescent="0.25">
      <c r="A113" s="7"/>
      <c r="B113" s="1"/>
      <c r="C113" s="13" t="s">
        <v>21</v>
      </c>
      <c r="E113" s="6"/>
      <c r="F113" s="6"/>
      <c r="G113" s="75"/>
      <c r="I113" s="5"/>
      <c r="J113" s="5"/>
      <c r="K113" s="3"/>
      <c r="L113" s="3"/>
      <c r="M113" s="3"/>
      <c r="N113" s="3"/>
      <c r="O113" s="3"/>
      <c r="P113" s="1"/>
      <c r="Q113" s="74"/>
      <c r="R113" s="73"/>
      <c r="S113" s="76"/>
      <c r="T113" s="72"/>
      <c r="U113" s="72"/>
    </row>
    <row r="114" spans="1:21" s="9" customFormat="1" ht="15" customHeight="1" x14ac:dyDescent="0.2">
      <c r="A114" s="78">
        <v>3910</v>
      </c>
      <c r="C114" s="1" t="s">
        <v>20</v>
      </c>
      <c r="E114" s="6"/>
      <c r="F114" s="6"/>
      <c r="G114" s="75"/>
      <c r="I114" s="5"/>
      <c r="J114" s="5"/>
      <c r="K114" s="3">
        <v>1254.2700000000023</v>
      </c>
      <c r="L114" s="3"/>
      <c r="M114" s="3"/>
      <c r="N114" s="3"/>
      <c r="O114" s="3">
        <v>-251</v>
      </c>
      <c r="P114" s="1"/>
      <c r="Q114" s="74"/>
      <c r="R114" s="73"/>
      <c r="S114" s="76"/>
      <c r="T114" s="72"/>
      <c r="U114" s="72"/>
    </row>
    <row r="115" spans="1:21" s="9" customFormat="1" ht="15" customHeight="1" x14ac:dyDescent="0.2">
      <c r="A115" s="7">
        <v>3911</v>
      </c>
      <c r="B115" s="14"/>
      <c r="C115" s="14" t="s">
        <v>19</v>
      </c>
      <c r="E115" s="6"/>
      <c r="F115" s="6"/>
      <c r="G115" s="75"/>
      <c r="I115" s="5"/>
      <c r="J115" s="5"/>
      <c r="K115" s="3">
        <v>242000</v>
      </c>
      <c r="L115" s="3"/>
      <c r="M115" s="3"/>
      <c r="N115" s="3"/>
      <c r="O115" s="3">
        <v>-48400</v>
      </c>
      <c r="P115" s="1"/>
      <c r="Q115" s="74"/>
      <c r="R115" s="73"/>
      <c r="S115" s="76"/>
      <c r="T115" s="72"/>
      <c r="U115" s="72"/>
    </row>
    <row r="116" spans="1:21" s="9" customFormat="1" ht="15" customHeight="1" x14ac:dyDescent="0.2">
      <c r="A116" s="78">
        <v>3940</v>
      </c>
      <c r="C116" s="9" t="s">
        <v>18</v>
      </c>
      <c r="E116" s="6"/>
      <c r="F116" s="6"/>
      <c r="G116" s="75"/>
      <c r="I116" s="5"/>
      <c r="J116" s="5"/>
      <c r="K116" s="3">
        <v>-43000</v>
      </c>
      <c r="L116" s="3"/>
      <c r="M116" s="3"/>
      <c r="N116" s="3"/>
      <c r="O116" s="79">
        <v>8600</v>
      </c>
      <c r="P116" s="1"/>
      <c r="Q116" s="74"/>
      <c r="R116" s="73"/>
      <c r="S116" s="76"/>
      <c r="T116" s="72"/>
      <c r="U116" s="72"/>
    </row>
    <row r="117" spans="1:21" s="9" customFormat="1" ht="15" customHeight="1" x14ac:dyDescent="0.2">
      <c r="A117" s="78">
        <v>3970</v>
      </c>
      <c r="C117" s="9" t="s">
        <v>17</v>
      </c>
      <c r="E117" s="6"/>
      <c r="F117" s="6"/>
      <c r="G117" s="75"/>
      <c r="I117" s="5"/>
      <c r="J117" s="5"/>
      <c r="K117" s="77">
        <v>75000</v>
      </c>
      <c r="L117" s="3"/>
      <c r="M117" s="3"/>
      <c r="N117" s="3"/>
      <c r="O117" s="77">
        <v>-15000</v>
      </c>
      <c r="P117" s="1"/>
      <c r="Q117" s="74"/>
      <c r="R117" s="73"/>
      <c r="S117" s="76"/>
      <c r="T117" s="72"/>
      <c r="U117" s="72"/>
    </row>
    <row r="118" spans="1:21" s="9" customFormat="1" ht="15" customHeight="1" x14ac:dyDescent="0.2">
      <c r="A118" s="7"/>
      <c r="B118" s="1"/>
      <c r="C118" s="1"/>
      <c r="E118" s="6"/>
      <c r="F118" s="6"/>
      <c r="G118" s="75"/>
      <c r="I118" s="5"/>
      <c r="J118" s="5"/>
      <c r="K118" s="3"/>
      <c r="L118" s="3"/>
      <c r="M118" s="3"/>
      <c r="N118" s="3"/>
      <c r="O118" s="3"/>
      <c r="P118" s="1"/>
      <c r="Q118" s="74"/>
      <c r="R118" s="73"/>
      <c r="S118" s="2"/>
      <c r="T118" s="72"/>
      <c r="U118" s="72"/>
    </row>
    <row r="119" spans="1:21" s="9" customFormat="1" ht="15" customHeight="1" x14ac:dyDescent="0.25">
      <c r="A119" s="7"/>
      <c r="B119" s="13"/>
      <c r="C119" s="13" t="s">
        <v>16</v>
      </c>
      <c r="E119" s="6"/>
      <c r="F119" s="6"/>
      <c r="G119" s="75"/>
      <c r="I119" s="5"/>
      <c r="J119" s="5"/>
      <c r="K119" s="45">
        <f>SUBTOTAL(9,K114:K117)</f>
        <v>275254.27</v>
      </c>
      <c r="L119" s="3"/>
      <c r="M119" s="3"/>
      <c r="N119" s="3"/>
      <c r="O119" s="45">
        <f>SUBTOTAL(9,O114:O117)</f>
        <v>-55051</v>
      </c>
      <c r="P119" s="1"/>
      <c r="Q119" s="74"/>
      <c r="R119" s="73"/>
      <c r="S119" s="2"/>
      <c r="T119" s="72"/>
      <c r="U119" s="72"/>
    </row>
    <row r="120" spans="1:21" s="9" customFormat="1" ht="15" customHeight="1" x14ac:dyDescent="0.2">
      <c r="A120" s="7"/>
      <c r="B120" s="1"/>
      <c r="C120" s="1"/>
      <c r="E120" s="6"/>
      <c r="F120" s="6"/>
      <c r="G120" s="75"/>
      <c r="I120" s="5"/>
      <c r="J120" s="5"/>
      <c r="K120" s="3"/>
      <c r="L120" s="3"/>
      <c r="M120" s="3"/>
      <c r="N120" s="3"/>
      <c r="O120" s="3"/>
      <c r="P120" s="1"/>
      <c r="Q120" s="74"/>
      <c r="R120" s="73"/>
      <c r="S120" s="2"/>
      <c r="T120" s="72"/>
      <c r="U120" s="72"/>
    </row>
    <row r="121" spans="1:21" s="9" customFormat="1" ht="15" customHeight="1" x14ac:dyDescent="0.25">
      <c r="A121" s="7"/>
      <c r="B121" s="13" t="s">
        <v>15</v>
      </c>
      <c r="C121" s="1"/>
      <c r="E121" s="6"/>
      <c r="F121" s="6"/>
      <c r="G121" s="75"/>
      <c r="I121" s="142"/>
      <c r="J121" s="5"/>
      <c r="K121" s="175">
        <f>SUBTOTAL(9,K105:K120)</f>
        <v>3997904.27</v>
      </c>
      <c r="L121" s="3"/>
      <c r="M121" s="77"/>
      <c r="N121" s="3"/>
      <c r="O121" s="175">
        <f>SUBTOTAL(9,O105:O120)</f>
        <v>-799581</v>
      </c>
      <c r="P121" s="1"/>
      <c r="Q121" s="74"/>
      <c r="R121" s="73"/>
      <c r="S121" s="2"/>
      <c r="T121" s="72"/>
      <c r="U121" s="72"/>
    </row>
    <row r="122" spans="1:21" s="9" customFormat="1" ht="15" customHeight="1" x14ac:dyDescent="0.2">
      <c r="A122" s="7"/>
      <c r="B122" s="1"/>
      <c r="C122" s="1"/>
      <c r="E122" s="6"/>
      <c r="F122" s="6"/>
      <c r="G122" s="75"/>
      <c r="I122" s="5"/>
      <c r="J122" s="5"/>
      <c r="P122" s="1"/>
      <c r="Q122" s="74"/>
      <c r="R122" s="73"/>
      <c r="S122" s="2"/>
      <c r="T122" s="72"/>
      <c r="U122" s="72"/>
    </row>
    <row r="123" spans="1:21" s="9" customFormat="1" ht="15" customHeight="1" x14ac:dyDescent="0.2">
      <c r="A123" s="7"/>
      <c r="B123" s="1"/>
      <c r="C123" s="1"/>
      <c r="E123" s="6"/>
      <c r="F123" s="6"/>
      <c r="G123" s="75"/>
      <c r="I123" s="5"/>
      <c r="J123" s="5"/>
      <c r="P123" s="1"/>
      <c r="Q123" s="74"/>
      <c r="R123" s="73"/>
      <c r="S123" s="2"/>
      <c r="T123" s="72"/>
      <c r="U123" s="72"/>
    </row>
    <row r="124" spans="1:21" s="9" customFormat="1" ht="15" customHeight="1" x14ac:dyDescent="0.25">
      <c r="A124" s="7"/>
      <c r="B124" s="80" t="s">
        <v>29</v>
      </c>
      <c r="C124" s="13"/>
      <c r="E124" s="83"/>
      <c r="F124" s="83"/>
      <c r="G124" s="82"/>
      <c r="I124" s="47">
        <f>SUBTOTAL(9,I13:I121)</f>
        <v>1486410019.6499991</v>
      </c>
      <c r="J124" s="47"/>
      <c r="K124" s="45">
        <f>SUBTOTAL(9,K13:K121)</f>
        <v>816726337.97999966</v>
      </c>
      <c r="L124" s="45"/>
      <c r="M124" s="45">
        <f>SUBTOTAL(9,M13:M121)</f>
        <v>895758727</v>
      </c>
      <c r="N124" s="45"/>
      <c r="O124" s="45">
        <f>SUBTOTAL(9,O13:O121)</f>
        <v>42625677</v>
      </c>
      <c r="P124" s="13"/>
      <c r="Q124" s="55">
        <f>ROUND(O124/I124*100,2)</f>
        <v>2.87</v>
      </c>
      <c r="R124" s="73"/>
      <c r="S124" s="2"/>
      <c r="T124" s="72"/>
      <c r="U124" s="72"/>
    </row>
    <row r="125" spans="1:21" s="9" customFormat="1" ht="15" customHeight="1" x14ac:dyDescent="0.2">
      <c r="A125" s="7"/>
      <c r="B125" s="1"/>
      <c r="C125" s="1"/>
      <c r="E125" s="6"/>
      <c r="F125" s="6"/>
      <c r="G125" s="75"/>
      <c r="I125" s="5"/>
      <c r="J125" s="5"/>
      <c r="K125" s="3"/>
      <c r="L125" s="3"/>
      <c r="M125" s="3"/>
      <c r="N125" s="3"/>
      <c r="O125" s="3"/>
      <c r="P125" s="1"/>
      <c r="Q125" s="74"/>
      <c r="R125" s="73"/>
      <c r="S125" s="2"/>
      <c r="T125" s="72"/>
      <c r="U125" s="72"/>
    </row>
    <row r="126" spans="1:21" s="9" customFormat="1" ht="15" customHeight="1" x14ac:dyDescent="0.2">
      <c r="A126" s="7"/>
      <c r="B126" s="1"/>
      <c r="C126" s="1"/>
      <c r="E126" s="6"/>
      <c r="F126" s="6"/>
      <c r="G126" s="75"/>
      <c r="I126" s="5"/>
      <c r="J126" s="5"/>
      <c r="K126" s="3"/>
      <c r="L126" s="3"/>
      <c r="M126" s="3"/>
      <c r="N126" s="3"/>
      <c r="O126" s="3"/>
      <c r="P126" s="1"/>
      <c r="Q126" s="74"/>
      <c r="R126" s="73"/>
      <c r="S126" s="2"/>
      <c r="T126" s="72"/>
      <c r="U126" s="72"/>
    </row>
    <row r="127" spans="1:21" ht="15" customHeight="1" x14ac:dyDescent="0.25">
      <c r="B127" s="15" t="s">
        <v>14</v>
      </c>
      <c r="D127" s="9"/>
      <c r="E127" s="49"/>
      <c r="F127" s="49"/>
      <c r="G127" s="46"/>
      <c r="H127" s="9"/>
      <c r="I127" s="47"/>
      <c r="J127" s="47"/>
      <c r="K127" s="45"/>
      <c r="L127" s="45"/>
      <c r="M127" s="46"/>
      <c r="N127" s="45"/>
      <c r="O127" s="69"/>
      <c r="Q127" s="55"/>
      <c r="R127" s="43"/>
      <c r="S127" s="42"/>
      <c r="T127" s="8"/>
      <c r="U127" s="14"/>
    </row>
    <row r="128" spans="1:21" ht="15" customHeight="1" x14ac:dyDescent="0.25">
      <c r="A128" s="7">
        <v>1890</v>
      </c>
      <c r="B128" s="15"/>
      <c r="C128" s="1" t="s">
        <v>12</v>
      </c>
      <c r="D128" s="9"/>
      <c r="E128" s="49"/>
      <c r="F128" s="49"/>
      <c r="G128" s="46"/>
      <c r="H128" s="9"/>
      <c r="I128" s="60">
        <v>154248.18</v>
      </c>
      <c r="J128" s="56"/>
      <c r="K128" s="63"/>
      <c r="L128" s="45"/>
      <c r="M128" s="46"/>
      <c r="N128" s="45"/>
      <c r="O128" s="69"/>
      <c r="Q128" s="55"/>
      <c r="R128" s="43"/>
      <c r="S128" s="42"/>
      <c r="T128" s="8"/>
      <c r="U128" s="14"/>
    </row>
    <row r="129" spans="1:21" ht="15" customHeight="1" x14ac:dyDescent="0.25">
      <c r="A129" s="62">
        <v>3100</v>
      </c>
      <c r="B129" s="15"/>
      <c r="C129" s="1" t="s">
        <v>12</v>
      </c>
      <c r="E129" s="49"/>
      <c r="F129" s="49"/>
      <c r="G129" s="46"/>
      <c r="H129" s="9"/>
      <c r="I129" s="71">
        <v>7047300.7400000002</v>
      </c>
      <c r="J129" s="60"/>
      <c r="K129" s="63">
        <v>60797.86</v>
      </c>
      <c r="O129" s="69"/>
      <c r="Q129" s="55"/>
      <c r="R129" s="43"/>
      <c r="S129" s="42"/>
      <c r="T129" s="8"/>
      <c r="U129" s="14"/>
    </row>
    <row r="130" spans="1:21" ht="15" customHeight="1" x14ac:dyDescent="0.25">
      <c r="A130" s="62">
        <v>3170</v>
      </c>
      <c r="B130" s="15"/>
      <c r="C130" s="1" t="s">
        <v>13</v>
      </c>
      <c r="E130" s="49"/>
      <c r="F130" s="49"/>
      <c r="G130" s="46"/>
      <c r="H130" s="9"/>
      <c r="I130" s="71">
        <v>46586238.119999997</v>
      </c>
      <c r="J130" s="60"/>
      <c r="K130" s="63">
        <v>7017696.3799999999</v>
      </c>
      <c r="O130" s="69"/>
      <c r="Q130" s="55"/>
      <c r="R130" s="43"/>
      <c r="S130" s="42"/>
      <c r="T130" s="8"/>
      <c r="U130" s="14"/>
    </row>
    <row r="131" spans="1:21" ht="15" customHeight="1" x14ac:dyDescent="0.25">
      <c r="A131" s="62">
        <v>3400</v>
      </c>
      <c r="B131" s="15"/>
      <c r="C131" s="1" t="s">
        <v>12</v>
      </c>
      <c r="D131" s="13"/>
      <c r="E131" s="49"/>
      <c r="F131" s="49"/>
      <c r="G131" s="46"/>
      <c r="H131" s="9"/>
      <c r="I131" s="60">
        <v>2258588.39</v>
      </c>
      <c r="J131" s="60"/>
      <c r="K131" s="63"/>
      <c r="O131" s="69"/>
      <c r="Q131" s="55"/>
      <c r="R131" s="43"/>
      <c r="S131" s="42"/>
      <c r="T131" s="8"/>
      <c r="U131" s="14"/>
    </row>
    <row r="132" spans="1:21" ht="15" customHeight="1" x14ac:dyDescent="0.25">
      <c r="A132" s="62">
        <v>3500</v>
      </c>
      <c r="B132" s="15"/>
      <c r="C132" s="1" t="s">
        <v>12</v>
      </c>
      <c r="E132" s="49"/>
      <c r="F132" s="49"/>
      <c r="G132" s="46"/>
      <c r="H132" s="9"/>
      <c r="I132" s="71">
        <v>249216.68</v>
      </c>
      <c r="J132" s="60"/>
      <c r="K132" s="63"/>
      <c r="O132" s="69"/>
      <c r="Q132" s="55"/>
      <c r="R132" s="43"/>
      <c r="S132" s="42"/>
      <c r="T132" s="8"/>
      <c r="U132" s="14"/>
    </row>
    <row r="133" spans="1:21" ht="15" customHeight="1" x14ac:dyDescent="0.25">
      <c r="A133" s="62">
        <v>3600</v>
      </c>
      <c r="B133" s="15"/>
      <c r="C133" s="1" t="s">
        <v>12</v>
      </c>
      <c r="E133" s="49"/>
      <c r="F133" s="49"/>
      <c r="G133" s="46"/>
      <c r="H133" s="9"/>
      <c r="I133" s="70">
        <v>6830709.6700000009</v>
      </c>
      <c r="J133" s="60"/>
      <c r="K133" s="59"/>
      <c r="O133" s="69"/>
      <c r="Q133" s="55"/>
      <c r="R133" s="43"/>
      <c r="S133" s="42"/>
      <c r="T133" s="8"/>
      <c r="U133" s="14"/>
    </row>
    <row r="134" spans="1:21" s="64" customFormat="1" ht="15" customHeight="1" x14ac:dyDescent="0.25">
      <c r="A134" s="58"/>
      <c r="B134" s="58"/>
      <c r="C134" s="57"/>
      <c r="D134" s="15"/>
      <c r="E134" s="49"/>
      <c r="F134" s="49"/>
      <c r="G134" s="46"/>
      <c r="H134" s="9"/>
      <c r="I134" s="56"/>
      <c r="J134" s="56"/>
      <c r="K134" s="56"/>
      <c r="L134" s="46"/>
      <c r="M134" s="46"/>
      <c r="N134" s="46"/>
      <c r="O134" s="46"/>
      <c r="P134" s="1"/>
      <c r="Q134" s="68"/>
      <c r="R134" s="67"/>
      <c r="S134" s="66"/>
      <c r="T134" s="12"/>
      <c r="U134" s="65"/>
    </row>
    <row r="135" spans="1:21" s="13" customFormat="1" ht="15" customHeight="1" x14ac:dyDescent="0.25">
      <c r="A135" s="52"/>
      <c r="B135" s="15" t="s">
        <v>11</v>
      </c>
      <c r="D135" s="15"/>
      <c r="E135" s="49"/>
      <c r="F135" s="49"/>
      <c r="G135" s="46"/>
      <c r="H135" s="1"/>
      <c r="I135" s="47">
        <f>SUBTOTAL(9,I128:I133)</f>
        <v>63126301.780000001</v>
      </c>
      <c r="J135" s="47"/>
      <c r="K135" s="45">
        <f>SUBTOTAL(9,K128:K133)</f>
        <v>7078494.2400000002</v>
      </c>
      <c r="L135" s="45"/>
      <c r="M135" s="46"/>
      <c r="N135" s="45"/>
      <c r="O135" s="45"/>
      <c r="P135" s="1"/>
      <c r="Q135" s="55"/>
      <c r="R135" s="43"/>
      <c r="S135" s="42"/>
      <c r="T135" s="11"/>
      <c r="U135" s="15"/>
    </row>
    <row r="136" spans="1:21" s="13" customFormat="1" ht="15" customHeight="1" x14ac:dyDescent="0.25">
      <c r="A136" s="52"/>
      <c r="B136" s="15"/>
      <c r="D136" s="15"/>
      <c r="E136" s="49"/>
      <c r="F136" s="49"/>
      <c r="G136" s="46"/>
      <c r="H136" s="1"/>
      <c r="I136" s="47"/>
      <c r="J136" s="47"/>
      <c r="K136" s="45"/>
      <c r="L136" s="45"/>
      <c r="M136" s="46"/>
      <c r="N136" s="45"/>
      <c r="O136" s="45"/>
      <c r="P136" s="1"/>
      <c r="Q136" s="55"/>
      <c r="R136" s="43"/>
      <c r="S136" s="42"/>
      <c r="T136" s="11"/>
      <c r="U136" s="15"/>
    </row>
    <row r="137" spans="1:21" s="13" customFormat="1" ht="15" customHeight="1" x14ac:dyDescent="0.25">
      <c r="A137" s="52"/>
      <c r="B137" s="15"/>
      <c r="D137" s="15"/>
      <c r="E137" s="49"/>
      <c r="F137" s="49"/>
      <c r="G137" s="46"/>
      <c r="H137" s="1"/>
      <c r="I137" s="47"/>
      <c r="J137" s="47"/>
      <c r="K137" s="45"/>
      <c r="L137" s="45"/>
      <c r="M137" s="46"/>
      <c r="N137" s="45"/>
      <c r="O137" s="45"/>
      <c r="P137" s="1"/>
      <c r="Q137" s="55"/>
      <c r="R137" s="43"/>
      <c r="S137" s="42"/>
      <c r="T137" s="11"/>
      <c r="U137" s="15"/>
    </row>
    <row r="138" spans="1:21" s="13" customFormat="1" ht="15" customHeight="1" x14ac:dyDescent="0.25">
      <c r="A138" s="52"/>
      <c r="B138" s="15" t="s">
        <v>10</v>
      </c>
      <c r="D138" s="15"/>
      <c r="E138" s="49"/>
      <c r="F138" s="49"/>
      <c r="G138" s="46"/>
      <c r="H138" s="1"/>
      <c r="I138" s="47"/>
      <c r="J138" s="47"/>
      <c r="K138" s="45"/>
      <c r="L138" s="45"/>
      <c r="M138" s="46"/>
      <c r="N138" s="45"/>
      <c r="O138" s="45"/>
      <c r="P138" s="1"/>
      <c r="Q138" s="55"/>
      <c r="R138" s="43"/>
      <c r="S138" s="42"/>
      <c r="T138" s="11"/>
      <c r="U138" s="15"/>
    </row>
    <row r="139" spans="1:21" s="13" customFormat="1" ht="15" customHeight="1" x14ac:dyDescent="0.25">
      <c r="A139" s="7">
        <v>1030</v>
      </c>
      <c r="B139" s="15"/>
      <c r="C139" s="1" t="s">
        <v>9</v>
      </c>
      <c r="D139" s="9"/>
      <c r="E139" s="49"/>
      <c r="F139" s="49"/>
      <c r="G139" s="46"/>
      <c r="H139" s="9"/>
      <c r="I139" s="60">
        <v>22332072.52</v>
      </c>
      <c r="J139" s="56"/>
      <c r="K139" s="63">
        <v>22232108.299999997</v>
      </c>
      <c r="L139" s="45"/>
      <c r="M139" s="46"/>
      <c r="N139" s="45"/>
      <c r="O139" s="45"/>
      <c r="P139" s="1"/>
      <c r="Q139" s="55"/>
      <c r="R139" s="43"/>
      <c r="S139" s="42"/>
      <c r="T139" s="11"/>
      <c r="U139" s="15"/>
    </row>
    <row r="140" spans="1:21" s="13" customFormat="1" ht="15" customHeight="1" x14ac:dyDescent="0.25">
      <c r="A140" s="7">
        <v>3030</v>
      </c>
      <c r="B140" s="15"/>
      <c r="C140" s="1" t="s">
        <v>9</v>
      </c>
      <c r="D140" s="9"/>
      <c r="E140" s="49"/>
      <c r="F140" s="49"/>
      <c r="G140" s="46"/>
      <c r="H140" s="9"/>
      <c r="I140" s="60">
        <v>12089205.479999999</v>
      </c>
      <c r="J140" s="56"/>
      <c r="K140" s="63">
        <v>7524769.6500000004</v>
      </c>
      <c r="L140" s="45"/>
      <c r="M140" s="46"/>
      <c r="N140" s="45"/>
      <c r="O140" s="45"/>
      <c r="P140" s="1"/>
      <c r="Q140" s="55"/>
      <c r="R140" s="43"/>
      <c r="S140" s="42"/>
      <c r="T140" s="11"/>
      <c r="U140" s="15"/>
    </row>
    <row r="141" spans="1:21" s="13" customFormat="1" ht="15" customHeight="1" x14ac:dyDescent="0.25">
      <c r="A141" s="62">
        <v>3030</v>
      </c>
      <c r="B141" s="15"/>
      <c r="C141" s="1" t="s">
        <v>8</v>
      </c>
      <c r="E141" s="49"/>
      <c r="F141" s="49"/>
      <c r="G141" s="46"/>
      <c r="H141" s="9"/>
      <c r="I141" s="61">
        <v>254010.81</v>
      </c>
      <c r="J141" s="60"/>
      <c r="K141" s="59">
        <v>154056.82999999999</v>
      </c>
      <c r="L141" s="45"/>
      <c r="M141" s="46"/>
      <c r="N141" s="45"/>
      <c r="O141" s="45"/>
      <c r="P141" s="1"/>
      <c r="Q141" s="55"/>
      <c r="R141" s="43"/>
      <c r="S141" s="42"/>
      <c r="T141" s="11"/>
      <c r="U141" s="15"/>
    </row>
    <row r="142" spans="1:21" s="13" customFormat="1" ht="15" customHeight="1" x14ac:dyDescent="0.25">
      <c r="A142" s="58"/>
      <c r="B142" s="58"/>
      <c r="C142" s="57"/>
      <c r="D142" s="15"/>
      <c r="E142" s="49"/>
      <c r="F142" s="49"/>
      <c r="G142" s="46"/>
      <c r="H142" s="9"/>
      <c r="I142" s="56"/>
      <c r="J142" s="56"/>
      <c r="K142" s="56"/>
      <c r="L142" s="45"/>
      <c r="M142" s="46"/>
      <c r="N142" s="45"/>
      <c r="O142" s="45"/>
      <c r="P142" s="1"/>
      <c r="Q142" s="55"/>
      <c r="R142" s="43"/>
      <c r="S142" s="42"/>
      <c r="T142" s="11"/>
      <c r="U142" s="15"/>
    </row>
    <row r="143" spans="1:21" s="13" customFormat="1" ht="15" customHeight="1" x14ac:dyDescent="0.25">
      <c r="A143" s="52"/>
      <c r="B143" s="15" t="s">
        <v>7</v>
      </c>
      <c r="D143" s="15"/>
      <c r="E143" s="49"/>
      <c r="F143" s="49"/>
      <c r="G143" s="46"/>
      <c r="H143" s="1"/>
      <c r="I143" s="47">
        <f>SUBTOTAL(9,I139:I141)</f>
        <v>34675288.810000002</v>
      </c>
      <c r="J143" s="54"/>
      <c r="K143" s="53">
        <f>SUBTOTAL(9,K139:K141)</f>
        <v>29910934.779999994</v>
      </c>
      <c r="L143" s="45"/>
      <c r="M143" s="46"/>
      <c r="N143" s="45"/>
      <c r="O143" s="45"/>
      <c r="P143" s="1"/>
      <c r="Q143" s="43"/>
      <c r="R143" s="43"/>
      <c r="S143" s="42"/>
      <c r="T143" s="11"/>
      <c r="U143" s="15"/>
    </row>
    <row r="144" spans="1:21" s="13" customFormat="1" ht="15" customHeight="1" x14ac:dyDescent="0.25">
      <c r="A144" s="52"/>
      <c r="B144" s="15"/>
      <c r="D144" s="15"/>
      <c r="E144" s="49"/>
      <c r="F144" s="49"/>
      <c r="G144" s="46"/>
      <c r="I144" s="47"/>
      <c r="J144" s="47"/>
      <c r="K144" s="45"/>
      <c r="L144" s="45"/>
      <c r="M144" s="46"/>
      <c r="N144" s="45"/>
      <c r="O144" s="45"/>
      <c r="P144" s="1"/>
      <c r="Q144" s="43"/>
      <c r="R144" s="43"/>
      <c r="S144" s="42"/>
      <c r="T144" s="11"/>
      <c r="U144" s="15"/>
    </row>
    <row r="145" spans="1:21" s="13" customFormat="1" ht="15" customHeight="1" x14ac:dyDescent="0.25">
      <c r="A145" s="52"/>
      <c r="B145" s="15"/>
      <c r="D145" s="15"/>
      <c r="E145" s="49"/>
      <c r="F145" s="49"/>
      <c r="G145" s="46"/>
      <c r="I145" s="47"/>
      <c r="J145" s="47"/>
      <c r="K145" s="45"/>
      <c r="L145" s="45"/>
      <c r="M145" s="46"/>
      <c r="N145" s="45"/>
      <c r="O145" s="45"/>
      <c r="P145" s="1"/>
      <c r="Q145" s="43"/>
      <c r="R145" s="43"/>
      <c r="S145" s="42"/>
      <c r="T145" s="11"/>
      <c r="U145" s="15"/>
    </row>
    <row r="146" spans="1:21" s="13" customFormat="1" ht="15" customHeight="1" thickBot="1" x14ac:dyDescent="0.3">
      <c r="A146" s="52"/>
      <c r="B146" s="15" t="s">
        <v>6</v>
      </c>
      <c r="D146" s="15"/>
      <c r="E146" s="49"/>
      <c r="F146" s="49"/>
      <c r="G146" s="46"/>
      <c r="H146" s="1"/>
      <c r="I146" s="51">
        <f>SUBTOTAL(9,I13:I143)</f>
        <v>1584211610.2399993</v>
      </c>
      <c r="J146" s="47"/>
      <c r="K146" s="50">
        <f>SUBTOTAL(9,K13:K143)</f>
        <v>853715766.99999964</v>
      </c>
      <c r="L146" s="45"/>
      <c r="M146" s="50">
        <f>SUBTOTAL(9,M13:M143)</f>
        <v>895758727</v>
      </c>
      <c r="N146" s="45"/>
      <c r="O146" s="50">
        <f>SUBTOTAL(9,O13:O143)</f>
        <v>42625677</v>
      </c>
      <c r="P146" s="1"/>
      <c r="Q146" s="43"/>
      <c r="R146" s="43"/>
      <c r="S146" s="42"/>
      <c r="T146" s="11"/>
      <c r="U146" s="15"/>
    </row>
    <row r="147" spans="1:21" ht="15" customHeight="1" thickTop="1" x14ac:dyDescent="0.25">
      <c r="B147" s="15"/>
      <c r="D147" s="15"/>
      <c r="E147" s="49"/>
      <c r="F147" s="49"/>
      <c r="G147" s="46"/>
      <c r="H147" s="13"/>
      <c r="I147" s="48"/>
      <c r="J147" s="47"/>
      <c r="K147" s="45"/>
      <c r="L147" s="45"/>
      <c r="M147" s="46"/>
      <c r="N147" s="45"/>
      <c r="O147" s="44"/>
      <c r="Q147" s="43"/>
      <c r="R147" s="43"/>
      <c r="S147" s="42"/>
      <c r="T147" s="8"/>
      <c r="U147" s="14"/>
    </row>
    <row r="148" spans="1:21" ht="15" customHeight="1" x14ac:dyDescent="0.25">
      <c r="B148" s="15"/>
      <c r="D148" s="15"/>
      <c r="E148" s="49"/>
      <c r="F148" s="49"/>
      <c r="G148" s="46"/>
      <c r="H148" s="13"/>
      <c r="I148" s="48"/>
      <c r="J148" s="47"/>
      <c r="K148" s="45"/>
      <c r="L148" s="45"/>
      <c r="M148" s="46"/>
      <c r="N148" s="45"/>
      <c r="O148" s="44"/>
      <c r="Q148" s="43"/>
      <c r="R148" s="43"/>
      <c r="S148" s="42"/>
      <c r="T148" s="8"/>
      <c r="U148" s="14"/>
    </row>
    <row r="149" spans="1:21" ht="15" customHeight="1" x14ac:dyDescent="0.25">
      <c r="B149" s="15"/>
      <c r="D149" s="15"/>
      <c r="E149" s="49"/>
      <c r="F149" s="49"/>
      <c r="G149" s="46"/>
      <c r="H149" s="13"/>
      <c r="I149" s="48"/>
      <c r="J149" s="47"/>
      <c r="K149" s="45"/>
      <c r="L149" s="45"/>
      <c r="M149" s="46"/>
      <c r="N149" s="45"/>
      <c r="O149" s="44"/>
      <c r="Q149" s="43"/>
      <c r="R149" s="43"/>
      <c r="S149" s="42"/>
      <c r="T149" s="8"/>
      <c r="U149" s="14"/>
    </row>
    <row r="150" spans="1:21" s="18" customFormat="1" ht="15" customHeight="1" x14ac:dyDescent="0.25">
      <c r="A150" s="28"/>
      <c r="B150" s="41" t="s">
        <v>5</v>
      </c>
      <c r="C150" s="40" t="s">
        <v>4</v>
      </c>
      <c r="D150" s="39"/>
      <c r="E150" s="26"/>
      <c r="F150" s="26"/>
      <c r="G150" s="24"/>
      <c r="H150" s="38"/>
      <c r="I150" s="37"/>
      <c r="J150" s="37"/>
      <c r="K150" s="24"/>
      <c r="L150" s="24"/>
      <c r="M150" s="24"/>
      <c r="N150" s="22"/>
      <c r="O150" s="22"/>
      <c r="P150" s="23"/>
      <c r="Q150" s="36"/>
      <c r="R150" s="36"/>
      <c r="S150" s="21"/>
      <c r="T150" s="20"/>
      <c r="U150" s="19"/>
    </row>
    <row r="151" spans="1:21" s="18" customFormat="1" ht="15" customHeight="1" x14ac:dyDescent="0.25">
      <c r="A151" s="28"/>
      <c r="B151" s="41" t="s">
        <v>3</v>
      </c>
      <c r="C151" s="40" t="s">
        <v>158</v>
      </c>
      <c r="D151" s="39"/>
      <c r="E151" s="26"/>
      <c r="F151" s="26"/>
      <c r="G151" s="24"/>
      <c r="H151" s="38"/>
      <c r="I151" s="37"/>
      <c r="J151" s="37"/>
      <c r="K151" s="24"/>
      <c r="L151" s="24"/>
      <c r="M151" s="24"/>
      <c r="N151" s="22"/>
      <c r="O151" s="22"/>
      <c r="P151" s="23"/>
      <c r="Q151" s="36"/>
      <c r="R151" s="36"/>
      <c r="S151" s="21"/>
      <c r="T151" s="20"/>
      <c r="U151" s="19"/>
    </row>
    <row r="152" spans="1:21" s="18" customFormat="1" ht="15" customHeight="1" x14ac:dyDescent="0.25">
      <c r="A152" s="28"/>
      <c r="B152" s="27"/>
      <c r="C152" s="19"/>
      <c r="D152" s="25"/>
      <c r="E152" s="26"/>
      <c r="F152" s="26"/>
      <c r="G152" s="24"/>
      <c r="H152" s="25"/>
      <c r="I152" s="35"/>
      <c r="J152" s="35"/>
      <c r="K152" s="22"/>
      <c r="L152" s="22"/>
      <c r="M152" s="24"/>
      <c r="N152" s="22"/>
      <c r="O152" s="22"/>
      <c r="P152" s="23"/>
      <c r="Q152" s="22"/>
      <c r="R152" s="22"/>
      <c r="S152" s="21"/>
      <c r="T152" s="20"/>
      <c r="U152" s="19"/>
    </row>
    <row r="153" spans="1:21" s="18" customFormat="1" ht="15" customHeight="1" x14ac:dyDescent="0.25">
      <c r="A153" s="28"/>
      <c r="B153" s="34" t="s">
        <v>2</v>
      </c>
      <c r="C153" s="19"/>
      <c r="D153" s="25"/>
      <c r="E153" s="26"/>
      <c r="F153" s="26"/>
      <c r="G153" s="24"/>
      <c r="H153" s="25"/>
      <c r="I153" s="32" t="s">
        <v>1</v>
      </c>
      <c r="J153" s="33"/>
      <c r="K153" s="32" t="s">
        <v>0</v>
      </c>
      <c r="L153" s="22"/>
      <c r="M153" s="24"/>
      <c r="N153" s="22"/>
      <c r="O153" s="22"/>
      <c r="P153" s="23"/>
      <c r="Q153" s="22"/>
      <c r="R153" s="22"/>
      <c r="S153" s="21"/>
      <c r="T153" s="20"/>
      <c r="U153" s="19"/>
    </row>
    <row r="154" spans="1:21" s="18" customFormat="1" ht="15" customHeight="1" x14ac:dyDescent="0.25">
      <c r="A154" s="28"/>
      <c r="B154" s="27"/>
      <c r="C154" s="19"/>
      <c r="D154" s="25"/>
      <c r="E154" s="26"/>
      <c r="F154" s="26"/>
      <c r="G154" s="24"/>
      <c r="H154" s="25"/>
      <c r="I154" s="31">
        <v>341</v>
      </c>
      <c r="J154" s="30"/>
      <c r="K154" s="29">
        <v>4.13</v>
      </c>
      <c r="L154" s="22"/>
      <c r="M154" s="24"/>
      <c r="N154" s="22"/>
      <c r="O154" s="22"/>
      <c r="P154" s="23"/>
      <c r="Q154" s="22"/>
      <c r="R154" s="22"/>
      <c r="S154" s="21"/>
      <c r="T154" s="20"/>
      <c r="U154" s="19"/>
    </row>
    <row r="155" spans="1:21" s="18" customFormat="1" ht="15" customHeight="1" x14ac:dyDescent="0.25">
      <c r="A155" s="28"/>
      <c r="B155" s="27"/>
      <c r="C155" s="19"/>
      <c r="D155" s="25"/>
      <c r="E155" s="26"/>
      <c r="F155" s="26"/>
      <c r="G155" s="24"/>
      <c r="H155" s="25"/>
      <c r="I155" s="31">
        <v>344</v>
      </c>
      <c r="J155" s="30"/>
      <c r="K155" s="29">
        <v>5.1100000000000003</v>
      </c>
      <c r="L155" s="22"/>
      <c r="M155" s="24"/>
      <c r="N155" s="22"/>
      <c r="O155" s="22"/>
      <c r="P155" s="23"/>
      <c r="Q155" s="22"/>
      <c r="R155" s="22"/>
      <c r="S155" s="21"/>
      <c r="T155" s="20"/>
      <c r="U155" s="19"/>
    </row>
    <row r="156" spans="1:21" s="18" customFormat="1" ht="15" customHeight="1" x14ac:dyDescent="0.25">
      <c r="A156" s="28"/>
      <c r="B156" s="27"/>
      <c r="C156" s="19"/>
      <c r="D156" s="25"/>
      <c r="E156" s="26"/>
      <c r="F156" s="26"/>
      <c r="G156" s="24"/>
      <c r="H156" s="25"/>
      <c r="I156" s="31">
        <v>345</v>
      </c>
      <c r="J156" s="30"/>
      <c r="K156" s="29">
        <v>4.93</v>
      </c>
      <c r="L156" s="22"/>
      <c r="M156" s="24"/>
      <c r="N156" s="22"/>
      <c r="O156" s="22"/>
      <c r="P156" s="23"/>
      <c r="Q156" s="22"/>
      <c r="R156" s="22"/>
      <c r="S156" s="21"/>
      <c r="T156" s="20"/>
      <c r="U156" s="19"/>
    </row>
    <row r="157" spans="1:21" s="18" customFormat="1" ht="15" customHeight="1" x14ac:dyDescent="0.25">
      <c r="A157" s="28"/>
      <c r="B157" s="27"/>
      <c r="C157" s="19"/>
      <c r="D157" s="25"/>
      <c r="E157" s="26"/>
      <c r="F157" s="26"/>
      <c r="G157" s="24"/>
      <c r="H157" s="25"/>
      <c r="I157" s="5"/>
      <c r="J157" s="5"/>
      <c r="K157" s="3"/>
      <c r="L157" s="22"/>
      <c r="M157" s="24"/>
      <c r="N157" s="22"/>
      <c r="O157" s="22"/>
      <c r="P157" s="23"/>
      <c r="Q157" s="22"/>
      <c r="R157" s="22"/>
      <c r="S157" s="21"/>
      <c r="T157" s="20"/>
      <c r="U157" s="19"/>
    </row>
    <row r="158" spans="1:21" ht="15" customHeight="1" x14ac:dyDescent="0.25">
      <c r="B158" s="17"/>
      <c r="C158" s="14"/>
      <c r="D158" s="15"/>
      <c r="E158" s="16"/>
      <c r="F158" s="16"/>
      <c r="H158" s="15"/>
      <c r="P158" s="9"/>
      <c r="T158" s="8"/>
      <c r="U158" s="14"/>
    </row>
    <row r="159" spans="1:21" ht="15" customHeight="1" x14ac:dyDescent="0.25">
      <c r="B159" s="17"/>
      <c r="C159" s="14"/>
      <c r="D159" s="15"/>
      <c r="E159" s="16"/>
      <c r="F159" s="16"/>
      <c r="H159" s="15"/>
      <c r="P159" s="9"/>
      <c r="T159" s="8"/>
      <c r="U159" s="14"/>
    </row>
    <row r="160" spans="1:21" ht="15" customHeight="1" x14ac:dyDescent="0.25">
      <c r="B160" s="17"/>
      <c r="C160" s="14"/>
      <c r="D160" s="15"/>
      <c r="E160" s="16"/>
      <c r="F160" s="16"/>
      <c r="H160" s="15"/>
      <c r="P160" s="9"/>
      <c r="T160" s="8"/>
      <c r="U160" s="14"/>
    </row>
    <row r="161" spans="1:21" ht="15" customHeight="1" x14ac:dyDescent="0.25">
      <c r="B161" s="17"/>
      <c r="C161" s="14"/>
      <c r="D161" s="15"/>
      <c r="E161" s="16"/>
      <c r="F161" s="16"/>
      <c r="H161" s="15"/>
      <c r="P161" s="9"/>
      <c r="T161" s="8"/>
      <c r="U161" s="14"/>
    </row>
    <row r="162" spans="1:21" ht="15" customHeight="1" x14ac:dyDescent="0.25">
      <c r="B162" s="17"/>
      <c r="C162" s="14"/>
      <c r="D162" s="15"/>
      <c r="E162" s="16"/>
      <c r="F162" s="16"/>
      <c r="H162" s="15"/>
      <c r="P162" s="9"/>
      <c r="T162" s="8"/>
      <c r="U162" s="14"/>
    </row>
    <row r="163" spans="1:21" s="3" customFormat="1" ht="15" customHeight="1" x14ac:dyDescent="0.2">
      <c r="A163" s="7"/>
      <c r="B163" s="1"/>
      <c r="C163" s="1"/>
      <c r="D163" s="1"/>
      <c r="E163" s="6"/>
      <c r="F163" s="6"/>
      <c r="G163" s="4"/>
      <c r="H163" s="1"/>
      <c r="I163" s="5"/>
      <c r="J163" s="5"/>
      <c r="M163" s="4"/>
      <c r="P163" s="9"/>
      <c r="S163" s="2"/>
      <c r="T163" s="1"/>
      <c r="U163" s="1"/>
    </row>
    <row r="164" spans="1:21" s="3" customFormat="1" ht="15" customHeight="1" x14ac:dyDescent="0.2">
      <c r="A164" s="7"/>
      <c r="B164" s="1"/>
      <c r="C164" s="1"/>
      <c r="D164" s="1"/>
      <c r="E164" s="6"/>
      <c r="F164" s="6"/>
      <c r="G164" s="4"/>
      <c r="H164" s="1"/>
      <c r="I164" s="5"/>
      <c r="J164" s="5"/>
      <c r="M164" s="4"/>
      <c r="P164" s="9"/>
      <c r="S164" s="2"/>
      <c r="T164" s="1"/>
      <c r="U164" s="1"/>
    </row>
    <row r="165" spans="1:21" s="3" customFormat="1" ht="15" customHeight="1" x14ac:dyDescent="0.2">
      <c r="A165" s="7"/>
      <c r="B165" s="1"/>
      <c r="C165" s="1"/>
      <c r="D165" s="1"/>
      <c r="E165" s="6"/>
      <c r="F165" s="6"/>
      <c r="G165" s="4"/>
      <c r="H165" s="1"/>
      <c r="I165" s="5"/>
      <c r="J165" s="5"/>
      <c r="M165" s="4"/>
      <c r="P165" s="9"/>
      <c r="S165" s="2"/>
      <c r="T165" s="1"/>
      <c r="U165" s="1"/>
    </row>
    <row r="166" spans="1:21" s="3" customFormat="1" ht="15" customHeight="1" x14ac:dyDescent="0.2">
      <c r="A166" s="7"/>
      <c r="B166" s="1"/>
      <c r="C166" s="1"/>
      <c r="D166" s="1"/>
      <c r="E166" s="6"/>
      <c r="F166" s="6"/>
      <c r="G166" s="4"/>
      <c r="H166" s="1"/>
      <c r="I166" s="5"/>
      <c r="J166" s="5"/>
      <c r="M166" s="4"/>
      <c r="P166" s="9"/>
      <c r="S166" s="2"/>
      <c r="T166" s="1"/>
      <c r="U166" s="1"/>
    </row>
    <row r="167" spans="1:21" s="3" customFormat="1" ht="15" customHeight="1" x14ac:dyDescent="0.2">
      <c r="A167" s="7"/>
      <c r="B167" s="1"/>
      <c r="C167" s="1"/>
      <c r="D167" s="1"/>
      <c r="E167" s="6"/>
      <c r="F167" s="6"/>
      <c r="G167" s="4"/>
      <c r="H167" s="1"/>
      <c r="I167" s="5"/>
      <c r="J167" s="5"/>
      <c r="M167" s="4"/>
      <c r="P167" s="9"/>
      <c r="S167" s="2"/>
      <c r="T167" s="1"/>
      <c r="U167" s="1"/>
    </row>
    <row r="168" spans="1:21" s="3" customFormat="1" ht="15" customHeight="1" x14ac:dyDescent="0.2">
      <c r="A168" s="7"/>
      <c r="B168" s="1"/>
      <c r="C168" s="1"/>
      <c r="D168" s="1"/>
      <c r="E168" s="6"/>
      <c r="F168" s="6"/>
      <c r="G168" s="4"/>
      <c r="H168" s="1"/>
      <c r="I168" s="5"/>
      <c r="J168" s="5"/>
      <c r="M168" s="4"/>
      <c r="P168" s="9"/>
      <c r="S168" s="2"/>
      <c r="T168" s="1"/>
      <c r="U168" s="1"/>
    </row>
    <row r="169" spans="1:21" ht="15" customHeight="1" x14ac:dyDescent="0.2"/>
    <row r="170" spans="1:21" s="3" customFormat="1" ht="15" customHeight="1" x14ac:dyDescent="0.25">
      <c r="A170" s="7"/>
      <c r="B170" s="1"/>
      <c r="C170" s="1"/>
      <c r="D170" s="1"/>
      <c r="E170" s="6"/>
      <c r="F170" s="6"/>
      <c r="G170" s="4"/>
      <c r="H170" s="1"/>
      <c r="I170" s="5"/>
      <c r="J170" s="5"/>
      <c r="M170" s="4"/>
      <c r="P170" s="13"/>
      <c r="S170" s="2"/>
      <c r="T170" s="1"/>
      <c r="U170" s="1"/>
    </row>
    <row r="171" spans="1:21" ht="15" customHeight="1" x14ac:dyDescent="0.2"/>
    <row r="172" spans="1:21" ht="15" customHeight="1" x14ac:dyDescent="0.2"/>
    <row r="173" spans="1:21" ht="15" customHeight="1" x14ac:dyDescent="0.2"/>
    <row r="174" spans="1:21" ht="15" customHeight="1" x14ac:dyDescent="0.2"/>
    <row r="175" spans="1:21" s="3" customFormat="1" ht="15" customHeight="1" x14ac:dyDescent="0.2">
      <c r="A175" s="7"/>
      <c r="B175" s="1"/>
      <c r="C175" s="1"/>
      <c r="D175" s="1"/>
      <c r="E175" s="6"/>
      <c r="F175" s="6"/>
      <c r="G175" s="4"/>
      <c r="H175" s="1"/>
      <c r="I175" s="5"/>
      <c r="J175" s="5"/>
      <c r="M175" s="4"/>
      <c r="P175" s="8"/>
      <c r="S175" s="2"/>
      <c r="T175" s="1"/>
      <c r="U175" s="1"/>
    </row>
    <row r="176" spans="1:21" s="3" customFormat="1" ht="15" customHeight="1" x14ac:dyDescent="0.2">
      <c r="A176" s="7"/>
      <c r="B176" s="1"/>
      <c r="C176" s="1"/>
      <c r="D176" s="1"/>
      <c r="E176" s="6"/>
      <c r="F176" s="6"/>
      <c r="G176" s="4"/>
      <c r="H176" s="1"/>
      <c r="I176" s="5"/>
      <c r="J176" s="5"/>
      <c r="M176" s="4"/>
      <c r="P176" s="8"/>
      <c r="S176" s="2"/>
      <c r="T176" s="1"/>
      <c r="U176" s="1"/>
    </row>
    <row r="177" spans="1:21" s="3" customFormat="1" ht="15" customHeight="1" x14ac:dyDescent="0.2">
      <c r="A177" s="7"/>
      <c r="B177" s="1"/>
      <c r="C177" s="1"/>
      <c r="D177" s="1"/>
      <c r="E177" s="6"/>
      <c r="F177" s="6"/>
      <c r="G177" s="4"/>
      <c r="H177" s="1"/>
      <c r="I177" s="5"/>
      <c r="J177" s="5"/>
      <c r="M177" s="4"/>
      <c r="P177" s="8"/>
      <c r="S177" s="2"/>
      <c r="T177" s="1"/>
      <c r="U177" s="1"/>
    </row>
    <row r="178" spans="1:21" s="3" customFormat="1" ht="15" customHeight="1" x14ac:dyDescent="0.2">
      <c r="A178" s="7"/>
      <c r="B178" s="1"/>
      <c r="C178" s="1"/>
      <c r="D178" s="1"/>
      <c r="E178" s="6"/>
      <c r="F178" s="6"/>
      <c r="G178" s="4"/>
      <c r="H178" s="1"/>
      <c r="I178" s="5"/>
      <c r="J178" s="5"/>
      <c r="M178" s="4"/>
      <c r="P178" s="8"/>
      <c r="S178" s="2"/>
      <c r="T178" s="1"/>
      <c r="U178" s="1"/>
    </row>
    <row r="179" spans="1:21" s="3" customFormat="1" ht="15" customHeight="1" x14ac:dyDescent="0.2">
      <c r="A179" s="7"/>
      <c r="B179" s="1"/>
      <c r="C179" s="1"/>
      <c r="D179" s="1"/>
      <c r="E179" s="6"/>
      <c r="F179" s="6"/>
      <c r="G179" s="4"/>
      <c r="H179" s="1"/>
      <c r="I179" s="5"/>
      <c r="J179" s="5"/>
      <c r="M179" s="4"/>
      <c r="P179" s="8"/>
      <c r="S179" s="2"/>
      <c r="T179" s="1"/>
      <c r="U179" s="1"/>
    </row>
    <row r="180" spans="1:21" s="3" customFormat="1" ht="15" customHeight="1" x14ac:dyDescent="0.2">
      <c r="A180" s="7"/>
      <c r="B180" s="1"/>
      <c r="C180" s="1"/>
      <c r="D180" s="1"/>
      <c r="E180" s="6"/>
      <c r="F180" s="6"/>
      <c r="G180" s="4"/>
      <c r="H180" s="1"/>
      <c r="I180" s="5"/>
      <c r="J180" s="5"/>
      <c r="M180" s="4"/>
      <c r="P180" s="8"/>
      <c r="S180" s="2"/>
      <c r="T180" s="1"/>
      <c r="U180" s="1"/>
    </row>
    <row r="181" spans="1:21" s="3" customFormat="1" ht="15" customHeight="1" x14ac:dyDescent="0.2">
      <c r="A181" s="7"/>
      <c r="B181" s="1"/>
      <c r="C181" s="1"/>
      <c r="D181" s="1"/>
      <c r="E181" s="6"/>
      <c r="F181" s="6"/>
      <c r="G181" s="4"/>
      <c r="H181" s="1"/>
      <c r="I181" s="5"/>
      <c r="J181" s="5"/>
      <c r="M181" s="4"/>
      <c r="P181" s="8"/>
      <c r="S181" s="2"/>
      <c r="T181" s="1"/>
      <c r="U181" s="1"/>
    </row>
    <row r="182" spans="1:21" s="3" customFormat="1" ht="15" customHeight="1" x14ac:dyDescent="0.2">
      <c r="A182" s="7"/>
      <c r="B182" s="1"/>
      <c r="C182" s="1"/>
      <c r="D182" s="1"/>
      <c r="E182" s="6"/>
      <c r="F182" s="6"/>
      <c r="G182" s="4"/>
      <c r="H182" s="1"/>
      <c r="I182" s="5"/>
      <c r="J182" s="5"/>
      <c r="M182" s="4"/>
      <c r="P182" s="8"/>
      <c r="S182" s="2"/>
      <c r="T182" s="1"/>
      <c r="U182" s="1"/>
    </row>
    <row r="183" spans="1:21" s="3" customFormat="1" ht="15" customHeight="1" x14ac:dyDescent="0.2">
      <c r="A183" s="7"/>
      <c r="B183" s="1"/>
      <c r="C183" s="1"/>
      <c r="D183" s="1"/>
      <c r="E183" s="6"/>
      <c r="F183" s="6"/>
      <c r="G183" s="4"/>
      <c r="H183" s="1"/>
      <c r="I183" s="5"/>
      <c r="J183" s="5"/>
      <c r="M183" s="4"/>
      <c r="P183" s="8"/>
      <c r="S183" s="2"/>
      <c r="T183" s="1"/>
      <c r="U183" s="1"/>
    </row>
    <row r="184" spans="1:21" s="3" customFormat="1" ht="15" customHeight="1" x14ac:dyDescent="0.2">
      <c r="A184" s="7"/>
      <c r="B184" s="1"/>
      <c r="C184" s="1"/>
      <c r="D184" s="1"/>
      <c r="E184" s="6"/>
      <c r="F184" s="6"/>
      <c r="G184" s="4"/>
      <c r="H184" s="1"/>
      <c r="I184" s="5"/>
      <c r="J184" s="5"/>
      <c r="M184" s="4"/>
      <c r="P184" s="8"/>
      <c r="S184" s="2"/>
      <c r="T184" s="1"/>
      <c r="U184" s="1"/>
    </row>
    <row r="185" spans="1:21" s="3" customFormat="1" ht="15" customHeight="1" x14ac:dyDescent="0.2">
      <c r="A185" s="7"/>
      <c r="B185" s="1"/>
      <c r="C185" s="1"/>
      <c r="D185" s="1"/>
      <c r="E185" s="6"/>
      <c r="F185" s="6"/>
      <c r="G185" s="4"/>
      <c r="H185" s="1"/>
      <c r="I185" s="5"/>
      <c r="J185" s="5"/>
      <c r="M185" s="4"/>
      <c r="P185" s="8"/>
      <c r="S185" s="2"/>
      <c r="T185" s="1"/>
      <c r="U185" s="1"/>
    </row>
    <row r="186" spans="1:21" s="3" customFormat="1" ht="15" customHeight="1" x14ac:dyDescent="0.2">
      <c r="A186" s="7"/>
      <c r="B186" s="1"/>
      <c r="C186" s="1"/>
      <c r="D186" s="1"/>
      <c r="E186" s="6"/>
      <c r="F186" s="6"/>
      <c r="G186" s="4"/>
      <c r="H186" s="1"/>
      <c r="I186" s="5"/>
      <c r="J186" s="5"/>
      <c r="M186" s="4"/>
      <c r="P186" s="12"/>
      <c r="S186" s="2"/>
      <c r="T186" s="1"/>
      <c r="U186" s="1"/>
    </row>
    <row r="187" spans="1:21" s="3" customFormat="1" ht="15" customHeight="1" x14ac:dyDescent="0.25">
      <c r="A187" s="7"/>
      <c r="B187" s="1"/>
      <c r="C187" s="1"/>
      <c r="D187" s="1"/>
      <c r="E187" s="6"/>
      <c r="F187" s="6"/>
      <c r="G187" s="4"/>
      <c r="H187" s="1"/>
      <c r="I187" s="5"/>
      <c r="J187" s="5"/>
      <c r="M187" s="4"/>
      <c r="P187" s="11"/>
      <c r="S187" s="2"/>
      <c r="T187" s="1"/>
      <c r="U187" s="1"/>
    </row>
    <row r="188" spans="1:21" s="3" customFormat="1" ht="15" customHeight="1" x14ac:dyDescent="0.25">
      <c r="A188" s="7"/>
      <c r="B188" s="1"/>
      <c r="C188" s="1"/>
      <c r="D188" s="1"/>
      <c r="E188" s="6"/>
      <c r="F188" s="6"/>
      <c r="G188" s="4"/>
      <c r="H188" s="1"/>
      <c r="I188" s="5"/>
      <c r="J188" s="5"/>
      <c r="M188" s="4"/>
      <c r="P188" s="11"/>
      <c r="S188" s="2"/>
      <c r="T188" s="1"/>
      <c r="U188" s="1"/>
    </row>
    <row r="189" spans="1:21" s="3" customFormat="1" ht="15" customHeight="1" x14ac:dyDescent="0.2">
      <c r="A189" s="7"/>
      <c r="B189" s="1"/>
      <c r="C189" s="1"/>
      <c r="D189" s="1"/>
      <c r="E189" s="6"/>
      <c r="F189" s="6"/>
      <c r="G189" s="4"/>
      <c r="H189" s="1"/>
      <c r="I189" s="5"/>
      <c r="J189" s="5"/>
      <c r="M189" s="4"/>
      <c r="P189" s="8"/>
      <c r="S189" s="2"/>
      <c r="T189" s="1"/>
      <c r="U189" s="1"/>
    </row>
    <row r="190" spans="1:21" s="3" customFormat="1" ht="15" customHeight="1" x14ac:dyDescent="0.2">
      <c r="A190" s="7"/>
      <c r="B190" s="1"/>
      <c r="C190" s="1"/>
      <c r="D190" s="1"/>
      <c r="E190" s="6"/>
      <c r="F190" s="6"/>
      <c r="G190" s="4"/>
      <c r="H190" s="1"/>
      <c r="I190" s="5"/>
      <c r="J190" s="5"/>
      <c r="M190" s="4"/>
      <c r="P190" s="8"/>
      <c r="S190" s="2"/>
      <c r="T190" s="1"/>
      <c r="U190" s="1"/>
    </row>
    <row r="191" spans="1:21" s="3" customFormat="1" ht="15" customHeight="1" x14ac:dyDescent="0.2">
      <c r="A191" s="7"/>
      <c r="B191" s="1"/>
      <c r="C191" s="1"/>
      <c r="D191" s="1"/>
      <c r="E191" s="6"/>
      <c r="F191" s="6"/>
      <c r="G191" s="4"/>
      <c r="H191" s="1"/>
      <c r="I191" s="5"/>
      <c r="J191" s="5"/>
      <c r="M191" s="4"/>
      <c r="P191" s="9"/>
      <c r="S191" s="2"/>
      <c r="T191" s="1"/>
      <c r="U191" s="1"/>
    </row>
    <row r="192" spans="1:21" s="3" customFormat="1" ht="15" customHeight="1" x14ac:dyDescent="0.2">
      <c r="A192" s="7"/>
      <c r="B192" s="1"/>
      <c r="C192" s="1"/>
      <c r="D192" s="1"/>
      <c r="E192" s="6"/>
      <c r="F192" s="6"/>
      <c r="G192" s="4"/>
      <c r="H192" s="1"/>
      <c r="I192" s="5"/>
      <c r="J192" s="5"/>
      <c r="M192" s="4"/>
      <c r="P192" s="9"/>
      <c r="S192" s="2"/>
      <c r="T192" s="1"/>
      <c r="U192" s="1"/>
    </row>
    <row r="193" spans="1:21" s="3" customFormat="1" ht="15" customHeight="1" x14ac:dyDescent="0.2">
      <c r="A193" s="7"/>
      <c r="B193" s="1"/>
      <c r="C193" s="1"/>
      <c r="D193" s="1"/>
      <c r="E193" s="6"/>
      <c r="F193" s="6"/>
      <c r="G193" s="4"/>
      <c r="H193" s="1"/>
      <c r="I193" s="5"/>
      <c r="J193" s="5"/>
      <c r="M193" s="4"/>
      <c r="P193" s="9"/>
      <c r="S193" s="2"/>
      <c r="T193" s="1"/>
      <c r="U193" s="1"/>
    </row>
    <row r="194" spans="1:21" s="3" customFormat="1" ht="15" customHeight="1" x14ac:dyDescent="0.25">
      <c r="A194" s="7"/>
      <c r="B194" s="1"/>
      <c r="C194" s="1"/>
      <c r="D194" s="1"/>
      <c r="E194" s="6"/>
      <c r="F194" s="6"/>
      <c r="G194" s="4"/>
      <c r="H194" s="1"/>
      <c r="I194" s="5"/>
      <c r="J194" s="5"/>
      <c r="M194" s="4"/>
      <c r="P194" s="10"/>
      <c r="S194" s="2"/>
      <c r="T194" s="1"/>
      <c r="U194" s="1"/>
    </row>
    <row r="195" spans="1:21" s="3" customFormat="1" ht="15" customHeight="1" x14ac:dyDescent="0.2">
      <c r="A195" s="7"/>
      <c r="B195" s="1"/>
      <c r="C195" s="1"/>
      <c r="D195" s="1"/>
      <c r="E195" s="6"/>
      <c r="F195" s="6"/>
      <c r="G195" s="4"/>
      <c r="H195" s="1"/>
      <c r="I195" s="5"/>
      <c r="J195" s="5"/>
      <c r="M195" s="4"/>
      <c r="P195" s="9"/>
      <c r="S195" s="2"/>
      <c r="T195" s="1"/>
      <c r="U195" s="1"/>
    </row>
    <row r="196" spans="1:21" s="3" customFormat="1" ht="15" customHeight="1" x14ac:dyDescent="0.2">
      <c r="A196" s="7"/>
      <c r="B196" s="1"/>
      <c r="C196" s="1"/>
      <c r="D196" s="1"/>
      <c r="E196" s="6"/>
      <c r="F196" s="6"/>
      <c r="G196" s="4"/>
      <c r="H196" s="1"/>
      <c r="I196" s="5"/>
      <c r="J196" s="5"/>
      <c r="M196" s="4"/>
      <c r="P196" s="8"/>
      <c r="S196" s="2"/>
      <c r="T196" s="1"/>
      <c r="U196" s="1"/>
    </row>
    <row r="197" spans="1:21" s="3" customFormat="1" ht="15" customHeight="1" x14ac:dyDescent="0.2">
      <c r="A197" s="7"/>
      <c r="B197" s="1"/>
      <c r="C197" s="1"/>
      <c r="D197" s="1"/>
      <c r="E197" s="6"/>
      <c r="F197" s="6"/>
      <c r="G197" s="4"/>
      <c r="H197" s="1"/>
      <c r="I197" s="5"/>
      <c r="J197" s="5"/>
      <c r="M197" s="4"/>
      <c r="P197" s="8"/>
      <c r="S197" s="2"/>
      <c r="T197" s="1"/>
      <c r="U197" s="1"/>
    </row>
    <row r="198" spans="1:21" s="3" customFormat="1" ht="15" customHeight="1" x14ac:dyDescent="0.2">
      <c r="A198" s="7"/>
      <c r="B198" s="1"/>
      <c r="C198" s="1"/>
      <c r="D198" s="1"/>
      <c r="E198" s="6"/>
      <c r="F198" s="6"/>
      <c r="G198" s="4"/>
      <c r="H198" s="1"/>
      <c r="I198" s="5"/>
      <c r="J198" s="5"/>
      <c r="M198" s="4"/>
      <c r="P198" s="8"/>
      <c r="S198" s="2"/>
      <c r="T198" s="1"/>
      <c r="U198" s="1"/>
    </row>
    <row r="199" spans="1:21" s="3" customFormat="1" ht="15" customHeight="1" x14ac:dyDescent="0.2">
      <c r="A199" s="7"/>
      <c r="B199" s="1"/>
      <c r="C199" s="1"/>
      <c r="D199" s="1"/>
      <c r="E199" s="6"/>
      <c r="F199" s="6"/>
      <c r="G199" s="4"/>
      <c r="H199" s="1"/>
      <c r="I199" s="5"/>
      <c r="J199" s="5"/>
      <c r="M199" s="4"/>
      <c r="P199" s="8"/>
      <c r="S199" s="2"/>
      <c r="T199" s="1"/>
      <c r="U199" s="1"/>
    </row>
    <row r="200" spans="1:21" s="3" customFormat="1" ht="15" customHeight="1" x14ac:dyDescent="0.2">
      <c r="A200" s="7"/>
      <c r="B200" s="1"/>
      <c r="C200" s="1"/>
      <c r="D200" s="1"/>
      <c r="E200" s="6"/>
      <c r="F200" s="6"/>
      <c r="G200" s="4"/>
      <c r="H200" s="1"/>
      <c r="I200" s="5"/>
      <c r="J200" s="5"/>
      <c r="M200" s="4"/>
      <c r="P200" s="8"/>
      <c r="S200" s="2"/>
      <c r="T200" s="1"/>
      <c r="U200" s="1"/>
    </row>
    <row r="201" spans="1:21" s="3" customFormat="1" ht="15" customHeight="1" x14ac:dyDescent="0.2">
      <c r="A201" s="7"/>
      <c r="B201" s="1"/>
      <c r="C201" s="1"/>
      <c r="D201" s="1"/>
      <c r="E201" s="6"/>
      <c r="F201" s="6"/>
      <c r="G201" s="4"/>
      <c r="H201" s="1"/>
      <c r="I201" s="5"/>
      <c r="J201" s="5"/>
      <c r="M201" s="4"/>
      <c r="P201" s="8"/>
      <c r="S201" s="2"/>
      <c r="T201" s="1"/>
      <c r="U201" s="1"/>
    </row>
  </sheetData>
  <printOptions horizontalCentered="1"/>
  <pageMargins left="0.75" right="0.75" top="0.84583333333333333" bottom="0.4" header="0.5" footer="0.5"/>
  <pageSetup scale="56" fitToHeight="3" orientation="landscape" r:id="rId1"/>
  <headerFooter alignWithMargins="0">
    <oddHeader>&amp;R&amp;"Times New Roman,Bold"&amp;10KyPSC Case No. 2017-00321
AG-DR-01-002 Attachment 7
Page &amp;P of &amp;N</oddHeader>
  </headerFooter>
  <rowBreaks count="2" manualBreakCount="2">
    <brk id="62" max="19" man="1"/>
    <brk id="112" max="1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ace8dc78-f72f-446e-be2b-b93d2c0549d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B4F9D769397A4B9CC6B02A2352A1B6" ma:contentTypeVersion="2" ma:contentTypeDescription="Create a new document." ma:contentTypeScope="" ma:versionID="32a6c64bc67fd6dc23ce6e169db15490">
  <xsd:schema xmlns:xsd="http://www.w3.org/2001/XMLSchema" xmlns:xs="http://www.w3.org/2001/XMLSchema" xmlns:p="http://schemas.microsoft.com/office/2006/metadata/properties" xmlns:ns2="ace8dc78-f72f-446e-be2b-b93d2c0549dc" targetNamespace="http://schemas.microsoft.com/office/2006/metadata/properties" ma:root="true" ma:fieldsID="2cc048f8f59d8d8f6098479745d20e00" ns2:_="">
    <xsd:import namespace="ace8dc78-f72f-446e-be2b-b93d2c0549dc"/>
    <xsd:element name="properties">
      <xsd:complexType>
        <xsd:sequence>
          <xsd:element name="documentManagement">
            <xsd:complexType>
              <xsd:all>
                <xsd:element ref="ns2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8dc78-f72f-446e-be2b-b93d2c0549dc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B536BA-BDB2-45EA-9340-264FD4A7B8AA}">
  <ds:schemaRefs>
    <ds:schemaRef ds:uri="http://www.w3.org/XML/1998/namespace"/>
    <ds:schemaRef ds:uri="http://schemas.microsoft.com/office/2006/documentManagement/types"/>
    <ds:schemaRef ds:uri="ace8dc78-f72f-446e-be2b-b93d2c0549dc"/>
    <ds:schemaRef ds:uri="http://purl.org/dc/elements/1.1/"/>
    <ds:schemaRef ds:uri="http://schemas.microsoft.com/office/infopath/2007/PartnerControl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163A53A5-DE9F-4786-89BE-33770628CD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8dc78-f72f-446e-be2b-b93d2c0549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8ECA76D-6CEE-4074-A4F6-88ECBC8FE67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DEK 2016</vt:lpstr>
      <vt:lpstr>'DEK 2016'!Print_Area</vt:lpstr>
      <vt:lpstr>'DEK 2016'!Print_Titles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Howard, Melissa</dc:creator>
  <cp:lastModifiedBy>D'Ascenzo, Rocco O</cp:lastModifiedBy>
  <cp:lastPrinted>2017-11-07T22:50:35Z</cp:lastPrinted>
  <dcterms:created xsi:type="dcterms:W3CDTF">2017-05-03T18:03:45Z</dcterms:created>
  <dcterms:modified xsi:type="dcterms:W3CDTF">2017-11-08T14:55:22Z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0x010100EFB4F9D769397A4B9CC6B02A2352A1B6</vt:lpwstr>
  </property>
</Properties>
</file>