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8" yWindow="36" windowWidth="28776" windowHeight="6816"/>
  </bookViews>
  <sheets>
    <sheet name="Rate Case Exp. Analysis" sheetId="1" r:id="rId1"/>
  </sheets>
  <definedNames>
    <definedName name="_xlnm.Print_Area" localSheetId="0">'Rate Case Exp. Analysis'!$A$1:$P$32</definedName>
    <definedName name="_xlnm.Print_Titles" localSheetId="0">'Rate Case Exp. Analysis'!$1:$7</definedName>
  </definedNames>
  <calcPr calcId="145621" iterate="1" iterateCount="25"/>
</workbook>
</file>

<file path=xl/calcChain.xml><?xml version="1.0" encoding="utf-8"?>
<calcChain xmlns="http://schemas.openxmlformats.org/spreadsheetml/2006/main">
  <c r="O23" i="1" l="1"/>
  <c r="N23" i="1"/>
  <c r="M23" i="1"/>
  <c r="L23" i="1"/>
  <c r="K23" i="1"/>
  <c r="I23" i="1"/>
  <c r="H23" i="1"/>
  <c r="G23" i="1"/>
  <c r="P20" i="1"/>
  <c r="J19" i="1"/>
  <c r="P19" i="1" s="1"/>
  <c r="J18" i="1"/>
  <c r="P18" i="1" s="1"/>
  <c r="J17" i="1"/>
  <c r="J23" i="1" s="1"/>
  <c r="L16" i="1"/>
  <c r="P16" i="1" s="1"/>
  <c r="P15" i="1"/>
  <c r="P14" i="1"/>
  <c r="P13" i="1"/>
  <c r="P17" i="1" l="1"/>
  <c r="P23" i="1" s="1"/>
</calcChain>
</file>

<file path=xl/sharedStrings.xml><?xml version="1.0" encoding="utf-8"?>
<sst xmlns="http://schemas.openxmlformats.org/spreadsheetml/2006/main" count="54" uniqueCount="39">
  <si>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</si>
  <si>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</si>
  <si>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</si>
  <si>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</si>
  <si>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</si>
  <si>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</si>
  <si>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</si>
  <si>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</si>
  <si>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</si>
  <si>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</si>
  <si>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</si>
  <si>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</si>
  <si>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</si>
  <si>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Total Actual Costs to Date</t>
  </si>
  <si>
    <t>Demolition</t>
  </si>
  <si>
    <t>Account 0186108</t>
  </si>
  <si>
    <t>Duke Energy Kentucky, Inc.</t>
  </si>
  <si>
    <t>Case No. 2017-00321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</si>
  <si>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</si>
  <si>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</si>
  <si>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</si>
  <si>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</si>
  <si>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</si>
  <si>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</si>
  <si>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</si>
  <si>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</si>
  <si>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</si>
  <si>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Vendor Name / Description</t>
  </si>
  <si>
    <t>Goss Samford | Professional Legal Services</t>
  </si>
  <si>
    <t>Electric Rate Case Expense</t>
  </si>
  <si>
    <t>December 2017</t>
  </si>
  <si>
    <t>APACR20487</t>
  </si>
  <si>
    <t>N/A</t>
  </si>
  <si>
    <t>APACR22378</t>
  </si>
  <si>
    <t>Burns McDonnell | Consulting Work</t>
  </si>
  <si>
    <t>APACR22941</t>
  </si>
  <si>
    <t>Gannett Fleming Valuation and Rate Consultants, LLC | Consulting Work</t>
  </si>
  <si>
    <t>Total December 2017</t>
  </si>
  <si>
    <t>A) EXPENSES INCURRED TO DATE FOR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</si>
</sst>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8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40" fontId="0" fillId="0" borderId="2" xfId="0" applyNumberFormat="1" applyBorder="1"/>
    <xf numFmtId="1" fontId="3" fillId="0" borderId="0" xfId="0" applyNumberFormat="1" applyFont="1" applyAlignment="1">
      <alignment horizontal="left"/>
    </xf>
    <xf numFmtId="39" fontId="0" fillId="0" borderId="1" xfId="0" applyNumberFormat="1" applyBorder="1"/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4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40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40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5"/>
  <sheetViews>
    <sheetView tabSelected="1" view="pageLayout" topLeftCell="E1" zoomScaleNormal="90" workbookViewId="0">
      <selection activeCell="K6" sqref="K6"/>
    </sheetView>
  </sheetViews>
  <sheetFormatPr defaultColWidth="2.33203125" defaultRowHeight="13.2" x14ac:dyDescent="0.25"/>
  <cols>
    <col min="1" max="1" width="14.109375" style="4" customWidth="1"/>
    <col min="2" max="2" width="11.109375" style="4" customWidth="1"/>
    <col min="3" max="3" width="10.5546875" style="4" customWidth="1"/>
    <col min="4" max="4" width="64" style="2" customWidth="1"/>
    <col min="5" max="5" width="12.6640625" style="8" customWidth="1"/>
    <col min="6" max="6" width="12.88671875" style="8" customWidth="1"/>
    <col min="7" max="7" width="10.5546875" style="2" customWidth="1"/>
    <col min="8" max="8" width="10.6640625" style="2" customWidth="1"/>
    <col min="9" max="9" width="11.33203125" style="3" customWidth="1"/>
    <col min="10" max="10" width="12" style="3" bestFit="1" customWidth="1"/>
    <col min="11" max="11" width="13.109375" style="3" customWidth="1"/>
    <col min="12" max="12" width="10.33203125" style="3" customWidth="1"/>
    <col min="13" max="13" width="12.88671875" style="3" customWidth="1"/>
    <col min="14" max="14" width="13.5546875" style="3" customWidth="1"/>
    <col min="15" max="15" width="10.109375" style="3" customWidth="1"/>
    <col min="16" max="16" width="12" style="3" customWidth="1"/>
    <col min="17" max="19" width="2.109375" style="2" customWidth="1"/>
    <col min="20" max="16384" width="2.33203125" style="2"/>
  </cols>
  <sheetData>
    <row r="1" spans="1:17" x14ac:dyDescent="0.25">
      <c r="A1" s="21" t="s">
        <v>16</v>
      </c>
      <c r="B1" s="21"/>
      <c r="C1" s="21"/>
      <c r="P1" s="27"/>
    </row>
    <row r="2" spans="1:17" x14ac:dyDescent="0.25">
      <c r="A2" s="21" t="s">
        <v>29</v>
      </c>
      <c r="B2" s="21"/>
      <c r="C2" s="21"/>
      <c r="P2" s="27"/>
    </row>
    <row r="3" spans="1:17" x14ac:dyDescent="0.25">
      <c r="A3" s="21" t="s">
        <v>17</v>
      </c>
      <c r="B3" s="21"/>
      <c r="C3" s="21"/>
    </row>
    <row r="4" spans="1:17" x14ac:dyDescent="0.25">
      <c r="A4" s="21" t="s">
        <v>15</v>
      </c>
      <c r="B4" s="21"/>
      <c r="C4" s="21"/>
      <c r="I4" s="33"/>
      <c r="J4" s="34"/>
      <c r="K4" s="33"/>
      <c r="L4" s="35"/>
      <c r="N4" s="34"/>
      <c r="O4" s="34"/>
    </row>
    <row r="5" spans="1:17" x14ac:dyDescent="0.25">
      <c r="A5" s="5"/>
      <c r="B5" s="5"/>
      <c r="C5" s="5"/>
      <c r="J5" s="36" t="s">
        <v>0</v>
      </c>
      <c r="K5" s="36"/>
      <c r="L5" s="36"/>
    </row>
    <row r="6" spans="1:17" x14ac:dyDescent="0.25">
      <c r="A6" s="7" t="s">
        <v>1</v>
      </c>
      <c r="B6" s="23" t="s">
        <v>18</v>
      </c>
      <c r="C6" s="23" t="s">
        <v>20</v>
      </c>
      <c r="D6" s="8"/>
      <c r="E6" s="8" t="s">
        <v>23</v>
      </c>
      <c r="F6" s="8" t="s">
        <v>25</v>
      </c>
      <c r="G6" s="8"/>
      <c r="H6" s="8"/>
      <c r="I6" s="9"/>
      <c r="J6" s="9" t="s">
        <v>2</v>
      </c>
      <c r="L6" s="9" t="s">
        <v>14</v>
      </c>
      <c r="M6" s="9" t="s">
        <v>4</v>
      </c>
      <c r="N6" s="9" t="s">
        <v>5</v>
      </c>
      <c r="O6" s="9"/>
      <c r="P6" s="9"/>
      <c r="Q6" s="8"/>
    </row>
    <row r="7" spans="1:17" x14ac:dyDescent="0.25">
      <c r="A7" s="10" t="s">
        <v>6</v>
      </c>
      <c r="B7" s="10" t="s">
        <v>19</v>
      </c>
      <c r="C7" s="10" t="s">
        <v>19</v>
      </c>
      <c r="D7" s="11" t="s">
        <v>27</v>
      </c>
      <c r="E7" s="11" t="s">
        <v>24</v>
      </c>
      <c r="F7" s="11" t="s">
        <v>26</v>
      </c>
      <c r="G7" s="11" t="s">
        <v>21</v>
      </c>
      <c r="H7" s="11" t="s">
        <v>22</v>
      </c>
      <c r="I7" s="6" t="s">
        <v>7</v>
      </c>
      <c r="J7" s="6" t="s">
        <v>8</v>
      </c>
      <c r="K7" s="6" t="s">
        <v>3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  <c r="Q7" s="8"/>
    </row>
    <row r="8" spans="1:17" x14ac:dyDescent="0.25">
      <c r="A8" s="10"/>
      <c r="B8" s="10"/>
      <c r="C8" s="10"/>
      <c r="D8" s="11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8"/>
    </row>
    <row r="9" spans="1:17" s="32" customFormat="1" ht="13.8" x14ac:dyDescent="0.25">
      <c r="A9" s="28" t="s">
        <v>38</v>
      </c>
      <c r="B9" s="28"/>
      <c r="C9" s="28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3.8" hidden="1" thickBot="1" x14ac:dyDescent="0.3">
      <c r="A10" s="1" t="s">
        <v>13</v>
      </c>
      <c r="B10" s="1"/>
      <c r="C10" s="1"/>
      <c r="G10" s="15">
        <v>0</v>
      </c>
      <c r="H10" s="15">
        <v>0</v>
      </c>
      <c r="I10" s="15">
        <v>65945.91</v>
      </c>
      <c r="J10" s="15">
        <v>29374.02</v>
      </c>
      <c r="K10" s="15">
        <v>31000</v>
      </c>
      <c r="L10" s="15">
        <v>82760</v>
      </c>
      <c r="M10" s="15">
        <v>211634.06</v>
      </c>
      <c r="N10" s="15">
        <v>1001.18</v>
      </c>
      <c r="O10" s="15">
        <v>1346.88</v>
      </c>
      <c r="P10" s="15">
        <v>423062.05</v>
      </c>
    </row>
    <row r="12" spans="1:17" x14ac:dyDescent="0.25">
      <c r="A12" s="18" t="s">
        <v>30</v>
      </c>
      <c r="B12" s="25"/>
      <c r="C12" s="25"/>
      <c r="I12" s="13"/>
      <c r="J12" s="13"/>
      <c r="K12" s="13"/>
      <c r="L12" s="13"/>
      <c r="M12" s="13"/>
      <c r="N12" s="13"/>
      <c r="O12" s="13"/>
      <c r="P12" s="13"/>
    </row>
    <row r="13" spans="1:17" x14ac:dyDescent="0.25">
      <c r="A13" s="19" t="s">
        <v>31</v>
      </c>
      <c r="B13" s="24">
        <v>43073</v>
      </c>
      <c r="C13" s="24">
        <v>43081</v>
      </c>
      <c r="D13" s="20" t="s">
        <v>28</v>
      </c>
      <c r="E13" s="26">
        <v>27.8</v>
      </c>
      <c r="F13" s="26">
        <v>175</v>
      </c>
      <c r="I13" s="13">
        <v>4621.71</v>
      </c>
      <c r="J13" s="13"/>
      <c r="K13" s="13"/>
      <c r="L13" s="13"/>
      <c r="M13" s="13"/>
      <c r="N13" s="13"/>
      <c r="O13" s="13"/>
      <c r="P13" s="13">
        <f>SUM(I13:O13)</f>
        <v>4621.71</v>
      </c>
    </row>
    <row r="14" spans="1:17" x14ac:dyDescent="0.25">
      <c r="A14" s="19" t="s">
        <v>31</v>
      </c>
      <c r="B14" s="24">
        <v>43073</v>
      </c>
      <c r="C14" s="24">
        <v>43081</v>
      </c>
      <c r="D14" s="20" t="s">
        <v>28</v>
      </c>
      <c r="E14" s="26">
        <v>17</v>
      </c>
      <c r="F14" s="26">
        <v>245</v>
      </c>
      <c r="I14" s="13">
        <v>3956.79</v>
      </c>
      <c r="J14" s="13"/>
      <c r="K14" s="13"/>
      <c r="L14" s="13"/>
      <c r="M14" s="13"/>
      <c r="N14" s="13"/>
      <c r="O14" s="13"/>
      <c r="P14" s="13">
        <f t="shared" ref="P14:P15" si="0">SUM(I14:O14)</f>
        <v>3956.79</v>
      </c>
    </row>
    <row r="15" spans="1:17" x14ac:dyDescent="0.25">
      <c r="A15" s="19" t="s">
        <v>31</v>
      </c>
      <c r="B15" s="24">
        <v>43073</v>
      </c>
      <c r="C15" s="24">
        <v>43081</v>
      </c>
      <c r="D15" s="20" t="s">
        <v>28</v>
      </c>
      <c r="E15" s="26" t="s">
        <v>32</v>
      </c>
      <c r="F15" s="26" t="s">
        <v>32</v>
      </c>
      <c r="I15" s="13">
        <v>87.5</v>
      </c>
      <c r="J15" s="13"/>
      <c r="K15" s="13"/>
      <c r="L15" s="13"/>
      <c r="M15" s="13"/>
      <c r="N15" s="13"/>
      <c r="O15" s="13"/>
      <c r="P15" s="13">
        <f t="shared" si="0"/>
        <v>87.5</v>
      </c>
    </row>
    <row r="16" spans="1:17" x14ac:dyDescent="0.25">
      <c r="A16" s="19" t="s">
        <v>33</v>
      </c>
      <c r="B16" s="24">
        <v>43077</v>
      </c>
      <c r="C16" s="24">
        <v>43087</v>
      </c>
      <c r="D16" s="20" t="s">
        <v>34</v>
      </c>
      <c r="E16" s="26">
        <v>9</v>
      </c>
      <c r="F16" s="26">
        <v>276</v>
      </c>
      <c r="I16" s="13"/>
      <c r="J16" s="13"/>
      <c r="K16" s="13"/>
      <c r="L16" s="13">
        <f>E16*F16</f>
        <v>2484</v>
      </c>
      <c r="M16" s="13"/>
      <c r="N16" s="13"/>
      <c r="O16" s="13"/>
      <c r="P16" s="13">
        <f>SUM(I16:O16)</f>
        <v>2484</v>
      </c>
    </row>
    <row r="17" spans="1:16" x14ac:dyDescent="0.25">
      <c r="A17" s="19" t="s">
        <v>35</v>
      </c>
      <c r="B17" s="24">
        <v>43084</v>
      </c>
      <c r="C17" s="24">
        <v>43088</v>
      </c>
      <c r="D17" s="20" t="s">
        <v>36</v>
      </c>
      <c r="E17" s="26">
        <v>15.5</v>
      </c>
      <c r="F17" s="26">
        <v>160</v>
      </c>
      <c r="I17" s="13"/>
      <c r="J17" s="13">
        <f>E17*F17</f>
        <v>2480</v>
      </c>
      <c r="K17" s="13"/>
      <c r="L17" s="13"/>
      <c r="M17" s="13"/>
      <c r="N17" s="13"/>
      <c r="O17" s="13"/>
      <c r="P17" s="13">
        <f t="shared" ref="P17:P20" si="1">SUM(I17:O17)</f>
        <v>2480</v>
      </c>
    </row>
    <row r="18" spans="1:16" x14ac:dyDescent="0.25">
      <c r="A18" s="19" t="s">
        <v>35</v>
      </c>
      <c r="B18" s="24">
        <v>43084</v>
      </c>
      <c r="C18" s="24">
        <v>43088</v>
      </c>
      <c r="D18" s="20" t="s">
        <v>36</v>
      </c>
      <c r="E18" s="26">
        <v>10</v>
      </c>
      <c r="F18" s="26">
        <v>250</v>
      </c>
      <c r="I18" s="13"/>
      <c r="J18" s="13">
        <f t="shared" ref="J18:J19" si="2">E18*F18</f>
        <v>2500</v>
      </c>
      <c r="K18" s="13"/>
      <c r="L18" s="13"/>
      <c r="M18" s="13"/>
      <c r="N18" s="13"/>
      <c r="O18" s="13"/>
      <c r="P18" s="13">
        <f t="shared" si="1"/>
        <v>2500</v>
      </c>
    </row>
    <row r="19" spans="1:16" x14ac:dyDescent="0.25">
      <c r="A19" s="19" t="s">
        <v>35</v>
      </c>
      <c r="B19" s="24">
        <v>43084</v>
      </c>
      <c r="C19" s="24">
        <v>43088</v>
      </c>
      <c r="D19" s="20" t="s">
        <v>36</v>
      </c>
      <c r="E19" s="26">
        <v>3.5</v>
      </c>
      <c r="F19" s="26">
        <v>105</v>
      </c>
      <c r="I19" s="13"/>
      <c r="J19" s="13">
        <f t="shared" si="2"/>
        <v>367.5</v>
      </c>
      <c r="K19" s="13"/>
      <c r="L19" s="13"/>
      <c r="M19" s="13"/>
      <c r="N19" s="13"/>
      <c r="O19" s="13"/>
      <c r="P19" s="13">
        <f t="shared" si="1"/>
        <v>367.5</v>
      </c>
    </row>
    <row r="20" spans="1:16" x14ac:dyDescent="0.25">
      <c r="A20" s="19" t="s">
        <v>35</v>
      </c>
      <c r="B20" s="24">
        <v>43084</v>
      </c>
      <c r="C20" s="24">
        <v>43088</v>
      </c>
      <c r="D20" s="20" t="s">
        <v>36</v>
      </c>
      <c r="E20" s="26" t="s">
        <v>32</v>
      </c>
      <c r="F20" s="26" t="s">
        <v>32</v>
      </c>
      <c r="I20" s="13"/>
      <c r="J20" s="13">
        <v>26.93</v>
      </c>
      <c r="K20" s="13"/>
      <c r="L20" s="13"/>
      <c r="M20" s="13"/>
      <c r="N20" s="13"/>
      <c r="O20" s="13"/>
      <c r="P20" s="13">
        <f t="shared" si="1"/>
        <v>26.93</v>
      </c>
    </row>
    <row r="21" spans="1:16" x14ac:dyDescent="0.25">
      <c r="A21" s="19"/>
      <c r="B21" s="19"/>
      <c r="C21" s="19"/>
      <c r="D21" s="20"/>
      <c r="E21" s="26"/>
      <c r="F21" s="26"/>
      <c r="G21" s="14"/>
      <c r="H21" s="14"/>
      <c r="I21" s="14"/>
      <c r="J21" s="14"/>
      <c r="K21" s="14"/>
      <c r="L21" s="14"/>
      <c r="M21" s="14"/>
      <c r="N21" s="14"/>
      <c r="O21" s="17"/>
      <c r="P21" s="17"/>
    </row>
    <row r="22" spans="1:16" x14ac:dyDescent="0.25">
      <c r="A22" s="16"/>
      <c r="B22" s="16"/>
      <c r="C22" s="16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2" t="s">
        <v>37</v>
      </c>
      <c r="B23" s="12"/>
      <c r="C23" s="12"/>
      <c r="G23" s="14">
        <f t="shared" ref="G23:O23" si="3">SUM(G13:G21)</f>
        <v>0</v>
      </c>
      <c r="H23" s="14">
        <f t="shared" si="3"/>
        <v>0</v>
      </c>
      <c r="I23" s="14">
        <f t="shared" si="3"/>
        <v>8666</v>
      </c>
      <c r="J23" s="14">
        <f>SUM(J13:J21)</f>
        <v>5374.43</v>
      </c>
      <c r="K23" s="14">
        <f t="shared" si="3"/>
        <v>0</v>
      </c>
      <c r="L23" s="14">
        <f t="shared" si="3"/>
        <v>2484</v>
      </c>
      <c r="M23" s="14">
        <f t="shared" si="3"/>
        <v>0</v>
      </c>
      <c r="N23" s="14">
        <f t="shared" si="3"/>
        <v>0</v>
      </c>
      <c r="O23" s="14">
        <f t="shared" si="3"/>
        <v>0</v>
      </c>
      <c r="P23" s="14">
        <f>SUM(P13:P21)</f>
        <v>16524.43</v>
      </c>
    </row>
    <row r="25" spans="1:16" x14ac:dyDescent="0.25">
      <c r="A25" s="22"/>
    </row>
  </sheetData>
  <mergeCells count="1">
    <mergeCell ref="J5:L5"/>
  </mergeCells>
  <phoneticPr fontId="0" type="noConversion"/>
  <printOptions horizontalCentered="1"/>
  <pageMargins left="0.1" right="0.22" top="0.75" bottom="0" header="0.75" footer="0.25"/>
  <pageSetup scale="56" fitToHeight="0" orientation="landscape" r:id="rId1"/>
  <headerFooter>
    <oddHeader xml:space="preserve">&amp;R&amp;"Times New Roman,Bold"Case No. 2017-00321
STAFF-DR-01-59 3rd Supplemental Attachment (A)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74309-57BF-416A-81B9-420713DC545B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ce8dc78-f72f-446e-be2b-b93d2c0549d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A1DA88-083C-4C5F-BA77-A72474D10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STAFF-DR-01-059 Attachment A</dc:title>
  <dc:subject>Schedule of Rate Case Expenses through Dec 2017</dc:subject>
  <dc:creator>t10555</dc:creator>
  <cp:lastModifiedBy>Frisch, Adele M</cp:lastModifiedBy>
  <cp:lastPrinted>2018-01-29T18:11:06Z</cp:lastPrinted>
  <dcterms:created xsi:type="dcterms:W3CDTF">2002-05-09T15:21:11Z</dcterms:created>
  <dcterms:modified xsi:type="dcterms:W3CDTF">2018-01-29T18:17:26Z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