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Excel2\RATE CASES\KPCO\Base Case - 2017\RFI RESPONSES\AG\"/>
    </mc:Choice>
  </mc:AlternateContent>
  <bookViews>
    <workbookView xWindow="240" yWindow="270" windowWidth="14955" windowHeight="8190"/>
  </bookViews>
  <sheets>
    <sheet name="AG 1-312" sheetId="9" r:id="rId1"/>
  </sheets>
  <calcPr calcId="152511"/>
</workbook>
</file>

<file path=xl/calcChain.xml><?xml version="1.0" encoding="utf-8"?>
<calcChain xmlns="http://schemas.openxmlformats.org/spreadsheetml/2006/main">
  <c r="M36" i="9" l="1"/>
  <c r="M16" i="9"/>
  <c r="M19" i="9"/>
  <c r="M26" i="9"/>
  <c r="M29" i="9"/>
  <c r="M40" i="9" s="1"/>
  <c r="K13" i="9"/>
  <c r="I36" i="9"/>
  <c r="I16" i="9"/>
  <c r="I19" i="9" s="1"/>
  <c r="I26" i="9" s="1"/>
  <c r="I29" i="9" s="1"/>
  <c r="I40" i="9" s="1"/>
  <c r="I44" i="9" s="1"/>
  <c r="G36" i="9"/>
  <c r="G16" i="9"/>
  <c r="G19" i="9"/>
  <c r="G26" i="9" s="1"/>
  <c r="G29" i="9" s="1"/>
  <c r="G40" i="9" s="1"/>
  <c r="G44" i="9" s="1"/>
  <c r="K36" i="9"/>
  <c r="K16" i="9"/>
  <c r="K19" i="9"/>
  <c r="K26" i="9"/>
  <c r="K29" i="9" s="1"/>
  <c r="K40" i="9" s="1"/>
  <c r="K44" i="9" s="1"/>
</calcChain>
</file>

<file path=xl/sharedStrings.xml><?xml version="1.0" encoding="utf-8"?>
<sst xmlns="http://schemas.openxmlformats.org/spreadsheetml/2006/main" count="17" uniqueCount="17">
  <si>
    <t>Domestic Production Gross Receipts</t>
  </si>
  <si>
    <t>Allocable Cost of Goods Sold</t>
  </si>
  <si>
    <t>Directly Allocable Deductions, Expenses, or Losses</t>
  </si>
  <si>
    <t>Indirectly Allocable Deductions, Expenses, or Losses</t>
  </si>
  <si>
    <t>Add lines 2 Through 4</t>
  </si>
  <si>
    <t>Domestic Production Activities Deduction</t>
  </si>
  <si>
    <t xml:space="preserve">Kentucky Power </t>
  </si>
  <si>
    <t>Form W-2 Wages</t>
  </si>
  <si>
    <t>Domestic Production Activities %</t>
  </si>
  <si>
    <t>Preliminary Domestic Production Activities Deduction</t>
  </si>
  <si>
    <t>Federal Taxable Income Limitation - Form 1040 - Line 30</t>
  </si>
  <si>
    <t>Enter Smaller of line 6 or Line 7</t>
  </si>
  <si>
    <t>Qualified Production Activities Income (Loss)</t>
  </si>
  <si>
    <t>Form W-2 Wage Limitation</t>
  </si>
  <si>
    <t>Wage Limitation Percentage</t>
  </si>
  <si>
    <t>Enter the Smaller of Line 10 or Line 13</t>
  </si>
  <si>
    <r>
      <t xml:space="preserve">Stand-Alone </t>
    </r>
    <r>
      <rPr>
        <b/>
        <sz val="12"/>
        <rFont val="Arial"/>
      </rPr>
      <t>§</t>
    </r>
    <r>
      <rPr>
        <b/>
        <sz val="12"/>
        <rFont val="Arial"/>
        <family val="2"/>
      </rPr>
      <t>199 Deduction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</si>
</sst>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8" formatCode="_(* #,##0_);_(* \(#,##0\);_(* &quot;-&quot;??_);_(@_)"/>
  </numFmts>
  <fonts count="9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43" fontId="0" fillId="0" borderId="0" xfId="1" applyFont="1"/>
    <xf numFmtId="168" fontId="0" fillId="0" borderId="0" xfId="1" applyNumberFormat="1" applyFont="1"/>
    <xf numFmtId="168" fontId="0" fillId="0" borderId="0" xfId="1" applyNumberFormat="1" applyFont="1" applyBorder="1"/>
    <xf numFmtId="0" fontId="0" fillId="0" borderId="0" xfId="0" applyAlignment="1">
      <alignment horizontal="center"/>
    </xf>
    <xf numFmtId="168" fontId="0" fillId="0" borderId="1" xfId="1" applyNumberFormat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1" fontId="3" fillId="0" borderId="2" xfId="1" applyNumberFormat="1" applyFont="1" applyBorder="1" applyAlignment="1">
      <alignment horizontal="center"/>
    </xf>
    <xf numFmtId="10" fontId="0" fillId="0" borderId="3" xfId="2" applyNumberFormat="1" applyFont="1" applyBorder="1"/>
    <xf numFmtId="168" fontId="0" fillId="0" borderId="4" xfId="1" applyNumberFormat="1" applyFont="1" applyBorder="1"/>
    <xf numFmtId="0" fontId="5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43" fontId="3" fillId="0" borderId="0" xfId="1" applyFont="1"/>
    <xf numFmtId="168" fontId="8" fillId="0" borderId="0" xfId="1" applyNumberFormat="1" applyFont="1" applyFill="1"/>
    <xf numFmtId="0" fontId="0" fillId="0" borderId="0" xfId="0" applyFill="1"/>
    <xf numFmtId="168" fontId="0" fillId="0" borderId="0" xfId="1" applyNumberFormat="1" applyFont="1" applyFill="1"/>
    <xf numFmtId="168" fontId="0" fillId="0" borderId="1" xfId="1" applyNumberFormat="1" applyFont="1" applyFill="1" applyBorder="1"/>
    <xf numFmtId="168" fontId="0" fillId="0" borderId="4" xfId="1" applyNumberFormat="1" applyFont="1" applyFill="1" applyBorder="1"/>
    <xf numFmtId="168" fontId="8" fillId="0" borderId="4" xfId="1" applyNumberFormat="1" applyFont="1" applyFill="1" applyBorder="1"/>
    <xf numFmtId="10" fontId="0" fillId="0" borderId="3" xfId="2" applyNumberFormat="1" applyFont="1" applyFill="1" applyBorder="1"/>
    <xf numFmtId="168" fontId="8" fillId="0" borderId="0" xfId="1" applyNumberFormat="1" applyFont="1" applyFill="1" applyBorder="1"/>
    <xf numFmtId="0" fontId="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Normal="100" workbookViewId="0">
      <selection sqref="A1:F1"/>
    </sheetView>
  </sheetViews>
  <sheetFormatPr defaultRowHeight="12.75" x14ac:dyDescent="0.2"/>
  <cols>
    <col min="1" max="1" width="5.7109375" customWidth="1"/>
    <col min="2" max="2" width="45.7109375" customWidth="1"/>
    <col min="3" max="6" width="1.7109375" customWidth="1"/>
    <col min="7" max="7" width="13.7109375" customWidth="1"/>
    <col min="8" max="8" width="0.85546875" customWidth="1"/>
    <col min="9" max="9" width="13.7109375" customWidth="1"/>
    <col min="10" max="10" width="0.85546875" customWidth="1"/>
    <col min="11" max="11" width="13.7109375" customWidth="1"/>
    <col min="12" max="12" width="0.85546875" customWidth="1"/>
    <col min="13" max="13" width="13.7109375" customWidth="1"/>
  </cols>
  <sheetData>
    <row r="1" spans="1:13" ht="15.75" x14ac:dyDescent="0.25">
      <c r="A1" s="22" t="s">
        <v>6</v>
      </c>
      <c r="B1" s="22"/>
      <c r="C1" s="22"/>
      <c r="D1" s="22"/>
      <c r="E1" s="22"/>
      <c r="F1" s="22"/>
      <c r="K1" s="13"/>
    </row>
    <row r="2" spans="1:13" ht="15.75" x14ac:dyDescent="0.25">
      <c r="A2" s="22" t="s">
        <v>16</v>
      </c>
      <c r="B2" s="22"/>
      <c r="C2" s="22"/>
      <c r="D2" s="22"/>
      <c r="E2" s="22"/>
      <c r="F2" s="22"/>
    </row>
    <row r="3" spans="1:13" ht="15.75" x14ac:dyDescent="0.25">
      <c r="A3" s="6"/>
      <c r="B3" s="7"/>
    </row>
    <row r="4" spans="1:13" ht="15.75" x14ac:dyDescent="0.25">
      <c r="A4" s="6"/>
    </row>
    <row r="5" spans="1:13" ht="15.75" x14ac:dyDescent="0.25">
      <c r="A5" s="6"/>
    </row>
    <row r="7" spans="1:13" ht="13.5" thickBot="1" x14ac:dyDescent="0.25">
      <c r="G7" s="8">
        <v>2013</v>
      </c>
      <c r="I7" s="8">
        <v>2014</v>
      </c>
      <c r="K7" s="8">
        <v>2015</v>
      </c>
      <c r="M7" s="8">
        <v>2016</v>
      </c>
    </row>
    <row r="8" spans="1:13" x14ac:dyDescent="0.2">
      <c r="G8" s="1"/>
      <c r="I8" s="1"/>
      <c r="K8" s="1"/>
      <c r="M8" s="1"/>
    </row>
    <row r="9" spans="1:13" x14ac:dyDescent="0.2">
      <c r="A9" s="4">
        <v>1</v>
      </c>
      <c r="B9" t="s">
        <v>0</v>
      </c>
      <c r="G9" s="2">
        <v>500669202</v>
      </c>
      <c r="I9" s="14">
        <v>669883760</v>
      </c>
      <c r="J9" s="15"/>
      <c r="K9" s="14">
        <v>397598240</v>
      </c>
      <c r="M9" s="14"/>
    </row>
    <row r="10" spans="1:13" x14ac:dyDescent="0.2">
      <c r="A10" s="4"/>
      <c r="G10" s="2"/>
      <c r="I10" s="16"/>
      <c r="J10" s="15"/>
      <c r="K10" s="16"/>
      <c r="M10" s="16"/>
    </row>
    <row r="11" spans="1:13" x14ac:dyDescent="0.2">
      <c r="A11" s="4"/>
      <c r="G11" s="2"/>
      <c r="I11" s="16"/>
      <c r="J11" s="15"/>
      <c r="K11" s="16"/>
      <c r="M11" s="16"/>
    </row>
    <row r="12" spans="1:13" x14ac:dyDescent="0.2">
      <c r="A12" s="4">
        <v>2</v>
      </c>
      <c r="B12" t="s">
        <v>1</v>
      </c>
      <c r="G12" s="2">
        <v>488061007</v>
      </c>
      <c r="I12" s="14">
        <v>650608730</v>
      </c>
      <c r="J12" s="15"/>
      <c r="K12" s="14">
        <v>474445182</v>
      </c>
      <c r="M12" s="14"/>
    </row>
    <row r="13" spans="1:13" x14ac:dyDescent="0.2">
      <c r="A13" s="4">
        <v>3</v>
      </c>
      <c r="B13" t="s">
        <v>2</v>
      </c>
      <c r="G13" s="2">
        <v>13610845</v>
      </c>
      <c r="I13" s="14">
        <v>15496334</v>
      </c>
      <c r="J13" s="15"/>
      <c r="K13" s="14">
        <f>15390270+35004772</f>
        <v>50395042</v>
      </c>
      <c r="M13" s="14"/>
    </row>
    <row r="14" spans="1:13" x14ac:dyDescent="0.2">
      <c r="A14" s="4">
        <v>4</v>
      </c>
      <c r="B14" t="s">
        <v>3</v>
      </c>
      <c r="G14" s="2">
        <v>6654824</v>
      </c>
      <c r="I14" s="14">
        <v>12443037</v>
      </c>
      <c r="J14" s="15"/>
      <c r="K14" s="14">
        <v>18334361</v>
      </c>
      <c r="M14" s="14"/>
    </row>
    <row r="15" spans="1:13" x14ac:dyDescent="0.2">
      <c r="A15" s="4"/>
      <c r="G15" s="2"/>
      <c r="I15" s="16"/>
      <c r="J15" s="15"/>
      <c r="K15" s="16"/>
      <c r="M15" s="16"/>
    </row>
    <row r="16" spans="1:13" x14ac:dyDescent="0.2">
      <c r="A16" s="4">
        <v>5</v>
      </c>
      <c r="B16" t="s">
        <v>4</v>
      </c>
      <c r="G16" s="5">
        <f>SUM(G12:G14)</f>
        <v>508326676</v>
      </c>
      <c r="I16" s="17">
        <f>SUM(I12:I14)</f>
        <v>678548101</v>
      </c>
      <c r="J16" s="15"/>
      <c r="K16" s="17">
        <f>SUM(K12:K14)</f>
        <v>543174585</v>
      </c>
      <c r="M16" s="17">
        <f>SUM(M12:M14)</f>
        <v>0</v>
      </c>
    </row>
    <row r="17" spans="1:13" x14ac:dyDescent="0.2">
      <c r="A17" s="4"/>
      <c r="G17" s="2"/>
      <c r="I17" s="16"/>
      <c r="J17" s="15"/>
      <c r="K17" s="16"/>
      <c r="M17" s="16"/>
    </row>
    <row r="18" spans="1:13" x14ac:dyDescent="0.2">
      <c r="A18" s="4"/>
      <c r="G18" s="2"/>
      <c r="I18" s="16"/>
      <c r="J18" s="15"/>
      <c r="K18" s="16"/>
      <c r="M18" s="16"/>
    </row>
    <row r="19" spans="1:13" ht="13.5" thickBot="1" x14ac:dyDescent="0.25">
      <c r="A19" s="4">
        <v>6</v>
      </c>
      <c r="B19" t="s">
        <v>12</v>
      </c>
      <c r="G19" s="10">
        <f>G9-G16</f>
        <v>-7657474</v>
      </c>
      <c r="I19" s="18">
        <f>I9-I16</f>
        <v>-8664341</v>
      </c>
      <c r="J19" s="15"/>
      <c r="K19" s="18">
        <f>K9-K16</f>
        <v>-145576345</v>
      </c>
      <c r="M19" s="18">
        <f>M9-M16</f>
        <v>0</v>
      </c>
    </row>
    <row r="20" spans="1:13" ht="13.5" thickTop="1" x14ac:dyDescent="0.2">
      <c r="A20" s="4"/>
      <c r="G20" s="2"/>
      <c r="I20" s="16"/>
      <c r="J20" s="15"/>
      <c r="K20" s="16"/>
      <c r="M20" s="16"/>
    </row>
    <row r="21" spans="1:13" x14ac:dyDescent="0.2">
      <c r="A21" s="4"/>
      <c r="G21" s="2"/>
      <c r="I21" s="16"/>
      <c r="J21" s="15"/>
      <c r="K21" s="16"/>
      <c r="M21" s="16"/>
    </row>
    <row r="22" spans="1:13" ht="13.5" thickBot="1" x14ac:dyDescent="0.25">
      <c r="A22" s="4">
        <v>7</v>
      </c>
      <c r="B22" t="s">
        <v>10</v>
      </c>
      <c r="G22" s="10">
        <v>21088012</v>
      </c>
      <c r="I22" s="19">
        <v>30249142</v>
      </c>
      <c r="J22" s="15"/>
      <c r="K22" s="19">
        <v>-138371964</v>
      </c>
      <c r="M22" s="19"/>
    </row>
    <row r="23" spans="1:13" ht="13.5" thickTop="1" x14ac:dyDescent="0.2">
      <c r="A23" s="4"/>
      <c r="B23" s="11"/>
      <c r="G23" s="2"/>
      <c r="I23" s="16"/>
      <c r="J23" s="15"/>
      <c r="K23" s="16"/>
      <c r="M23" s="16"/>
    </row>
    <row r="24" spans="1:13" x14ac:dyDescent="0.2">
      <c r="A24" s="4"/>
      <c r="G24" s="2"/>
      <c r="I24" s="16"/>
      <c r="J24" s="15"/>
      <c r="K24" s="16"/>
      <c r="M24" s="16"/>
    </row>
    <row r="25" spans="1:13" x14ac:dyDescent="0.2">
      <c r="A25" s="4"/>
      <c r="G25" s="2"/>
      <c r="I25" s="16"/>
      <c r="J25" s="15"/>
      <c r="K25" s="16"/>
      <c r="M25" s="16"/>
    </row>
    <row r="26" spans="1:13" x14ac:dyDescent="0.2">
      <c r="A26" s="4">
        <v>8</v>
      </c>
      <c r="B26" t="s">
        <v>11</v>
      </c>
      <c r="G26" s="2">
        <f>IF(G19&lt;G22,G19,G22)</f>
        <v>-7657474</v>
      </c>
      <c r="I26" s="16">
        <f>IF(I19&lt;I22,I19,I22)</f>
        <v>-8664341</v>
      </c>
      <c r="J26" s="15"/>
      <c r="K26" s="16">
        <f>IF(K19&lt;K22,K19,K22)</f>
        <v>-145576345</v>
      </c>
      <c r="M26" s="16">
        <f>IF(M19&lt;M22,M19,M22)</f>
        <v>0</v>
      </c>
    </row>
    <row r="27" spans="1:13" x14ac:dyDescent="0.2">
      <c r="A27" s="4">
        <v>9</v>
      </c>
      <c r="B27" t="s">
        <v>8</v>
      </c>
      <c r="G27" s="9">
        <v>0.09</v>
      </c>
      <c r="I27" s="20">
        <v>0.09</v>
      </c>
      <c r="J27" s="15"/>
      <c r="K27" s="20">
        <v>0.09</v>
      </c>
      <c r="M27" s="20">
        <v>0.09</v>
      </c>
    </row>
    <row r="28" spans="1:13" x14ac:dyDescent="0.2">
      <c r="A28" s="4"/>
      <c r="G28" s="2"/>
      <c r="I28" s="16"/>
      <c r="J28" s="15"/>
      <c r="K28" s="16"/>
      <c r="M28" s="16"/>
    </row>
    <row r="29" spans="1:13" ht="13.5" thickBot="1" x14ac:dyDescent="0.25">
      <c r="A29" s="4">
        <v>10</v>
      </c>
      <c r="B29" t="s">
        <v>9</v>
      </c>
      <c r="G29" s="10">
        <f>IF(G26&lt;0,0,ROUND(G26*G27,0))</f>
        <v>0</v>
      </c>
      <c r="I29" s="18">
        <f>IF(I26&lt;0,0,ROUND(I26*I27,0))</f>
        <v>0</v>
      </c>
      <c r="J29" s="15"/>
      <c r="K29" s="18">
        <f>IF(K26&lt;0,0,ROUND(K26*K27,0))</f>
        <v>0</v>
      </c>
      <c r="M29" s="18">
        <f>IF(M26&lt;0,0,ROUND(M26*M27,0))</f>
        <v>0</v>
      </c>
    </row>
    <row r="30" spans="1:13" ht="13.5" thickTop="1" x14ac:dyDescent="0.2">
      <c r="A30" s="4"/>
      <c r="B30" s="12"/>
      <c r="G30" s="2"/>
      <c r="I30" s="16"/>
      <c r="J30" s="15"/>
      <c r="K30" s="16"/>
      <c r="M30" s="16"/>
    </row>
    <row r="31" spans="1:13" x14ac:dyDescent="0.2">
      <c r="A31" s="4"/>
      <c r="G31" s="2"/>
      <c r="I31" s="16"/>
      <c r="J31" s="15"/>
      <c r="K31" s="16"/>
      <c r="M31" s="16"/>
    </row>
    <row r="32" spans="1:13" x14ac:dyDescent="0.2">
      <c r="A32" s="4"/>
      <c r="G32" s="2"/>
      <c r="I32" s="16"/>
      <c r="J32" s="15"/>
      <c r="K32" s="16"/>
      <c r="M32" s="16"/>
    </row>
    <row r="33" spans="1:13" x14ac:dyDescent="0.2">
      <c r="A33" s="4">
        <v>11</v>
      </c>
      <c r="B33" t="s">
        <v>7</v>
      </c>
      <c r="G33" s="3">
        <v>9154598</v>
      </c>
      <c r="I33" s="21">
        <v>35970387</v>
      </c>
      <c r="J33" s="15"/>
      <c r="K33" s="21">
        <v>37161700</v>
      </c>
      <c r="M33" s="21"/>
    </row>
    <row r="34" spans="1:13" x14ac:dyDescent="0.2">
      <c r="A34" s="4">
        <v>12</v>
      </c>
      <c r="B34" t="s">
        <v>14</v>
      </c>
      <c r="G34" s="9">
        <v>0.5</v>
      </c>
      <c r="I34" s="9">
        <v>0.5</v>
      </c>
      <c r="K34" s="9">
        <v>0.5</v>
      </c>
      <c r="M34" s="9">
        <v>0.5</v>
      </c>
    </row>
    <row r="35" spans="1:13" x14ac:dyDescent="0.2">
      <c r="A35" s="4"/>
      <c r="G35" s="2"/>
      <c r="I35" s="2"/>
      <c r="K35" s="2"/>
      <c r="M35" s="2"/>
    </row>
    <row r="36" spans="1:13" ht="13.5" thickBot="1" x14ac:dyDescent="0.25">
      <c r="A36" s="4">
        <v>13</v>
      </c>
      <c r="B36" t="s">
        <v>13</v>
      </c>
      <c r="G36" s="10">
        <f>ROUND(G33*G34,0)</f>
        <v>4577299</v>
      </c>
      <c r="I36" s="10">
        <f>ROUND(I33*I34,0)</f>
        <v>17985194</v>
      </c>
      <c r="K36" s="10">
        <f>ROUND(K33*K34,0)</f>
        <v>18580850</v>
      </c>
      <c r="M36" s="10">
        <f>ROUND(M33*M34,0)</f>
        <v>0</v>
      </c>
    </row>
    <row r="37" spans="1:13" ht="13.5" thickTop="1" x14ac:dyDescent="0.2">
      <c r="A37" s="4"/>
      <c r="G37" s="2"/>
      <c r="I37" s="2"/>
      <c r="K37" s="2"/>
      <c r="M37" s="2"/>
    </row>
    <row r="38" spans="1:13" x14ac:dyDescent="0.2">
      <c r="A38" s="4"/>
      <c r="G38" s="2"/>
      <c r="I38" s="2"/>
      <c r="K38" s="2"/>
      <c r="M38" s="2"/>
    </row>
    <row r="39" spans="1:13" x14ac:dyDescent="0.2">
      <c r="A39" s="4"/>
      <c r="G39" s="2"/>
      <c r="I39" s="2"/>
      <c r="K39" s="2"/>
      <c r="M39" s="2"/>
    </row>
    <row r="40" spans="1:13" ht="13.5" thickBot="1" x14ac:dyDescent="0.25">
      <c r="A40" s="4">
        <v>14</v>
      </c>
      <c r="B40" t="s">
        <v>15</v>
      </c>
      <c r="G40" s="10">
        <f>IF(G29&lt;G36,G29,G36)</f>
        <v>0</v>
      </c>
      <c r="I40" s="10">
        <f>IF(I29&lt;I36,I29,I36)</f>
        <v>0</v>
      </c>
      <c r="K40" s="10">
        <f>IF(K29&lt;K36,K29,K36)</f>
        <v>0</v>
      </c>
      <c r="M40" s="10">
        <f>IF(M29&lt;M36,M29,M36)</f>
        <v>0</v>
      </c>
    </row>
    <row r="41" spans="1:13" ht="13.5" thickTop="1" x14ac:dyDescent="0.2">
      <c r="A41" s="4"/>
      <c r="G41" s="1"/>
      <c r="I41" s="1"/>
      <c r="K41" s="1"/>
      <c r="M41" s="1"/>
    </row>
    <row r="42" spans="1:13" x14ac:dyDescent="0.2">
      <c r="A42" s="4"/>
    </row>
    <row r="43" spans="1:13" x14ac:dyDescent="0.2">
      <c r="A43" s="4"/>
    </row>
    <row r="44" spans="1:13" ht="13.5" thickBot="1" x14ac:dyDescent="0.25">
      <c r="A44" s="4">
        <v>15</v>
      </c>
      <c r="B44" t="s">
        <v>5</v>
      </c>
      <c r="G44" s="10">
        <f>G40</f>
        <v>0</v>
      </c>
      <c r="I44" s="10">
        <f>I40</f>
        <v>0</v>
      </c>
      <c r="K44" s="10">
        <f>K40</f>
        <v>0</v>
      </c>
    </row>
    <row r="45" spans="1:13" ht="13.5" thickTop="1" x14ac:dyDescent="0.2">
      <c r="A45" s="4"/>
    </row>
  </sheetData>
  <mergeCells count="2">
    <mergeCell ref="A1:F1"/>
    <mergeCell ref="A2:F2"/>
  </mergeCells>
  <phoneticPr fontId="2" type="noConversion"/>
  <pageMargins left="0.5" right="0.25" top="1.25" bottom="0.5" header="0.5" footer="0.5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 1-312</vt:lpstr>
    </vt:vector>
  </TitlesOfParts>
  <Company>AEP-SS-IT-WE-7/1/6-(8-835-3050)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AEP</cp:lastModifiedBy>
  <cp:lastPrinted>2017-08-18T17:06:54Z</cp:lastPrinted>
  <dcterms:created xsi:type="dcterms:W3CDTF">2010-04-12T15:45:54Z</dcterms:created>
  <dcterms:modified xsi:type="dcterms:W3CDTF">2017-08-18T17:07:14Z</dcterms:modified>
</cp:coreProperties>
</file>