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Excel2\RATE CASES\KPCO\Base Case - 2017\RFI RESPONSES\AG\"/>
    </mc:Choice>
  </mc:AlternateContent>
  <bookViews>
    <workbookView xWindow="480" yWindow="90" windowWidth="10035" windowHeight="5145"/>
  </bookViews>
  <sheets>
    <sheet name="AG-163" sheetId="2" r:id="rId1"/>
  </sheets>
  <calcPr calcId="152511"/>
</workbook>
</file>

<file path=xl/calcChain.xml><?xml version="1.0" encoding="utf-8"?>
<calcChain xmlns="http://schemas.openxmlformats.org/spreadsheetml/2006/main">
  <c r="J25" i="2" l="1"/>
  <c r="H25" i="2"/>
  <c r="F25" i="2"/>
  <c r="D25" i="2"/>
  <c r="J32" i="2"/>
  <c r="J22" i="2"/>
  <c r="J17" i="2"/>
  <c r="J15" i="2"/>
  <c r="J10" i="2"/>
  <c r="J27" i="2" l="1"/>
  <c r="J18" i="2"/>
  <c r="H32" i="2"/>
  <c r="F32" i="2"/>
  <c r="F22" i="2"/>
  <c r="H22" i="2"/>
  <c r="D22" i="2"/>
  <c r="H17" i="2"/>
  <c r="F17" i="2"/>
  <c r="D17" i="2"/>
  <c r="H15" i="2"/>
  <c r="F15" i="2"/>
  <c r="D15" i="2"/>
  <c r="D10" i="2"/>
  <c r="F10" i="2"/>
  <c r="H10" i="2"/>
  <c r="D37" i="2"/>
  <c r="D32" i="2"/>
  <c r="F27" i="2" l="1"/>
  <c r="J38" i="2"/>
  <c r="H18" i="2"/>
  <c r="F18" i="2"/>
  <c r="H27" i="2"/>
  <c r="D27" i="2"/>
  <c r="D18" i="2"/>
  <c r="F38" i="2" l="1"/>
  <c r="H38" i="2"/>
  <c r="D38" i="2"/>
</calcChain>
</file>

<file path=xl/sharedStrings.xml><?xml version="1.0" encoding="utf-8"?>
<sst xmlns="http://schemas.openxmlformats.org/spreadsheetml/2006/main" count="56" uniqueCount="39">
  <si>
    <t>4091001</t>
  </si>
  <si>
    <t>Income Taxes, UOI - Federal</t>
  </si>
  <si>
    <t>4092001</t>
  </si>
  <si>
    <t>Inc Tax, Oth Inc&amp;Ded-Federal</t>
  </si>
  <si>
    <t xml:space="preserve"> </t>
  </si>
  <si>
    <t>Federal Current Income Tax</t>
  </si>
  <si>
    <t>4101001</t>
  </si>
  <si>
    <t>Prov Def I/T Util Op Inc-Fed</t>
  </si>
  <si>
    <t>4102001</t>
  </si>
  <si>
    <t>Prov Def I/T Oth I&amp;D - Federal</t>
  </si>
  <si>
    <t>4111001</t>
  </si>
  <si>
    <t>Prv Def I/T-Cr Util Op Inc-Fed</t>
  </si>
  <si>
    <t>4112001</t>
  </si>
  <si>
    <t>Prv Def I/T-Cr Oth I&amp;D-Fed</t>
  </si>
  <si>
    <t>Federal Deferred Income Tax</t>
  </si>
  <si>
    <t>4114001</t>
  </si>
  <si>
    <t>ITC Adj, Utility Oper - Fed</t>
  </si>
  <si>
    <t>Federal Investment Tax Credits</t>
  </si>
  <si>
    <t>Federal Income Taxes</t>
  </si>
  <si>
    <t>Income Taxes UOI - State</t>
  </si>
  <si>
    <t>Inc Tax Oth Inc  Ded - State</t>
  </si>
  <si>
    <t>State Current Income Tax</t>
  </si>
  <si>
    <t>State Deferred Income Tax</t>
  </si>
  <si>
    <t>State Investment Tax Credits</t>
  </si>
  <si>
    <t>State Income Taxes</t>
  </si>
  <si>
    <t>Local Current Income Tax</t>
  </si>
  <si>
    <t>Local Deferred Income Tax</t>
  </si>
  <si>
    <t>Local Investment Tax Credits</t>
  </si>
  <si>
    <t>Local Income Taxes</t>
  </si>
  <si>
    <t>Foreign Current Income Tax</t>
  </si>
  <si>
    <t>Foreign Deferred Income Tax</t>
  </si>
  <si>
    <t>Foreign Investment Tax Credits</t>
  </si>
  <si>
    <t>Foreign Income Taxes</t>
  </si>
  <si>
    <t>Total Income Taxes</t>
  </si>
  <si>
    <t>KENTUCKY POWER COMPANY - TOTAL COMPANY</t>
  </si>
  <si>
    <t>TOTAL INCOME TAXES</t>
  </si>
  <si>
    <t>4111002</t>
  </si>
  <si>
    <t>Prv Def I/T-Cr UtilOpInc-State</t>
  </si>
  <si>
    <t>TWELVE MONTHS 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</si>
</sst>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22">
    <xf numFmtId="0" fontId="0" fillId="0" borderId="0" xfId="0"/>
    <xf numFmtId="41" fontId="4" fillId="0" borderId="0" xfId="1" applyFont="1" applyFill="1"/>
    <xf numFmtId="41" fontId="4" fillId="0" borderId="0" xfId="1" applyFont="1" applyFill="1" applyAlignment="1">
      <alignment horizontal="left" indent="4"/>
    </xf>
    <xf numFmtId="41" fontId="4" fillId="0" borderId="0" xfId="1" applyFont="1" applyFill="1" applyBorder="1"/>
    <xf numFmtId="41" fontId="4" fillId="0" borderId="0" xfId="1" applyFont="1" applyFill="1" applyAlignment="1">
      <alignment horizontal="left" indent="2"/>
    </xf>
    <xf numFmtId="41" fontId="5" fillId="0" borderId="0" xfId="1" applyFont="1" applyFill="1" applyAlignment="1">
      <alignment horizontal="left"/>
    </xf>
    <xf numFmtId="41" fontId="5" fillId="0" borderId="0" xfId="1" applyFont="1" applyFill="1" applyBorder="1" applyAlignment="1">
      <alignment horizontal="center"/>
    </xf>
    <xf numFmtId="41" fontId="4" fillId="0" borderId="0" xfId="1" applyFont="1" applyFill="1" applyAlignment="1">
      <alignment horizontal="left"/>
    </xf>
    <xf numFmtId="37" fontId="4" fillId="0" borderId="0" xfId="2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 indent="7"/>
    </xf>
    <xf numFmtId="41" fontId="4" fillId="0" borderId="0" xfId="1" applyFont="1" applyFill="1" applyBorder="1" applyAlignment="1">
      <alignment horizontal="left" indent="2"/>
    </xf>
    <xf numFmtId="14" fontId="4" fillId="0" borderId="1" xfId="3" applyNumberFormat="1" applyFont="1" applyBorder="1" applyAlignment="1">
      <alignment horizontal="center"/>
    </xf>
    <xf numFmtId="37" fontId="3" fillId="2" borderId="0" xfId="0" applyNumberFormat="1" applyFont="1" applyFill="1" applyBorder="1"/>
    <xf numFmtId="41" fontId="4" fillId="2" borderId="0" xfId="1" applyFont="1" applyFill="1" applyBorder="1"/>
    <xf numFmtId="41" fontId="6" fillId="2" borderId="0" xfId="1" applyFont="1" applyFill="1" applyBorder="1"/>
    <xf numFmtId="41" fontId="4" fillId="0" borderId="2" xfId="1" applyFont="1" applyFill="1" applyBorder="1"/>
    <xf numFmtId="41" fontId="4" fillId="0" borderId="3" xfId="1" applyFont="1" applyFill="1" applyBorder="1"/>
    <xf numFmtId="0" fontId="2" fillId="0" borderId="0" xfId="0" applyNumberFormat="1" applyFont="1" applyFill="1" applyAlignment="1">
      <alignment horizontal="left" indent="1"/>
    </xf>
    <xf numFmtId="0" fontId="4" fillId="0" borderId="0" xfId="1" applyNumberFormat="1" applyFont="1" applyFill="1"/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4">
    <cellStyle name="Comma [0]" xfId="1" builtinId="6"/>
    <cellStyle name="Comma 2" xfId="3"/>
    <cellStyle name="Normal" xfId="0" builtinId="0"/>
    <cellStyle name="Normal 3" xfId="2"/>
  </cellStyles>
  <dxfs count="12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/>
  </sheetViews>
  <sheetFormatPr defaultRowHeight="15" x14ac:dyDescent="0.25"/>
  <cols>
    <col min="1" max="1" width="10.28515625" customWidth="1"/>
    <col min="2" max="2" width="40.7109375" customWidth="1"/>
    <col min="3" max="3" width="2.28515625" customWidth="1"/>
    <col min="4" max="4" width="14.7109375" customWidth="1"/>
    <col min="5" max="5" width="2.28515625" customWidth="1"/>
    <col min="6" max="6" width="14.7109375" customWidth="1"/>
    <col min="7" max="7" width="2.28515625" customWidth="1"/>
    <col min="8" max="8" width="14.7109375" customWidth="1"/>
    <col min="9" max="9" width="2.28515625" customWidth="1"/>
    <col min="10" max="10" width="14.7109375" customWidth="1"/>
    <col min="11" max="11" width="2.28515625" customWidth="1"/>
  </cols>
  <sheetData>
    <row r="1" spans="1:10" x14ac:dyDescent="0.25">
      <c r="A1" s="8" t="s">
        <v>34</v>
      </c>
    </row>
    <row r="2" spans="1:10" x14ac:dyDescent="0.25">
      <c r="A2" s="8" t="s">
        <v>35</v>
      </c>
    </row>
    <row r="3" spans="1:10" x14ac:dyDescent="0.25">
      <c r="A3" s="8"/>
    </row>
    <row r="4" spans="1:10" x14ac:dyDescent="0.25">
      <c r="A4" s="8"/>
    </row>
    <row r="5" spans="1:10" x14ac:dyDescent="0.25">
      <c r="A5" s="8"/>
    </row>
    <row r="6" spans="1:10" x14ac:dyDescent="0.25">
      <c r="D6" s="19" t="s">
        <v>38</v>
      </c>
      <c r="E6" s="20"/>
      <c r="F6" s="20"/>
      <c r="G6" s="20"/>
      <c r="H6" s="20"/>
      <c r="I6" s="20"/>
      <c r="J6" s="21"/>
    </row>
    <row r="7" spans="1:10" x14ac:dyDescent="0.25">
      <c r="D7" s="11">
        <v>42004</v>
      </c>
      <c r="F7" s="11">
        <v>42369</v>
      </c>
      <c r="H7" s="11">
        <v>42735</v>
      </c>
      <c r="J7" s="11">
        <v>42794</v>
      </c>
    </row>
    <row r="8" spans="1:10" x14ac:dyDescent="0.25">
      <c r="A8" s="17" t="s">
        <v>0</v>
      </c>
      <c r="B8" s="9" t="s">
        <v>1</v>
      </c>
      <c r="D8" s="12">
        <v>9223629</v>
      </c>
      <c r="F8" s="12">
        <v>-62848697</v>
      </c>
      <c r="H8" s="12">
        <v>4714323</v>
      </c>
      <c r="J8" s="12">
        <v>3964151</v>
      </c>
    </row>
    <row r="9" spans="1:10" x14ac:dyDescent="0.25">
      <c r="A9" s="17" t="s">
        <v>2</v>
      </c>
      <c r="B9" s="9" t="s">
        <v>3</v>
      </c>
      <c r="D9" s="12">
        <v>-1031637</v>
      </c>
      <c r="F9" s="12">
        <v>156264</v>
      </c>
      <c r="H9" s="12">
        <v>178103</v>
      </c>
      <c r="J9" s="12">
        <v>-1053507</v>
      </c>
    </row>
    <row r="10" spans="1:10" x14ac:dyDescent="0.25">
      <c r="A10" s="18" t="s">
        <v>4</v>
      </c>
      <c r="B10" s="2" t="s">
        <v>5</v>
      </c>
      <c r="D10" s="15">
        <f>SUM(D8:D9)</f>
        <v>8191992</v>
      </c>
      <c r="F10" s="15">
        <f>SUM(F8:F9)</f>
        <v>-62692433</v>
      </c>
      <c r="H10" s="15">
        <f>SUM(H8:H9)</f>
        <v>4892426</v>
      </c>
      <c r="J10" s="15">
        <f>SUM(J8:J9)</f>
        <v>2910644</v>
      </c>
    </row>
    <row r="11" spans="1:10" x14ac:dyDescent="0.25">
      <c r="A11" s="17" t="s">
        <v>6</v>
      </c>
      <c r="B11" s="9" t="s">
        <v>7</v>
      </c>
      <c r="D11" s="12">
        <v>93266765</v>
      </c>
      <c r="F11" s="12">
        <v>294325123</v>
      </c>
      <c r="H11" s="12">
        <v>109227411</v>
      </c>
      <c r="J11" s="12">
        <v>105032785</v>
      </c>
    </row>
    <row r="12" spans="1:10" x14ac:dyDescent="0.25">
      <c r="A12" s="17" t="s">
        <v>8</v>
      </c>
      <c r="B12" s="9" t="s">
        <v>9</v>
      </c>
      <c r="D12" s="12">
        <v>1444217</v>
      </c>
      <c r="F12" s="12">
        <v>25612267</v>
      </c>
      <c r="H12" s="12">
        <v>3296927</v>
      </c>
      <c r="J12" s="12">
        <v>4724100</v>
      </c>
    </row>
    <row r="13" spans="1:10" x14ac:dyDescent="0.25">
      <c r="A13" s="17" t="s">
        <v>10</v>
      </c>
      <c r="B13" s="9" t="s">
        <v>11</v>
      </c>
      <c r="D13" s="12">
        <v>-84495829</v>
      </c>
      <c r="F13" s="12">
        <v>-225390004</v>
      </c>
      <c r="H13" s="12">
        <v>-86960035</v>
      </c>
      <c r="J13" s="12">
        <v>-87748673</v>
      </c>
    </row>
    <row r="14" spans="1:10" x14ac:dyDescent="0.25">
      <c r="A14" s="17" t="s">
        <v>12</v>
      </c>
      <c r="B14" s="9" t="s">
        <v>13</v>
      </c>
      <c r="D14" s="12">
        <v>-446906</v>
      </c>
      <c r="F14" s="12">
        <v>-12813116</v>
      </c>
      <c r="H14" s="12">
        <v>-4496888</v>
      </c>
      <c r="J14" s="12">
        <v>-4374681</v>
      </c>
    </row>
    <row r="15" spans="1:10" x14ac:dyDescent="0.25">
      <c r="A15" s="18" t="s">
        <v>4</v>
      </c>
      <c r="B15" s="2" t="s">
        <v>14</v>
      </c>
      <c r="D15" s="15">
        <f>SUM(D11:D14)</f>
        <v>9768247</v>
      </c>
      <c r="F15" s="15">
        <f>SUM(F11:F14)</f>
        <v>81734270</v>
      </c>
      <c r="H15" s="15">
        <f>SUM(H11:H14)</f>
        <v>21067415</v>
      </c>
      <c r="J15" s="15">
        <f>SUM(J11:J14)</f>
        <v>17633531</v>
      </c>
    </row>
    <row r="16" spans="1:10" x14ac:dyDescent="0.25">
      <c r="A16" s="17" t="s">
        <v>15</v>
      </c>
      <c r="B16" s="9" t="s">
        <v>16</v>
      </c>
      <c r="D16" s="12">
        <v>-96041</v>
      </c>
      <c r="F16" s="12">
        <v>-25656</v>
      </c>
      <c r="H16" s="12">
        <v>-2630</v>
      </c>
      <c r="J16" s="12">
        <v>-2362</v>
      </c>
    </row>
    <row r="17" spans="1:10" x14ac:dyDescent="0.25">
      <c r="A17" s="18" t="s">
        <v>4</v>
      </c>
      <c r="B17" s="2" t="s">
        <v>17</v>
      </c>
      <c r="D17" s="15">
        <f>SUM(D16)</f>
        <v>-96041</v>
      </c>
      <c r="F17" s="15">
        <f>SUM(F16)</f>
        <v>-25656</v>
      </c>
      <c r="H17" s="15">
        <f>SUM(H16)</f>
        <v>-2630</v>
      </c>
      <c r="J17" s="15">
        <f>SUM(J16)</f>
        <v>-2362</v>
      </c>
    </row>
    <row r="18" spans="1:10" ht="15.75" thickBot="1" x14ac:dyDescent="0.3">
      <c r="A18" s="18" t="s">
        <v>4</v>
      </c>
      <c r="B18" s="4" t="s">
        <v>18</v>
      </c>
      <c r="D18" s="16">
        <f>+D17+D15+D10</f>
        <v>17864198</v>
      </c>
      <c r="F18" s="16">
        <f>+F17+F15+F10</f>
        <v>19016181</v>
      </c>
      <c r="H18" s="16">
        <f>+H17+H15+H10</f>
        <v>25957211</v>
      </c>
      <c r="J18" s="16">
        <f>+J17+J15+J10</f>
        <v>20541813</v>
      </c>
    </row>
    <row r="19" spans="1:10" ht="15.75" thickTop="1" x14ac:dyDescent="0.25">
      <c r="A19" s="18"/>
      <c r="B19" s="10"/>
      <c r="D19" s="3"/>
      <c r="F19" s="3"/>
      <c r="H19" s="3"/>
      <c r="J19" s="3"/>
    </row>
    <row r="20" spans="1:10" x14ac:dyDescent="0.25">
      <c r="A20" s="17">
        <v>4091002</v>
      </c>
      <c r="B20" s="9" t="s">
        <v>19</v>
      </c>
      <c r="D20" s="12">
        <v>5361082</v>
      </c>
      <c r="F20" s="12">
        <v>-1004589</v>
      </c>
      <c r="H20" s="12">
        <v>96461</v>
      </c>
      <c r="J20" s="12">
        <v>-98782</v>
      </c>
    </row>
    <row r="21" spans="1:10" x14ac:dyDescent="0.25">
      <c r="A21" s="17">
        <v>4092002</v>
      </c>
      <c r="B21" s="9" t="s">
        <v>20</v>
      </c>
      <c r="D21" s="12">
        <v>-176468</v>
      </c>
      <c r="F21" s="12">
        <v>21798</v>
      </c>
      <c r="H21" s="12">
        <v>34784</v>
      </c>
      <c r="J21" s="12">
        <v>-185013</v>
      </c>
    </row>
    <row r="22" spans="1:10" x14ac:dyDescent="0.25">
      <c r="A22" s="18" t="s">
        <v>4</v>
      </c>
      <c r="B22" s="2" t="s">
        <v>21</v>
      </c>
      <c r="D22" s="15">
        <f>SUM(D20:D21)</f>
        <v>5184614</v>
      </c>
      <c r="F22" s="15">
        <f>SUM(F20:F21)</f>
        <v>-982791</v>
      </c>
      <c r="H22" s="15">
        <f>SUM(H20:H21)</f>
        <v>131245</v>
      </c>
      <c r="J22" s="15">
        <f>SUM(J20:J21)</f>
        <v>-283795</v>
      </c>
    </row>
    <row r="23" spans="1:10" x14ac:dyDescent="0.25">
      <c r="A23" s="17">
        <v>4101002</v>
      </c>
      <c r="B23" s="9" t="s">
        <v>37</v>
      </c>
      <c r="D23" s="13">
        <v>0</v>
      </c>
      <c r="F23" s="13">
        <v>4723865</v>
      </c>
      <c r="H23" s="14">
        <v>6319134</v>
      </c>
      <c r="J23" s="14">
        <v>6319134</v>
      </c>
    </row>
    <row r="24" spans="1:10" x14ac:dyDescent="0.25">
      <c r="A24" s="17" t="s">
        <v>36</v>
      </c>
      <c r="B24" s="9" t="s">
        <v>37</v>
      </c>
      <c r="D24" s="13">
        <v>-611520</v>
      </c>
      <c r="F24" s="13">
        <v>-10819719</v>
      </c>
      <c r="H24" s="14">
        <v>-8814206</v>
      </c>
      <c r="J24" s="14">
        <v>-8813952</v>
      </c>
    </row>
    <row r="25" spans="1:10" x14ac:dyDescent="0.25">
      <c r="A25" s="1" t="s">
        <v>4</v>
      </c>
      <c r="B25" s="2" t="s">
        <v>22</v>
      </c>
      <c r="D25" s="15">
        <f>SUM(D23:D24)</f>
        <v>-611520</v>
      </c>
      <c r="F25" s="15">
        <f>SUM(F23:F24)</f>
        <v>-6095854</v>
      </c>
      <c r="H25" s="15">
        <f>SUM(H23:H24)</f>
        <v>-2495072</v>
      </c>
      <c r="J25" s="15">
        <f>SUM(J23:J24)</f>
        <v>-2494818</v>
      </c>
    </row>
    <row r="26" spans="1:10" x14ac:dyDescent="0.25">
      <c r="A26" s="1" t="s">
        <v>4</v>
      </c>
      <c r="B26" s="2" t="s">
        <v>23</v>
      </c>
      <c r="D26" s="13">
        <v>0</v>
      </c>
      <c r="F26" s="13">
        <v>0</v>
      </c>
      <c r="H26" s="13">
        <v>0</v>
      </c>
      <c r="J26" s="13">
        <v>0</v>
      </c>
    </row>
    <row r="27" spans="1:10" ht="15.75" thickBot="1" x14ac:dyDescent="0.3">
      <c r="A27" s="1" t="s">
        <v>4</v>
      </c>
      <c r="B27" s="4" t="s">
        <v>24</v>
      </c>
      <c r="D27" s="16">
        <f t="shared" ref="D27:H27" si="0">+D26+D25+D22</f>
        <v>4573094</v>
      </c>
      <c r="F27" s="16">
        <f t="shared" si="0"/>
        <v>-7078645</v>
      </c>
      <c r="H27" s="16">
        <f t="shared" si="0"/>
        <v>-2363827</v>
      </c>
      <c r="J27" s="16">
        <f t="shared" ref="J27" si="1">+J26+J25+J22</f>
        <v>-2778613</v>
      </c>
    </row>
    <row r="28" spans="1:10" ht="15.75" thickTop="1" x14ac:dyDescent="0.25">
      <c r="A28" s="5"/>
      <c r="B28" s="6"/>
      <c r="D28" s="3"/>
      <c r="F28" s="3"/>
      <c r="H28" s="3"/>
      <c r="J28" s="3"/>
    </row>
    <row r="29" spans="1:10" x14ac:dyDescent="0.25">
      <c r="A29" s="1" t="s">
        <v>4</v>
      </c>
      <c r="B29" s="2" t="s">
        <v>25</v>
      </c>
      <c r="D29" s="13">
        <v>0</v>
      </c>
      <c r="F29" s="13">
        <v>0</v>
      </c>
      <c r="H29" s="13">
        <v>0</v>
      </c>
      <c r="J29" s="13">
        <v>0</v>
      </c>
    </row>
    <row r="30" spans="1:10" x14ac:dyDescent="0.25">
      <c r="A30" s="1" t="s">
        <v>4</v>
      </c>
      <c r="B30" s="2" t="s">
        <v>26</v>
      </c>
      <c r="D30" s="13">
        <v>0</v>
      </c>
      <c r="F30" s="13">
        <v>0</v>
      </c>
      <c r="H30" s="13">
        <v>0</v>
      </c>
      <c r="J30" s="13">
        <v>0</v>
      </c>
    </row>
    <row r="31" spans="1:10" x14ac:dyDescent="0.25">
      <c r="A31" s="1" t="s">
        <v>4</v>
      </c>
      <c r="B31" s="2" t="s">
        <v>27</v>
      </c>
      <c r="D31" s="13">
        <v>0</v>
      </c>
      <c r="F31" s="13">
        <v>0</v>
      </c>
      <c r="H31" s="13">
        <v>0</v>
      </c>
      <c r="J31" s="13">
        <v>0</v>
      </c>
    </row>
    <row r="32" spans="1:10" x14ac:dyDescent="0.25">
      <c r="A32" s="1" t="s">
        <v>4</v>
      </c>
      <c r="B32" s="4" t="s">
        <v>28</v>
      </c>
      <c r="D32" s="15">
        <f t="shared" ref="D32:H32" si="2">+D31+D30+D29</f>
        <v>0</v>
      </c>
      <c r="F32" s="15">
        <f t="shared" si="2"/>
        <v>0</v>
      </c>
      <c r="H32" s="15">
        <f t="shared" si="2"/>
        <v>0</v>
      </c>
      <c r="J32" s="15">
        <f t="shared" ref="J32" si="3">+J31+J30+J29</f>
        <v>0</v>
      </c>
    </row>
    <row r="33" spans="1:10" x14ac:dyDescent="0.25">
      <c r="A33" s="1"/>
      <c r="B33" s="10"/>
      <c r="D33" s="3"/>
      <c r="F33" s="3"/>
      <c r="H33" s="3"/>
      <c r="J33" s="3"/>
    </row>
    <row r="34" spans="1:10" x14ac:dyDescent="0.25">
      <c r="A34" s="1" t="s">
        <v>4</v>
      </c>
      <c r="B34" s="2" t="s">
        <v>29</v>
      </c>
      <c r="D34" s="13">
        <v>0</v>
      </c>
      <c r="F34" s="13">
        <v>0</v>
      </c>
      <c r="H34" s="13">
        <v>0</v>
      </c>
      <c r="J34" s="13">
        <v>0</v>
      </c>
    </row>
    <row r="35" spans="1:10" x14ac:dyDescent="0.25">
      <c r="A35" s="1" t="s">
        <v>4</v>
      </c>
      <c r="B35" s="2" t="s">
        <v>30</v>
      </c>
      <c r="D35" s="13">
        <v>0</v>
      </c>
      <c r="F35" s="13">
        <v>0</v>
      </c>
      <c r="H35" s="13">
        <v>0</v>
      </c>
      <c r="J35" s="13">
        <v>0</v>
      </c>
    </row>
    <row r="36" spans="1:10" x14ac:dyDescent="0.25">
      <c r="A36" s="1" t="s">
        <v>4</v>
      </c>
      <c r="B36" s="2" t="s">
        <v>31</v>
      </c>
      <c r="D36" s="13">
        <v>0</v>
      </c>
      <c r="F36" s="13">
        <v>0</v>
      </c>
      <c r="H36" s="13">
        <v>0</v>
      </c>
      <c r="J36" s="13">
        <v>0</v>
      </c>
    </row>
    <row r="37" spans="1:10" x14ac:dyDescent="0.25">
      <c r="A37" s="1" t="s">
        <v>4</v>
      </c>
      <c r="B37" s="4" t="s">
        <v>32</v>
      </c>
      <c r="D37" s="15">
        <f t="shared" ref="D37" si="4">+D36+D35+D34</f>
        <v>0</v>
      </c>
      <c r="F37" s="15">
        <v>0</v>
      </c>
      <c r="H37" s="15">
        <v>0</v>
      </c>
      <c r="J37" s="15">
        <v>0</v>
      </c>
    </row>
    <row r="38" spans="1:10" ht="15.75" thickBot="1" x14ac:dyDescent="0.3">
      <c r="A38" s="1" t="s">
        <v>4</v>
      </c>
      <c r="B38" s="7" t="s">
        <v>33</v>
      </c>
      <c r="D38" s="16">
        <f>+D37+D18+D27+D32</f>
        <v>22437292</v>
      </c>
      <c r="F38" s="16">
        <f>+F37+F18+F27+F32</f>
        <v>11937536</v>
      </c>
      <c r="H38" s="16">
        <f>+H37+H18+H27+H32</f>
        <v>23593384</v>
      </c>
      <c r="J38" s="16">
        <f>+J37+J18+J27+J32</f>
        <v>17763200</v>
      </c>
    </row>
    <row r="39" spans="1:10" ht="15.75" thickTop="1" x14ac:dyDescent="0.25"/>
  </sheetData>
  <mergeCells count="1">
    <mergeCell ref="D6:J6"/>
  </mergeCells>
  <conditionalFormatting sqref="C8:C22 C24:C38">
    <cfRule type="cellIs" dxfId="11" priority="12" stopIfTrue="1" operator="notBetween">
      <formula>1</formula>
      <formula>-1</formula>
    </cfRule>
  </conditionalFormatting>
  <conditionalFormatting sqref="E8:E22 E25:E38">
    <cfRule type="cellIs" dxfId="10" priority="11" stopIfTrue="1" operator="notBetween">
      <formula>1</formula>
      <formula>-1</formula>
    </cfRule>
  </conditionalFormatting>
  <conditionalFormatting sqref="G8:G22 G24:G38">
    <cfRule type="cellIs" dxfId="9" priority="9" stopIfTrue="1" operator="notBetween">
      <formula>1</formula>
      <formula>-1</formula>
    </cfRule>
  </conditionalFormatting>
  <conditionalFormatting sqref="I8:I22 I24:I38">
    <cfRule type="cellIs" dxfId="8" priority="8" stopIfTrue="1" operator="notBetween">
      <formula>1</formula>
      <formula>-1</formula>
    </cfRule>
  </conditionalFormatting>
  <conditionalFormatting sqref="E8:E22 E25:E38">
    <cfRule type="cellIs" dxfId="7" priority="10" stopIfTrue="1" operator="notBetween">
      <formula>1</formula>
      <formula>-1</formula>
    </cfRule>
  </conditionalFormatting>
  <conditionalFormatting sqref="E24">
    <cfRule type="cellIs" dxfId="6" priority="7" stopIfTrue="1" operator="notBetween">
      <formula>1</formula>
      <formula>-1</formula>
    </cfRule>
  </conditionalFormatting>
  <conditionalFormatting sqref="E24">
    <cfRule type="cellIs" dxfId="5" priority="6" stopIfTrue="1" operator="notBetween">
      <formula>1</formula>
      <formula>-1</formula>
    </cfRule>
  </conditionalFormatting>
  <conditionalFormatting sqref="C23">
    <cfRule type="cellIs" dxfId="4" priority="5" stopIfTrue="1" operator="notBetween">
      <formula>1</formula>
      <formula>-1</formula>
    </cfRule>
  </conditionalFormatting>
  <conditionalFormatting sqref="G23">
    <cfRule type="cellIs" dxfId="3" priority="4" stopIfTrue="1" operator="notBetween">
      <formula>1</formula>
      <formula>-1</formula>
    </cfRule>
  </conditionalFormatting>
  <conditionalFormatting sqref="I23">
    <cfRule type="cellIs" dxfId="2" priority="3" stopIfTrue="1" operator="notBetween">
      <formula>1</formula>
      <formula>-1</formula>
    </cfRule>
  </conditionalFormatting>
  <conditionalFormatting sqref="E23">
    <cfRule type="cellIs" dxfId="1" priority="2" stopIfTrue="1" operator="notBetween">
      <formula>1</formula>
      <formula>-1</formula>
    </cfRule>
  </conditionalFormatting>
  <conditionalFormatting sqref="E23">
    <cfRule type="cellIs" dxfId="0" priority="1" stopIfTrue="1" operator="notBetween">
      <formula>1</formula>
      <formula>-1</formula>
    </cfRule>
  </conditionalFormatting>
  <pageMargins left="0.7" right="0.7" top="0.75" bottom="0.75" header="0.3" footer="0.3"/>
  <pageSetup scale="85" orientation="landscape" r:id="rId1"/>
  <ignoredErrors>
    <ignoredError sqref="A24 A8: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AG-163</vt:lpstr>
    </vt:vector>
  </TitlesOfParts>
  <Company>American Electric 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Mueller</dc:creator>
  <cp:lastModifiedBy>AEP</cp:lastModifiedBy>
  <cp:lastPrinted>2017-08-17T21:53:13Z</cp:lastPrinted>
  <dcterms:created xsi:type="dcterms:W3CDTF">2015-02-02T17:40:28Z</dcterms:created>
  <dcterms:modified xsi:type="dcterms:W3CDTF">2017-08-17T21:54:51Z</dcterms:modified>
</cp:coreProperties>
</file>