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Regulatory Services\2017 KY Rate Case\Rate Case Data Request - Working Files\"/>
    </mc:Choice>
  </mc:AlternateContent>
  <bookViews>
    <workbookView xWindow="120" yWindow="108" windowWidth="15180" windowHeight="8520"/>
  </bookViews>
  <sheets>
    <sheet name="Conversion Factor" sheetId="1" r:id="rId1"/>
    <sheet name="State Tax Rates" sheetId="2" r:id="rId2"/>
  </sheets>
  <calcPr calcId="152511" iterate="1"/>
</workbook>
</file>

<file path=xl/calcChain.xml><?xml version="1.0" encoding="utf-8"?>
<calcChain xmlns="http://schemas.openxmlformats.org/spreadsheetml/2006/main">
  <c r="I28" i="1" l="1"/>
  <c r="E4" i="2" l="1"/>
  <c r="I18" i="1" l="1"/>
  <c r="I16" i="2" l="1"/>
  <c r="I25" i="2"/>
  <c r="I12" i="2"/>
  <c r="I21" i="2"/>
  <c r="I28" i="2" l="1"/>
  <c r="G20" i="1" s="1"/>
  <c r="I20" i="1" s="1"/>
  <c r="I22" i="1" s="1"/>
  <c r="I24" i="1" l="1"/>
  <c r="I26" i="1" s="1"/>
</calcChain>
</file>

<file path=xl/sharedStrings.xml><?xml version="1.0" encoding="utf-8"?>
<sst xmlns="http://schemas.openxmlformats.org/spreadsheetml/2006/main" count="31" uniqueCount="27">
  <si>
    <t>KENTUCKY POWER COMPANY</t>
  </si>
  <si>
    <t>Computation of Gross Revenue Conversion Factor</t>
  </si>
  <si>
    <t>Operating Revenues</t>
  </si>
  <si>
    <t>Less: Uncollectible Accounts Expense</t>
  </si>
  <si>
    <t>Income Before Income Taxes</t>
  </si>
  <si>
    <t>Income Before Federal Income Taxes</t>
  </si>
  <si>
    <t>Operating Income Percentage</t>
  </si>
  <si>
    <t>Percentage of</t>
  </si>
  <si>
    <t>Incremental</t>
  </si>
  <si>
    <t>Gross Revenues</t>
  </si>
  <si>
    <t>Tax Rates</t>
  </si>
  <si>
    <t>Calculation of Effective Income Tax Rate</t>
  </si>
  <si>
    <t>State Income Tax Rate -KY</t>
  </si>
  <si>
    <t>Apportionment Factor</t>
  </si>
  <si>
    <t xml:space="preserve">   Effective Kentucky State Income Tax Rate</t>
  </si>
  <si>
    <t>Total Effective State Income Tax Rate</t>
  </si>
  <si>
    <t>State Income Tax Rate -WV</t>
  </si>
  <si>
    <t>State Income Tax Rate -ILL</t>
  </si>
  <si>
    <t>State Income Tax Rate -MI</t>
  </si>
  <si>
    <t>Less: KPSC Maintenance Fee</t>
  </si>
  <si>
    <t>Less: State Income Taxes  (Line 4 x State Tax Rate)</t>
  </si>
  <si>
    <t>Less: Federal Income Taxes  (Line 6 x Federal Tax Rate)</t>
  </si>
  <si>
    <t>Gross Revenue Conversion Factor  (100% / Line 8)</t>
  </si>
  <si>
    <t xml:space="preserve">   Effective Illinois State Income Tax Rate</t>
  </si>
  <si>
    <t xml:space="preserve">   Effective Michigan State Income Tax Rate</t>
  </si>
  <si>
    <t xml:space="preserve">   Effective West Virgina Income Tax Rate</t>
  </si>
  <si>
    <t>As of 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</si>
</sst>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0000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i/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0" fontId="2" fillId="0" borderId="0" xfId="0" applyNumberFormat="1" applyFont="1" applyFill="1" applyBorder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/>
    <xf numFmtId="37" fontId="4" fillId="0" borderId="0" xfId="0" applyNumberFormat="1" applyFont="1" applyFill="1" applyAlignment="1"/>
    <xf numFmtId="37" fontId="0" fillId="0" borderId="0" xfId="0" applyNumberFormat="1" applyFont="1" applyFill="1" applyAlignment="1"/>
    <xf numFmtId="0" fontId="2" fillId="0" borderId="0" xfId="0" applyFont="1" applyFill="1" applyAlignment="1"/>
    <xf numFmtId="37" fontId="2" fillId="0" borderId="0" xfId="0" applyNumberFormat="1" applyFont="1" applyFill="1" applyAlignment="1"/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164" fontId="2" fillId="0" borderId="1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1" xfId="1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0" fontId="5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164" fontId="2" fillId="4" borderId="0" xfId="0" applyNumberFormat="1" applyFont="1" applyFill="1"/>
    <xf numFmtId="164" fontId="2" fillId="4" borderId="0" xfId="1" applyNumberFormat="1" applyFont="1" applyFill="1" applyBorder="1"/>
    <xf numFmtId="164" fontId="2" fillId="4" borderId="1" xfId="1" applyNumberFormat="1" applyFont="1" applyFill="1" applyBorder="1"/>
    <xf numFmtId="165" fontId="2" fillId="0" borderId="3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abSelected="1" workbookViewId="0">
      <selection activeCell="I20" sqref="I20"/>
    </sheetView>
  </sheetViews>
  <sheetFormatPr defaultRowHeight="13.2" x14ac:dyDescent="0.25"/>
  <cols>
    <col min="1" max="1" width="1.6640625" customWidth="1"/>
    <col min="2" max="2" width="2.6640625" customWidth="1"/>
    <col min="3" max="4" width="0.88671875" customWidth="1"/>
    <col min="5" max="5" width="45.6640625" customWidth="1"/>
    <col min="6" max="6" width="3.6640625" customWidth="1"/>
    <col min="7" max="7" width="8.6640625" customWidth="1"/>
    <col min="8" max="8" width="3.6640625" customWidth="1"/>
    <col min="9" max="9" width="13.6640625" customWidth="1"/>
    <col min="10" max="11" width="0.88671875" customWidth="1"/>
    <col min="12" max="12" width="10.6640625" customWidth="1"/>
  </cols>
  <sheetData>
    <row r="1" spans="2:12" ht="15.6" x14ac:dyDescent="0.3">
      <c r="E1" s="3" t="s">
        <v>0</v>
      </c>
    </row>
    <row r="2" spans="2:12" x14ac:dyDescent="0.25">
      <c r="E2" s="4" t="s">
        <v>1</v>
      </c>
    </row>
    <row r="4" spans="2:12" x14ac:dyDescent="0.25">
      <c r="E4" s="24" t="s">
        <v>26</v>
      </c>
    </row>
    <row r="6" spans="2:12" x14ac:dyDescent="0.25">
      <c r="E6" s="23"/>
    </row>
    <row r="9" spans="2:12" x14ac:dyDescent="0.25">
      <c r="I9" s="5" t="s">
        <v>7</v>
      </c>
    </row>
    <row r="10" spans="2:12" x14ac:dyDescent="0.25">
      <c r="I10" s="5" t="s">
        <v>8</v>
      </c>
    </row>
    <row r="11" spans="2:12" x14ac:dyDescent="0.25">
      <c r="G11" s="7" t="s">
        <v>10</v>
      </c>
      <c r="I11" s="7" t="s">
        <v>9</v>
      </c>
    </row>
    <row r="13" spans="2:12" x14ac:dyDescent="0.25">
      <c r="B13" s="5">
        <v>1</v>
      </c>
      <c r="E13" s="2" t="s">
        <v>2</v>
      </c>
      <c r="F13" s="2"/>
      <c r="G13" s="2"/>
      <c r="H13" s="2"/>
      <c r="I13" s="18">
        <v>1</v>
      </c>
    </row>
    <row r="14" spans="2:12" x14ac:dyDescent="0.25">
      <c r="B14" s="5"/>
      <c r="E14" s="2"/>
      <c r="F14" s="2"/>
      <c r="G14" s="2"/>
      <c r="H14" s="2"/>
      <c r="I14" s="2"/>
    </row>
    <row r="15" spans="2:12" x14ac:dyDescent="0.25">
      <c r="B15" s="5">
        <v>2</v>
      </c>
      <c r="E15" s="2" t="s">
        <v>3</v>
      </c>
      <c r="F15" s="2"/>
      <c r="H15" s="2"/>
      <c r="I15" s="27">
        <v>3.3999999999999998E-3</v>
      </c>
      <c r="L15" s="25"/>
    </row>
    <row r="16" spans="2:12" x14ac:dyDescent="0.25">
      <c r="B16" s="5">
        <v>3</v>
      </c>
      <c r="E16" s="2" t="s">
        <v>19</v>
      </c>
      <c r="F16" s="2"/>
      <c r="H16" s="2"/>
      <c r="I16" s="28">
        <v>1.9959999999999999E-3</v>
      </c>
      <c r="L16" s="25"/>
    </row>
    <row r="17" spans="2:9" x14ac:dyDescent="0.25">
      <c r="B17" s="5"/>
      <c r="E17" s="2"/>
      <c r="F17" s="2"/>
      <c r="G17" s="2"/>
      <c r="H17" s="2"/>
      <c r="I17" s="2"/>
    </row>
    <row r="18" spans="2:9" x14ac:dyDescent="0.25">
      <c r="B18" s="5">
        <v>4</v>
      </c>
      <c r="E18" s="2" t="s">
        <v>4</v>
      </c>
      <c r="F18" s="2"/>
      <c r="G18" s="2"/>
      <c r="H18" s="2"/>
      <c r="I18" s="21">
        <f>I13-I15-I16</f>
        <v>0.99460400000000004</v>
      </c>
    </row>
    <row r="19" spans="2:9" x14ac:dyDescent="0.25">
      <c r="E19" s="2"/>
      <c r="F19" s="2"/>
      <c r="G19" s="2"/>
      <c r="H19" s="2"/>
      <c r="I19" s="2"/>
    </row>
    <row r="20" spans="2:9" x14ac:dyDescent="0.25">
      <c r="B20" s="5">
        <v>5</v>
      </c>
      <c r="E20" s="2" t="s">
        <v>20</v>
      </c>
      <c r="F20" s="2"/>
      <c r="G20" s="26">
        <f>'State Tax Rates'!I28</f>
        <v>5.8742000000000003E-2</v>
      </c>
      <c r="H20" s="2"/>
      <c r="I20" s="20">
        <f>ROUND(I18*G20,6)</f>
        <v>5.8424999999999998E-2</v>
      </c>
    </row>
    <row r="21" spans="2:9" x14ac:dyDescent="0.25">
      <c r="E21" s="2"/>
      <c r="F21" s="2"/>
      <c r="G21" s="2"/>
      <c r="H21" s="2"/>
      <c r="I21" s="2"/>
    </row>
    <row r="22" spans="2:9" x14ac:dyDescent="0.25">
      <c r="B22" s="5">
        <v>6</v>
      </c>
      <c r="E22" s="2" t="s">
        <v>5</v>
      </c>
      <c r="F22" s="2"/>
      <c r="G22" s="2"/>
      <c r="H22" s="2"/>
      <c r="I22" s="21">
        <f>I18-I20</f>
        <v>0.93617900000000009</v>
      </c>
    </row>
    <row r="23" spans="2:9" x14ac:dyDescent="0.25">
      <c r="E23" s="2"/>
      <c r="F23" s="2"/>
      <c r="G23" s="2"/>
      <c r="H23" s="2"/>
      <c r="I23" s="2"/>
    </row>
    <row r="24" spans="2:9" x14ac:dyDescent="0.25">
      <c r="B24" s="5">
        <v>7</v>
      </c>
      <c r="E24" s="2" t="s">
        <v>21</v>
      </c>
      <c r="F24" s="2"/>
      <c r="G24" s="6">
        <v>0.35</v>
      </c>
      <c r="H24" s="2"/>
      <c r="I24" s="20">
        <f>ROUND(I22*G24,6)</f>
        <v>0.32766299999999998</v>
      </c>
    </row>
    <row r="25" spans="2:9" x14ac:dyDescent="0.25">
      <c r="E25" s="2"/>
      <c r="F25" s="2"/>
      <c r="G25" s="2"/>
      <c r="H25" s="2"/>
      <c r="I25" s="2"/>
    </row>
    <row r="26" spans="2:9" x14ac:dyDescent="0.25">
      <c r="B26" s="5">
        <v>8</v>
      </c>
      <c r="E26" s="2" t="s">
        <v>6</v>
      </c>
      <c r="F26" s="2"/>
      <c r="G26" s="2"/>
      <c r="H26" s="2"/>
      <c r="I26" s="22">
        <f>I22-I24</f>
        <v>0.60851600000000006</v>
      </c>
    </row>
    <row r="27" spans="2:9" x14ac:dyDescent="0.25">
      <c r="E27" s="2"/>
      <c r="F27" s="2"/>
      <c r="G27" s="2"/>
      <c r="H27" s="2"/>
      <c r="I27" s="2"/>
    </row>
    <row r="28" spans="2:9" ht="13.8" thickBot="1" x14ac:dyDescent="0.3">
      <c r="B28" s="5">
        <v>9</v>
      </c>
      <c r="E28" s="2" t="s">
        <v>22</v>
      </c>
      <c r="F28" s="2"/>
      <c r="G28" s="2"/>
      <c r="H28" s="2"/>
      <c r="I28" s="29">
        <f>ROUND(1/I26,8)</f>
        <v>1.64334216</v>
      </c>
    </row>
    <row r="29" spans="2:9" ht="13.8" thickTop="1" x14ac:dyDescent="0.25">
      <c r="E29" s="2"/>
      <c r="F29" s="2"/>
      <c r="G29" s="2"/>
      <c r="H29" s="2"/>
      <c r="I29" s="2"/>
    </row>
    <row r="30" spans="2:9" x14ac:dyDescent="0.25">
      <c r="E30" s="2"/>
      <c r="F30" s="2"/>
      <c r="G30" s="2"/>
      <c r="H30" s="2"/>
      <c r="I30" s="2"/>
    </row>
    <row r="31" spans="2:9" x14ac:dyDescent="0.25">
      <c r="E31" s="2"/>
      <c r="F31" s="2"/>
      <c r="G31" s="2"/>
      <c r="H31" s="2"/>
      <c r="I31" s="2"/>
    </row>
    <row r="32" spans="2:9" x14ac:dyDescent="0.25">
      <c r="E32" s="2"/>
      <c r="F32" s="2"/>
      <c r="G32" s="2"/>
      <c r="H32" s="2"/>
      <c r="I32" s="2"/>
    </row>
    <row r="33" spans="5:9" x14ac:dyDescent="0.25">
      <c r="E33" s="2"/>
      <c r="F33" s="2"/>
      <c r="G33" s="2"/>
      <c r="H33" s="2"/>
      <c r="I33" s="2"/>
    </row>
    <row r="34" spans="5:9" x14ac:dyDescent="0.25">
      <c r="E34" s="2"/>
      <c r="F34" s="2"/>
      <c r="G34" s="2"/>
      <c r="H34" s="2"/>
      <c r="I34" s="2"/>
    </row>
    <row r="35" spans="5:9" x14ac:dyDescent="0.25">
      <c r="E35" s="2"/>
      <c r="F35" s="2"/>
      <c r="G35" s="2"/>
      <c r="H35" s="2"/>
      <c r="I35" s="2"/>
    </row>
    <row r="36" spans="5:9" x14ac:dyDescent="0.25">
      <c r="E36" s="2"/>
      <c r="F36" s="2"/>
      <c r="G36" s="2"/>
      <c r="H36" s="2"/>
      <c r="I36" s="2"/>
    </row>
    <row r="37" spans="5:9" x14ac:dyDescent="0.25">
      <c r="E37" s="2"/>
      <c r="F37" s="2"/>
      <c r="G37" s="2"/>
      <c r="H37" s="2"/>
      <c r="I37" s="2"/>
    </row>
    <row r="38" spans="5:9" x14ac:dyDescent="0.25">
      <c r="E38" s="2"/>
      <c r="F38" s="2"/>
      <c r="G38" s="2"/>
      <c r="H38" s="2"/>
      <c r="I38" s="2"/>
    </row>
    <row r="39" spans="5:9" x14ac:dyDescent="0.25">
      <c r="E39" s="2"/>
      <c r="F39" s="2"/>
      <c r="G39" s="2"/>
      <c r="H39" s="2"/>
      <c r="I39" s="2"/>
    </row>
    <row r="40" spans="5:9" x14ac:dyDescent="0.25">
      <c r="E40" s="2"/>
      <c r="F40" s="2"/>
      <c r="G40" s="2"/>
      <c r="H40" s="2"/>
      <c r="I40" s="2"/>
    </row>
    <row r="41" spans="5:9" x14ac:dyDescent="0.25">
      <c r="E41" s="2"/>
      <c r="F41" s="2"/>
      <c r="G41" s="2"/>
      <c r="H41" s="2"/>
      <c r="I41" s="2"/>
    </row>
    <row r="42" spans="5:9" x14ac:dyDescent="0.25">
      <c r="E42" s="2"/>
      <c r="F42" s="2"/>
      <c r="G42" s="2"/>
      <c r="H42" s="2"/>
      <c r="I42" s="2"/>
    </row>
    <row r="43" spans="5:9" x14ac:dyDescent="0.25">
      <c r="E43" s="2"/>
      <c r="F43" s="2"/>
      <c r="G43" s="2"/>
      <c r="H43" s="2"/>
      <c r="I43" s="2"/>
    </row>
    <row r="44" spans="5:9" x14ac:dyDescent="0.25">
      <c r="E44" s="2"/>
      <c r="F44" s="2"/>
      <c r="G44" s="2"/>
      <c r="H44" s="2"/>
      <c r="I44" s="2"/>
    </row>
    <row r="45" spans="5:9" x14ac:dyDescent="0.25">
      <c r="E45" s="2"/>
      <c r="F45" s="2"/>
      <c r="G45" s="2"/>
      <c r="H45" s="2"/>
      <c r="I45" s="2"/>
    </row>
    <row r="46" spans="5:9" x14ac:dyDescent="0.25">
      <c r="E46" s="2"/>
      <c r="F46" s="2"/>
      <c r="G46" s="2"/>
      <c r="H46" s="2"/>
      <c r="I46" s="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/>
  </sheetViews>
  <sheetFormatPr defaultRowHeight="13.2" x14ac:dyDescent="0.25"/>
  <cols>
    <col min="1" max="1" width="1.6640625" customWidth="1"/>
    <col min="2" max="2" width="2.6640625" customWidth="1"/>
    <col min="3" max="4" width="0.88671875" customWidth="1"/>
    <col min="5" max="5" width="40.6640625" customWidth="1"/>
    <col min="6" max="6" width="1.6640625" customWidth="1"/>
    <col min="7" max="7" width="10.6640625" customWidth="1"/>
    <col min="8" max="8" width="1.6640625" customWidth="1"/>
    <col min="9" max="9" width="10.6640625" customWidth="1"/>
    <col min="10" max="11" width="0.88671875" customWidth="1"/>
  </cols>
  <sheetData>
    <row r="1" spans="1:11" ht="15.6" x14ac:dyDescent="0.3">
      <c r="E1" s="3" t="s">
        <v>0</v>
      </c>
    </row>
    <row r="2" spans="1:11" x14ac:dyDescent="0.25">
      <c r="E2" s="4" t="s">
        <v>11</v>
      </c>
    </row>
    <row r="4" spans="1:11" x14ac:dyDescent="0.25">
      <c r="E4" s="24" t="str">
        <f>'Conversion Factor'!E4</f>
        <v>As of February 28, 2017</v>
      </c>
    </row>
    <row r="8" spans="1:11" x14ac:dyDescent="0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25">
      <c r="A9" s="8"/>
      <c r="B9" s="8"/>
      <c r="C9" s="8"/>
      <c r="D9" s="8"/>
      <c r="E9" s="9"/>
      <c r="F9" s="10"/>
      <c r="G9" s="11"/>
      <c r="H9" s="14"/>
      <c r="I9" s="14"/>
      <c r="J9" s="14"/>
      <c r="K9" s="8"/>
    </row>
    <row r="10" spans="1:11" x14ac:dyDescent="0.25">
      <c r="A10" s="8"/>
      <c r="B10" s="8"/>
      <c r="C10" s="8"/>
      <c r="D10" s="8"/>
      <c r="E10" s="12" t="s">
        <v>12</v>
      </c>
      <c r="F10" s="13"/>
      <c r="G10" s="1">
        <v>0.06</v>
      </c>
      <c r="H10" s="15"/>
      <c r="I10" s="15"/>
      <c r="J10" s="14"/>
      <c r="K10" s="8"/>
    </row>
    <row r="11" spans="1:11" x14ac:dyDescent="0.25">
      <c r="A11" s="8"/>
      <c r="B11" s="8"/>
      <c r="C11" s="8"/>
      <c r="D11" s="8"/>
      <c r="E11" s="12" t="s">
        <v>13</v>
      </c>
      <c r="F11" s="13"/>
      <c r="G11" s="17">
        <v>0.72063500000000003</v>
      </c>
      <c r="H11" s="15"/>
      <c r="I11" s="15"/>
      <c r="J11" s="14"/>
      <c r="K11" s="8"/>
    </row>
    <row r="12" spans="1:11" x14ac:dyDescent="0.25">
      <c r="A12" s="8"/>
      <c r="B12" s="8"/>
      <c r="C12" s="8"/>
      <c r="D12" s="8"/>
      <c r="E12" s="12" t="s">
        <v>14</v>
      </c>
      <c r="F12" s="13"/>
      <c r="G12" s="15"/>
      <c r="H12" s="15"/>
      <c r="I12" s="18">
        <f>ROUND(G10*G11,6)</f>
        <v>4.3237999999999999E-2</v>
      </c>
      <c r="J12" s="14"/>
      <c r="K12" s="8"/>
    </row>
    <row r="13" spans="1:11" x14ac:dyDescent="0.25">
      <c r="A13" s="8"/>
      <c r="B13" s="8"/>
      <c r="C13" s="8"/>
      <c r="D13" s="8"/>
      <c r="E13" s="12"/>
      <c r="F13" s="13"/>
      <c r="G13" s="13"/>
      <c r="H13" s="15"/>
      <c r="I13" s="15"/>
      <c r="J13" s="14"/>
      <c r="K13" s="8"/>
    </row>
    <row r="14" spans="1:11" x14ac:dyDescent="0.25">
      <c r="A14" s="8"/>
      <c r="B14" s="8"/>
      <c r="C14" s="8"/>
      <c r="D14" s="8"/>
      <c r="E14" s="12" t="s">
        <v>17</v>
      </c>
      <c r="F14" s="13"/>
      <c r="G14" s="1">
        <v>7.7499999999999999E-2</v>
      </c>
      <c r="H14" s="15"/>
      <c r="I14" s="15"/>
      <c r="J14" s="14"/>
      <c r="K14" s="8"/>
    </row>
    <row r="15" spans="1:11" x14ac:dyDescent="0.25">
      <c r="A15" s="8"/>
      <c r="B15" s="8"/>
      <c r="C15" s="8"/>
      <c r="D15" s="8"/>
      <c r="E15" s="12" t="s">
        <v>13</v>
      </c>
      <c r="F15" s="13"/>
      <c r="G15" s="17">
        <v>1.8069999999999999E-2</v>
      </c>
      <c r="H15" s="15"/>
      <c r="I15" s="15"/>
      <c r="J15" s="14"/>
      <c r="K15" s="8"/>
    </row>
    <row r="16" spans="1:11" x14ac:dyDescent="0.25">
      <c r="A16" s="8"/>
      <c r="B16" s="8"/>
      <c r="C16" s="8"/>
      <c r="D16" s="8"/>
      <c r="E16" s="12" t="s">
        <v>23</v>
      </c>
      <c r="F16" s="13"/>
      <c r="G16" s="15"/>
      <c r="H16" s="15"/>
      <c r="I16" s="18">
        <f>ROUND(G14*G15,6)</f>
        <v>1.4E-3</v>
      </c>
      <c r="J16" s="14"/>
      <c r="K16" s="8"/>
    </row>
    <row r="17" spans="1:11" x14ac:dyDescent="0.25">
      <c r="A17" s="8"/>
      <c r="B17" s="8"/>
      <c r="C17" s="8"/>
      <c r="D17" s="8"/>
      <c r="E17" s="12"/>
      <c r="F17" s="13"/>
      <c r="G17" s="13"/>
      <c r="H17" s="15"/>
      <c r="I17" s="15"/>
      <c r="J17" s="14"/>
      <c r="K17" s="8"/>
    </row>
    <row r="18" spans="1:11" x14ac:dyDescent="0.25">
      <c r="A18" s="8"/>
      <c r="B18" s="8"/>
      <c r="C18" s="8"/>
      <c r="D18" s="8"/>
      <c r="E18" s="12"/>
      <c r="F18" s="13"/>
      <c r="G18" s="13"/>
      <c r="H18" s="15"/>
      <c r="I18" s="15"/>
      <c r="J18" s="14"/>
      <c r="K18" s="8"/>
    </row>
    <row r="19" spans="1:11" x14ac:dyDescent="0.25">
      <c r="A19" s="8"/>
      <c r="B19" s="8"/>
      <c r="C19" s="8"/>
      <c r="D19" s="8"/>
      <c r="E19" s="12" t="s">
        <v>18</v>
      </c>
      <c r="F19" s="13"/>
      <c r="G19" s="1">
        <v>0.06</v>
      </c>
      <c r="H19" s="15"/>
      <c r="I19" s="15"/>
      <c r="J19" s="14"/>
      <c r="K19" s="8"/>
    </row>
    <row r="20" spans="1:11" x14ac:dyDescent="0.25">
      <c r="A20" s="8"/>
      <c r="B20" s="8"/>
      <c r="C20" s="8"/>
      <c r="D20" s="8"/>
      <c r="E20" s="12" t="s">
        <v>13</v>
      </c>
      <c r="F20" s="13"/>
      <c r="G20" s="17">
        <v>8.3600000000000005E-4</v>
      </c>
      <c r="H20" s="15"/>
      <c r="I20" s="15"/>
      <c r="J20" s="14"/>
      <c r="K20" s="8"/>
    </row>
    <row r="21" spans="1:11" x14ac:dyDescent="0.25">
      <c r="A21" s="8"/>
      <c r="B21" s="8"/>
      <c r="C21" s="8"/>
      <c r="D21" s="8"/>
      <c r="E21" s="12" t="s">
        <v>24</v>
      </c>
      <c r="F21" s="13"/>
      <c r="G21" s="15"/>
      <c r="H21" s="15"/>
      <c r="I21" s="18">
        <f>ROUND(G19*G20,6)</f>
        <v>5.0000000000000002E-5</v>
      </c>
      <c r="J21" s="14"/>
      <c r="K21" s="8"/>
    </row>
    <row r="22" spans="1:11" x14ac:dyDescent="0.25">
      <c r="A22" s="8"/>
      <c r="B22" s="8"/>
      <c r="C22" s="8"/>
      <c r="D22" s="8"/>
      <c r="E22" s="12"/>
      <c r="F22" s="13"/>
      <c r="G22" s="13"/>
      <c r="H22" s="15"/>
      <c r="I22" s="15"/>
      <c r="J22" s="14"/>
      <c r="K22" s="8"/>
    </row>
    <row r="23" spans="1:11" x14ac:dyDescent="0.25">
      <c r="A23" s="8"/>
      <c r="B23" s="8"/>
      <c r="C23" s="8"/>
      <c r="D23" s="8"/>
      <c r="E23" s="12" t="s">
        <v>16</v>
      </c>
      <c r="F23" s="13"/>
      <c r="G23" s="1">
        <v>6.5000000000000002E-2</v>
      </c>
      <c r="H23" s="15"/>
      <c r="I23" s="15"/>
      <c r="J23" s="14"/>
      <c r="K23" s="8"/>
    </row>
    <row r="24" spans="1:11" x14ac:dyDescent="0.25">
      <c r="A24" s="8"/>
      <c r="B24" s="8"/>
      <c r="C24" s="8"/>
      <c r="D24" s="8"/>
      <c r="E24" s="12" t="s">
        <v>13</v>
      </c>
      <c r="F24" s="13"/>
      <c r="G24" s="17">
        <v>0.21620800000000001</v>
      </c>
      <c r="H24" s="15"/>
      <c r="I24" s="15"/>
      <c r="J24" s="14"/>
      <c r="K24" s="8"/>
    </row>
    <row r="25" spans="1:11" x14ac:dyDescent="0.25">
      <c r="A25" s="8"/>
      <c r="B25" s="8"/>
      <c r="C25" s="8"/>
      <c r="D25" s="8"/>
      <c r="E25" s="12" t="s">
        <v>25</v>
      </c>
      <c r="F25" s="13"/>
      <c r="G25" s="15"/>
      <c r="H25" s="15"/>
      <c r="I25" s="18">
        <f>ROUND(G23*G24,6)</f>
        <v>1.4054000000000001E-2</v>
      </c>
      <c r="J25" s="14"/>
      <c r="K25" s="8"/>
    </row>
    <row r="26" spans="1:11" x14ac:dyDescent="0.25">
      <c r="A26" s="8"/>
      <c r="B26" s="8"/>
      <c r="C26" s="8"/>
      <c r="D26" s="8"/>
      <c r="E26" s="12"/>
      <c r="F26" s="13"/>
      <c r="G26" s="13"/>
      <c r="H26" s="15"/>
      <c r="I26" s="15"/>
      <c r="J26" s="14"/>
      <c r="K26" s="8"/>
    </row>
    <row r="27" spans="1:11" x14ac:dyDescent="0.25">
      <c r="B27" s="14"/>
      <c r="C27" s="14"/>
      <c r="D27" s="14"/>
      <c r="E27" s="15"/>
      <c r="F27" s="15"/>
      <c r="G27" s="15"/>
      <c r="H27" s="15"/>
      <c r="I27" s="16"/>
      <c r="J27" s="14"/>
      <c r="K27" s="14"/>
    </row>
    <row r="28" spans="1:11" ht="13.8" thickBot="1" x14ac:dyDescent="0.3">
      <c r="B28" s="14"/>
      <c r="C28" s="14"/>
      <c r="D28" s="14"/>
      <c r="E28" s="15" t="s">
        <v>15</v>
      </c>
      <c r="F28" s="15"/>
      <c r="G28" s="15"/>
      <c r="H28" s="15"/>
      <c r="I28" s="19">
        <f>SUM(I12:I27)</f>
        <v>5.8742000000000003E-2</v>
      </c>
      <c r="J28" s="14"/>
      <c r="K28" s="14"/>
    </row>
    <row r="29" spans="1:11" ht="13.8" thickTop="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Conversion Factor</vt:lpstr>
      <vt:lpstr>State Tax Rates</vt:lpstr>
    </vt:vector>
  </TitlesOfParts>
  <Company>IT-CPS-8/28/1-(Help#=8-835-3050) Full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AEP</cp:lastModifiedBy>
  <cp:lastPrinted>2017-02-01T22:22:25Z</cp:lastPrinted>
  <dcterms:created xsi:type="dcterms:W3CDTF">2005-07-29T14:04:47Z</dcterms:created>
  <dcterms:modified xsi:type="dcterms:W3CDTF">2017-08-21T19:36:58Z</dcterms:modified>
</cp:coreProperties>
</file>