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480" yWindow="108" windowWidth="17148" windowHeight="8532"/>
  </bookViews>
  <sheets>
    <sheet name="Life Ins compare" sheetId="3" r:id="rId1"/>
  </sheets>
  <calcPr calcId="145621"/>
</workbook>
</file>

<file path=xl/calcChain.xml><?xml version="1.0" encoding="utf-8"?>
<calcChain xmlns="http://schemas.openxmlformats.org/spreadsheetml/2006/main">
  <c r="B14" i="3" l="1"/>
  <c r="B13" i="3"/>
  <c r="B15" i="3" l="1"/>
  <c r="H9" i="3" s="1"/>
  <c r="H10" i="3" s="1"/>
  <c r="H7" i="3"/>
  <c r="G3" i="3"/>
  <c r="G2" i="3"/>
  <c r="F3" i="3"/>
  <c r="F2" i="3"/>
  <c r="H3" i="3"/>
  <c r="H2" i="3"/>
  <c r="D2" i="3"/>
  <c r="H4" i="3" l="1"/>
</calcChain>
</file>

<file path=xl/sharedStrings.xml><?xml version="1.0" encoding="utf-8"?>
<sst xmlns="http://schemas.openxmlformats.org/spreadsheetml/2006/main" count="15" uniqueCount="14">
  <si>
    <t>Rate/1000</t>
  </si>
  <si>
    <t>Non Mitchell Employees</t>
  </si>
  <si>
    <t>Mitchell Employees</t>
  </si>
  <si>
    <t>Coverage</t>
  </si>
  <si>
    <t>Monthly</t>
  </si>
  <si>
    <t>Annual</t>
  </si>
  <si>
    <t>Cost Applicable to O&amp;M</t>
  </si>
  <si>
    <t>Allocation Factor - OML</t>
  </si>
  <si>
    <t>KPSC Jurisdictional Amount</t>
  </si>
  <si>
    <t>Employees</t>
  </si>
  <si>
    <t>Number</t>
  </si>
  <si>
    <t>Costs per Exhibit 2 Page 24(1)</t>
  </si>
  <si>
    <t>(1)</t>
  </si>
  <si>
    <t>Test Year level adjsuted for Mitchell and Kammer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</si>
</sst>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1" applyNumberFormat="1" applyFont="1"/>
    <xf numFmtId="0" fontId="0" fillId="0" borderId="1" xfId="0" applyBorder="1"/>
    <xf numFmtId="10" fontId="0" fillId="0" borderId="1" xfId="2" applyNumberFormat="1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0" fillId="0" borderId="1" xfId="1" applyNumberFormat="1" applyFont="1" applyBorder="1"/>
    <xf numFmtId="164" fontId="0" fillId="0" borderId="1" xfId="0" applyNumberFormat="1" applyBorder="1"/>
    <xf numFmtId="0" fontId="0" fillId="0" borderId="0" xfId="0" quotePrefix="1"/>
    <xf numFmtId="43" fontId="0" fillId="0" borderId="0" xfId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B13" sqref="B13"/>
    </sheetView>
  </sheetViews>
  <sheetFormatPr defaultRowHeight="10.199999999999999" x14ac:dyDescent="0.2"/>
  <cols>
    <col min="2" max="2" width="11.28515625" bestFit="1" customWidth="1"/>
    <col min="7" max="7" width="9.28515625" bestFit="1" customWidth="1"/>
    <col min="8" max="8" width="8.7109375" bestFit="1" customWidth="1"/>
  </cols>
  <sheetData>
    <row r="1" spans="1:8" x14ac:dyDescent="0.2">
      <c r="A1" s="4" t="s">
        <v>9</v>
      </c>
      <c r="B1" s="4"/>
      <c r="C1" s="4"/>
      <c r="D1" s="4" t="s">
        <v>10</v>
      </c>
      <c r="E1" s="5" t="s">
        <v>3</v>
      </c>
      <c r="F1" s="5" t="s">
        <v>0</v>
      </c>
      <c r="G1" s="5" t="s">
        <v>4</v>
      </c>
      <c r="H1" s="5" t="s">
        <v>5</v>
      </c>
    </row>
    <row r="2" spans="1:8" x14ac:dyDescent="0.2">
      <c r="A2" s="2" t="s">
        <v>1</v>
      </c>
      <c r="B2" s="2"/>
      <c r="C2" s="2"/>
      <c r="D2" s="2">
        <f>575-262</f>
        <v>313</v>
      </c>
      <c r="E2" s="2">
        <v>50000</v>
      </c>
      <c r="F2" s="2">
        <f>0.156/1000</f>
        <v>1.56E-4</v>
      </c>
      <c r="G2" s="6">
        <f>D2*E2*F2</f>
        <v>2441.4</v>
      </c>
      <c r="H2" s="7">
        <f>G2*12</f>
        <v>29296.800000000003</v>
      </c>
    </row>
    <row r="3" spans="1:8" x14ac:dyDescent="0.2">
      <c r="A3" s="2" t="s">
        <v>2</v>
      </c>
      <c r="B3" s="2"/>
      <c r="C3" s="2"/>
      <c r="D3" s="2">
        <v>262</v>
      </c>
      <c r="E3" s="2">
        <v>50000</v>
      </c>
      <c r="F3" s="2">
        <f>0.156/1000</f>
        <v>1.56E-4</v>
      </c>
      <c r="G3" s="6">
        <f>D3*E3*F3</f>
        <v>2043.6</v>
      </c>
      <c r="H3" s="7">
        <f>G3*12/2</f>
        <v>12261.599999999999</v>
      </c>
    </row>
    <row r="4" spans="1:8" x14ac:dyDescent="0.2">
      <c r="A4" s="2"/>
      <c r="B4" s="2"/>
      <c r="C4" s="2"/>
      <c r="D4" s="2"/>
      <c r="E4" s="2"/>
      <c r="F4" s="2"/>
      <c r="G4" s="2"/>
      <c r="H4" s="7">
        <f>H2+H3</f>
        <v>41558.400000000001</v>
      </c>
    </row>
    <row r="5" spans="1:8" x14ac:dyDescent="0.2">
      <c r="A5" s="2" t="s">
        <v>6</v>
      </c>
      <c r="B5" s="2"/>
      <c r="C5" s="2"/>
      <c r="D5" s="2"/>
      <c r="E5" s="2"/>
      <c r="F5" s="2"/>
      <c r="G5" s="2"/>
      <c r="H5" s="3">
        <v>0.70960000000000001</v>
      </c>
    </row>
    <row r="6" spans="1:8" x14ac:dyDescent="0.2">
      <c r="A6" s="2" t="s">
        <v>7</v>
      </c>
      <c r="B6" s="2"/>
      <c r="C6" s="2"/>
      <c r="D6" s="2"/>
      <c r="E6" s="2"/>
      <c r="F6" s="2"/>
      <c r="G6" s="2"/>
      <c r="H6" s="2">
        <v>0.99199999999999999</v>
      </c>
    </row>
    <row r="7" spans="1:8" x14ac:dyDescent="0.2">
      <c r="A7" s="2" t="s">
        <v>8</v>
      </c>
      <c r="B7" s="2"/>
      <c r="C7" s="2"/>
      <c r="D7" s="2"/>
      <c r="E7" s="2"/>
      <c r="F7" s="2"/>
      <c r="G7" s="2"/>
      <c r="H7" s="7">
        <f>H4*H5*H6</f>
        <v>29253.92191488</v>
      </c>
    </row>
    <row r="9" spans="1:8" x14ac:dyDescent="0.2">
      <c r="A9" t="s">
        <v>11</v>
      </c>
      <c r="H9" s="1">
        <f>B15</f>
        <v>100747.6001536</v>
      </c>
    </row>
    <row r="10" spans="1:8" x14ac:dyDescent="0.2">
      <c r="A10" t="s">
        <v>8</v>
      </c>
      <c r="H10" s="1">
        <f>H9*H5*H6</f>
        <v>70918.573092442603</v>
      </c>
    </row>
    <row r="12" spans="1:8" x14ac:dyDescent="0.2">
      <c r="A12" s="8" t="s">
        <v>12</v>
      </c>
      <c r="B12" s="9">
        <v>143123</v>
      </c>
      <c r="C12" t="s">
        <v>13</v>
      </c>
    </row>
    <row r="13" spans="1:8" x14ac:dyDescent="0.2">
      <c r="B13" s="9">
        <f>H5</f>
        <v>0.70960000000000001</v>
      </c>
    </row>
    <row r="14" spans="1:8" x14ac:dyDescent="0.2">
      <c r="B14" s="9">
        <f>H6</f>
        <v>0.99199999999999999</v>
      </c>
    </row>
    <row r="15" spans="1:8" x14ac:dyDescent="0.2">
      <c r="B15" s="9">
        <f>B12*B13*B14</f>
        <v>100747.6001536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 Ins compare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J Hendrickson</dc:creator>
  <cp:lastModifiedBy>Yoder</cp:lastModifiedBy>
  <dcterms:created xsi:type="dcterms:W3CDTF">2017-08-16T14:18:22Z</dcterms:created>
  <dcterms:modified xsi:type="dcterms:W3CDTF">2017-08-21T22:14:35Z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{7961EE77-BF50-4DE5-8868-AE991BEAF665}</vt:lpwstr>
  </property>
</Properties>
</file>